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3"/>
  <workbookPr defaultThemeVersion="166925"/>
  <mc:AlternateContent xmlns:mc="http://schemas.openxmlformats.org/markup-compatibility/2006">
    <mc:Choice Requires="x15">
      <x15ac:absPath xmlns:x15ac="http://schemas.microsoft.com/office/spreadsheetml/2010/11/ac" url="/Users/lfsmbd/Documents/Liz/Liz/Manuscripts/2020/Hadyn_OBC/"/>
    </mc:Choice>
  </mc:AlternateContent>
  <xr:revisionPtr revIDLastSave="0" documentId="13_ncr:1_{C59CD3FD-DE22-524E-BBD6-48E4C5792AE1}" xr6:coauthVersionLast="45" xr6:coauthVersionMax="45" xr10:uidLastSave="{00000000-0000-0000-0000-000000000000}"/>
  <bookViews>
    <workbookView xWindow="620" yWindow="460" windowWidth="33920" windowHeight="19380" xr2:uid="{3B4D5F62-67A1-D94F-A880-1DE314AE76BD}"/>
  </bookViews>
  <sheets>
    <sheet name="All proteins cytosolic fraction" sheetId="1" r:id="rId1"/>
    <sheet name="All proteins membrane fraction" sheetId="2" r:id="rId2"/>
    <sheet name="Significant proteins cytosolic" sheetId="3" r:id="rId3"/>
    <sheet name="Significant proteins membrane" sheetId="5" r:id="rId4"/>
  </sheets>
  <definedNames>
    <definedName name="_xlnm._FilterDatabase" localSheetId="0" hidden="1">'All proteins cytosolic fraction'!$A$1:$AD$1578</definedName>
    <definedName name="_xlnm._FilterDatabase" localSheetId="1" hidden="1">'All proteins membrane fraction'!$A$1:$AD$1578</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93" i="5" l="1"/>
  <c r="Q92" i="5"/>
  <c r="Q91" i="5"/>
  <c r="Q90" i="5"/>
  <c r="P89" i="5"/>
  <c r="P88" i="5"/>
  <c r="P87" i="5"/>
  <c r="P86" i="5"/>
  <c r="P85" i="5"/>
  <c r="P84" i="5"/>
  <c r="P83" i="5"/>
  <c r="P82" i="5"/>
  <c r="P81" i="5"/>
  <c r="P80" i="5"/>
  <c r="P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N43" i="5"/>
  <c r="N42" i="5"/>
  <c r="N41" i="5"/>
  <c r="N40" i="5"/>
  <c r="N39" i="5"/>
  <c r="N38" i="5"/>
  <c r="N37" i="5"/>
  <c r="N36" i="5"/>
  <c r="N35" i="5"/>
  <c r="N34" i="5"/>
  <c r="N33" i="5"/>
  <c r="N32" i="5"/>
  <c r="N31" i="5"/>
  <c r="N30" i="5"/>
  <c r="N29" i="5"/>
  <c r="N28" i="5"/>
  <c r="N27" i="5"/>
  <c r="N26" i="5"/>
  <c r="N25" i="5"/>
  <c r="N24" i="5"/>
  <c r="N23" i="5"/>
  <c r="N22" i="5"/>
  <c r="N21" i="5"/>
  <c r="N20" i="5"/>
  <c r="N19" i="5"/>
  <c r="N18" i="5"/>
  <c r="M17" i="5"/>
  <c r="M16" i="5"/>
  <c r="M15" i="5"/>
  <c r="M14" i="5"/>
  <c r="M13" i="5"/>
  <c r="M12" i="5"/>
  <c r="M11" i="5"/>
  <c r="O10" i="5"/>
  <c r="M10" i="5"/>
  <c r="O9" i="5"/>
  <c r="M9" i="5"/>
  <c r="O8" i="5"/>
  <c r="M8" i="5"/>
  <c r="L7" i="5"/>
  <c r="L6" i="5"/>
  <c r="L5" i="5"/>
  <c r="L4" i="5"/>
  <c r="L3" i="5"/>
  <c r="P2" i="5"/>
  <c r="L2" i="5"/>
  <c r="Q65" i="3"/>
  <c r="Q64" i="3"/>
  <c r="Q63" i="3"/>
  <c r="Q62" i="3"/>
  <c r="Q61" i="3"/>
  <c r="Q60" i="3"/>
  <c r="Q59" i="3"/>
  <c r="Q58" i="3"/>
  <c r="P57" i="3"/>
  <c r="P56" i="3"/>
  <c r="P55" i="3"/>
  <c r="P54" i="3"/>
  <c r="P53" i="3"/>
  <c r="P52" i="3"/>
  <c r="P51" i="3"/>
  <c r="P50" i="3"/>
  <c r="P49" i="3"/>
  <c r="P48" i="3"/>
  <c r="P47" i="3"/>
  <c r="P46" i="3"/>
  <c r="O45" i="3"/>
  <c r="O44" i="3"/>
  <c r="O43" i="3"/>
  <c r="O42" i="3"/>
  <c r="O41" i="3"/>
  <c r="O40" i="3"/>
  <c r="O39" i="3"/>
  <c r="O38" i="3"/>
  <c r="O37" i="3"/>
  <c r="O36" i="3"/>
  <c r="O35" i="3"/>
  <c r="Q34" i="3"/>
  <c r="O34" i="3"/>
  <c r="N33" i="3"/>
  <c r="N32" i="3"/>
  <c r="N31" i="3"/>
  <c r="N30" i="3"/>
  <c r="N29" i="3"/>
  <c r="N28" i="3"/>
  <c r="P27" i="3"/>
  <c r="N27" i="3"/>
  <c r="P26" i="3"/>
  <c r="N26" i="3"/>
  <c r="M25" i="3"/>
  <c r="M24" i="3"/>
  <c r="M23" i="3"/>
  <c r="M22" i="3"/>
  <c r="M21" i="3"/>
  <c r="M20" i="3"/>
  <c r="Q19" i="3"/>
  <c r="O19" i="3"/>
  <c r="M19" i="3"/>
  <c r="L18" i="3"/>
  <c r="L17" i="3"/>
  <c r="L16" i="3"/>
  <c r="L15" i="3"/>
  <c r="L14" i="3"/>
  <c r="L13" i="3"/>
  <c r="L12" i="3"/>
  <c r="P11" i="3"/>
  <c r="L11" i="3"/>
  <c r="P10" i="3"/>
  <c r="L10" i="3"/>
  <c r="P9" i="3"/>
  <c r="L9" i="3"/>
  <c r="P8" i="3"/>
  <c r="L8" i="3"/>
  <c r="P7" i="3"/>
  <c r="L7" i="3"/>
  <c r="P6" i="3"/>
  <c r="L6" i="3"/>
  <c r="N5" i="3"/>
  <c r="L5" i="3"/>
  <c r="N4" i="3"/>
  <c r="L4" i="3"/>
  <c r="N3" i="3"/>
  <c r="L3" i="3"/>
  <c r="P2" i="3"/>
  <c r="N2" i="3"/>
  <c r="L2" i="3"/>
</calcChain>
</file>

<file path=xl/sharedStrings.xml><?xml version="1.0" encoding="utf-8"?>
<sst xmlns="http://schemas.openxmlformats.org/spreadsheetml/2006/main" count="23460" uniqueCount="7699">
  <si>
    <t>Gene name</t>
  </si>
  <si>
    <t>Product</t>
  </si>
  <si>
    <t>Function</t>
  </si>
  <si>
    <t>Main Protein ID</t>
  </si>
  <si>
    <t>ORF Number Mtb</t>
  </si>
  <si>
    <t>ORF Number bovis</t>
  </si>
  <si>
    <t>Functional Category</t>
  </si>
  <si>
    <t>Mol. weight [kDa]</t>
  </si>
  <si>
    <t>Unique peptides</t>
  </si>
  <si>
    <t>LFQ intensity Lactotrehalose 1</t>
  </si>
  <si>
    <t>LFQ intensity Lactotrehalose 2</t>
  </si>
  <si>
    <t>LFQ intensity Lactotrehalose 3</t>
  </si>
  <si>
    <t>LFQ intensity Mannotrehalose 1</t>
  </si>
  <si>
    <t>LFQ intensity Mannotrehalose 2</t>
  </si>
  <si>
    <t>LFQ intensity Mannotrehalose 3</t>
  </si>
  <si>
    <t>LFQ intensity Control 1</t>
  </si>
  <si>
    <t>LFQ intensity Control 2</t>
  </si>
  <si>
    <t>LFQ intensity Control 3</t>
  </si>
  <si>
    <t>LFQ intensity Trehalose 1</t>
  </si>
  <si>
    <t>LFQ intensity Trehalose 2</t>
  </si>
  <si>
    <t>LFQ intensity Trehalose 3</t>
  </si>
  <si>
    <t>Lactotrehalose: -Log(P-value)</t>
  </si>
  <si>
    <t>Lactotrehalose: Difference</t>
  </si>
  <si>
    <t>Mannotrehalose: -Log(P-value)</t>
  </si>
  <si>
    <t>Mannotrehalose: Difference</t>
  </si>
  <si>
    <t>Trehalose: -Log(P-value)</t>
  </si>
  <si>
    <t>Trehalose: Difference</t>
  </si>
  <si>
    <t>Unique sequence coverage [%]</t>
  </si>
  <si>
    <t>Q-value</t>
  </si>
  <si>
    <t>Score</t>
  </si>
  <si>
    <t>yidC</t>
  </si>
  <si>
    <t>Probable conserved transmembrane protein</t>
  </si>
  <si>
    <t>Unknown</t>
  </si>
  <si>
    <t>P9WIT5</t>
  </si>
  <si>
    <t>Rv3921c</t>
  </si>
  <si>
    <t>Mb3952c</t>
  </si>
  <si>
    <t>cell wall and cell processes</t>
  </si>
  <si>
    <t>dnaN</t>
  </si>
  <si>
    <t>DNA polymerase III (beta chain) DnaN (DNA nucleotidyltransferase)</t>
  </si>
  <si>
    <t>DNA polymerase III is a complex, multichain enzyme responsible for most of the replicative synthesis in bacteria. This DNA polymerase also exhibits 3' to 5' exonuclease activity. The beta chain is required for initiation of replication once it is clamped onto DNA, it slides freely (bidirectional and ATP-independent) along duplex DNA [catalytic activity: N deoxynucleoside triphosphate = N diphosphate + {DNA}N].</t>
  </si>
  <si>
    <t>P9WNU1</t>
  </si>
  <si>
    <t>Rv0002</t>
  </si>
  <si>
    <t>Mb0002</t>
  </si>
  <si>
    <t>information pathways</t>
  </si>
  <si>
    <t>gyrB</t>
  </si>
  <si>
    <t>DNA gyrase (subunit B) GyrB (DNA topoisomerase (ATP-hydrolysing)) (DNA topoisomerase II) (type II DNA topoisomerase)</t>
  </si>
  <si>
    <t>DNA gyrase negatively supercoils closed circular double-stranded DNA in an ATP-dependent manner and also catalyzes the interconversion of other topological isomers of double-stranded DNA rings, including catenanes and knotted rings [catalytic activity: ATP-dependent breakage, passage and rejoining of double-stranded DNA].</t>
  </si>
  <si>
    <t>P9WG45</t>
  </si>
  <si>
    <t>Rv0005</t>
  </si>
  <si>
    <t>Mb0005</t>
  </si>
  <si>
    <t>Rv0007</t>
  </si>
  <si>
    <t>Possible conserved membrane protein</t>
  </si>
  <si>
    <t>P9WMA7</t>
  </si>
  <si>
    <t>Mb0007</t>
  </si>
  <si>
    <t>Rv3920c</t>
  </si>
  <si>
    <t>Conserved protein similar to jag protein</t>
  </si>
  <si>
    <t>O53598</t>
  </si>
  <si>
    <t>Mb3951c</t>
  </si>
  <si>
    <t>conserved hypotheticals</t>
  </si>
  <si>
    <t>dnaA</t>
  </si>
  <si>
    <t>Chromosomal replication initiator protein DnaA</t>
  </si>
  <si>
    <t>Plays an important role in the initiation and regulation of chromosomal replication. Binds to the origin of replication; it binds specifically double-stranded DNA at a 9 bp consensus (DNAA box): 5'-TTATC(C/A)A(C/A)A-3'. DNAA binds to ATP and to acidic phospholipids. DNAA protein binds the origin of replication (oriC), ATP and ADP, and exhibited weak ATPase activity.</t>
  </si>
  <si>
    <t>P9WNW3</t>
  </si>
  <si>
    <t>Rv0001</t>
  </si>
  <si>
    <t>Mb0001</t>
  </si>
  <si>
    <t>gyrA</t>
  </si>
  <si>
    <t>DNA gyrase (subunit A) GyrA (DNA topoisomerase (ATP-hydrolysing)) (DNA topoisomerase II) (type II DNA topoisomerase)</t>
  </si>
  <si>
    <t>P9WG47</t>
  </si>
  <si>
    <t>Rv0006</t>
  </si>
  <si>
    <t>Mb0006</t>
  </si>
  <si>
    <t>cwsA</t>
  </si>
  <si>
    <t>Possible membrane protein</t>
  </si>
  <si>
    <t>P9WJF3</t>
  </si>
  <si>
    <t>Rv0008c</t>
  </si>
  <si>
    <t>Mb0008c</t>
  </si>
  <si>
    <t>ppiA</t>
  </si>
  <si>
    <t>Probable iron-regulated peptidyl-prolyl cis-trans isomerase A PpiA (PPIase A) (rotamase A)</t>
  </si>
  <si>
    <t>PPIases accelerate the folding of proteins [catalytic activity: cis-trans isomerization of proline imidic peptide bonds in oligopeptides].</t>
  </si>
  <si>
    <t>P9WHW3</t>
  </si>
  <si>
    <t>Rv0009</t>
  </si>
  <si>
    <t>Mb0009</t>
  </si>
  <si>
    <t>crgA</t>
  </si>
  <si>
    <t>P9WP57</t>
  </si>
  <si>
    <t>Rv0011c</t>
  </si>
  <si>
    <t>Mb0011c</t>
  </si>
  <si>
    <t>trpG</t>
  </si>
  <si>
    <t>Possible anthranilate synthase component II TrpG (glutamine amidotransferase)</t>
  </si>
  <si>
    <t>Possibly involved in biosynthesis of tryptophan (at the first step). Supposed tetramer of two components I and two components II: component I (Rv1609|trpE) catalyzes the formation of anthranilate using ammonia rather than glutamine, whereas component II (Rv0013|trpG) provides glutamine amidotransferase activity. Possibly participates in the tryptophan-dependent indole-3-acetic acid production [catalytic activity: chorismate + L-glutamine = anthranilate + pyruvate + L-glutamate].</t>
  </si>
  <si>
    <t>P9WN35</t>
  </si>
  <si>
    <t>Rv0013</t>
  </si>
  <si>
    <t>Mb0013</t>
  </si>
  <si>
    <t>intermediary metabolism and respiration</t>
  </si>
  <si>
    <t>gpm2</t>
  </si>
  <si>
    <t>Possible phosphoglycerate mutase Gpm2 (phosphoglyceromutase) (PGAM) (BPG-dependent PGAM)</t>
  </si>
  <si>
    <t>Involved in glycolysis [catalytic activity: 1,3-diphosphoglycerate + 3-phosphoglycerate = 2,3-diphosphoglycerate + 3-phosphoglycerate].</t>
  </si>
  <si>
    <t>Q6MWZ7</t>
  </si>
  <si>
    <t>Rv3214</t>
  </si>
  <si>
    <t>Mb3240</t>
  </si>
  <si>
    <t>Rv3218</t>
  </si>
  <si>
    <t>Conserved protein</t>
  </si>
  <si>
    <t>Function unknown</t>
  </si>
  <si>
    <t>O05848</t>
  </si>
  <si>
    <t>Mb3244</t>
  </si>
  <si>
    <t>rshA</t>
  </si>
  <si>
    <t>Anti-sigma factor RshA</t>
  </si>
  <si>
    <t>Binds sigma factor sigh and inhibits it. Probably involved in survival following heat shock and oxidative stress.</t>
  </si>
  <si>
    <t>P9WJ69</t>
  </si>
  <si>
    <t>Rv3221A</t>
  </si>
  <si>
    <t>Mb3248c</t>
  </si>
  <si>
    <t>Rv3224</t>
  </si>
  <si>
    <t>Possible iron-regulated short-chain dehydrogenase/reductase</t>
  </si>
  <si>
    <t>Function unknown; probably involved in cellular metabolism.</t>
  </si>
  <si>
    <t>O05842</t>
  </si>
  <si>
    <t>Mb3251</t>
  </si>
  <si>
    <t>aroA</t>
  </si>
  <si>
    <t>3-phosphoshikimate 1-carboxyvinyltransferase AroA (5-enolpyruvylshikimate-3-phosphate synthase) (EPSP synthase) (EPSPS)</t>
  </si>
  <si>
    <t>Involved in the biosynthesis of chorismate within the biosynthesis of aromatic amino acids (the shikimate pathway). Acts in the sixth step of this pathway. [catalytic activity: phosphoenolpyruvate + 3-phosphoshikimate = orthophosphate + O(5)-(1-carboxyvinyl)-3-phosphoshikimate].</t>
  </si>
  <si>
    <t>P9WPY5</t>
  </si>
  <si>
    <t>Rv3227</t>
  </si>
  <si>
    <t>Mb3256</t>
  </si>
  <si>
    <t>lrpA</t>
  </si>
  <si>
    <t>Probable transcriptional regulatory protein LrpA (Lrp/AsnC-family)</t>
  </si>
  <si>
    <t>Involved in transcriptional mechanism.</t>
  </si>
  <si>
    <t>I6YBQ3</t>
  </si>
  <si>
    <t>Rv3291c</t>
  </si>
  <si>
    <t>Mb3319c</t>
  </si>
  <si>
    <t>regulatory proteins</t>
  </si>
  <si>
    <t>Rv3295</t>
  </si>
  <si>
    <t>Probable transcriptional regulatory protein (probably TetR-family)</t>
  </si>
  <si>
    <t>P96900</t>
  </si>
  <si>
    <t>Mb3323</t>
  </si>
  <si>
    <t>lpqC</t>
  </si>
  <si>
    <t>Possible esterase lipoprotein LpqC</t>
  </si>
  <si>
    <t>Function unknown; lipolytic enzyme involved in cellular metabolism.</t>
  </si>
  <si>
    <t>P96903</t>
  </si>
  <si>
    <t>Rv3298c</t>
  </si>
  <si>
    <t>Mb3326c</t>
  </si>
  <si>
    <t>atsB</t>
  </si>
  <si>
    <t>Probable arylsulfatase AtsB (aryl-sulfate sulphohydrolase) (sulfatase)</t>
  </si>
  <si>
    <t>Generates sulfate and phenol from phenol sulfate [catalytic activity: a phenol sulfate + H(2)O = a phenol + sulfate].</t>
  </si>
  <si>
    <t>O65931</t>
  </si>
  <si>
    <t>Rv3299c</t>
  </si>
  <si>
    <t>Mb3327c</t>
  </si>
  <si>
    <t>phoU1</t>
  </si>
  <si>
    <t>Probable phosphate-transport system transcriptional regulatory protein PhoU homolog 1 PhoY1</t>
  </si>
  <si>
    <t>Involved in transcriptional regulation of active transport of inorganic phosphate across the membrane.</t>
  </si>
  <si>
    <t>P9WI97</t>
  </si>
  <si>
    <t>Rv3301c</t>
  </si>
  <si>
    <t>Mb3329c</t>
  </si>
  <si>
    <t>glpD2</t>
  </si>
  <si>
    <t>Probable glycerol-3-phosphate dehydrogenase GlpD2</t>
  </si>
  <si>
    <t>Involved in aerobic respiration and oxidation of glycerol. Reduces an acceptor and generates glycerone phosphate from Sn-glycerol 3-phosphate. Possibly play a role in metabolism of riboflavin, FAD,FMN [catalytic activity: SN-glycerol 3-phosphate + acceptor = glycerone phosphate + reduced acceptor].</t>
  </si>
  <si>
    <t>P9WN79</t>
  </si>
  <si>
    <t>Rv3302c</t>
  </si>
  <si>
    <t>Mb3330c</t>
  </si>
  <si>
    <t>sigH</t>
  </si>
  <si>
    <t>Alternative RNA polymerase sigma-E factor (sigma-24) SigH (RPOE)</t>
  </si>
  <si>
    <t>Alternative sigma factor that plays a role in the oxidative-stress response (regulation of thioredoxin recycling). The sigma factor is an initiation factor that promotes attachment of the RNA polymerase to specific initiation sites and then is released. This sigma factor is involved in heat shock and oxidative stress response; it is believed to control protein processing in the extracytoplasmic compartment. Regulates positively DNAK and CLPB genes. Regulates TRXB2, TRXC, Rv2466c and SIGB genes, and probably SIGB gene. SigH may mediate the transcription of at least 31 genes directly and modulates the expression of about 150 others.</t>
  </si>
  <si>
    <t>P9WGH9</t>
  </si>
  <si>
    <t>Rv3223c</t>
  </si>
  <si>
    <t>Mb3250c</t>
  </si>
  <si>
    <t>Rv3292</t>
  </si>
  <si>
    <t>Conserved hypothetical protein</t>
  </si>
  <si>
    <t>P9WL01</t>
  </si>
  <si>
    <t>Mb3320</t>
  </si>
  <si>
    <t>pcd</t>
  </si>
  <si>
    <t>Probable piperideine-6-carboxilic acid dehydrogenase Pcd (piperideine-6-carboxylate dehydrogenase)</t>
  </si>
  <si>
    <t>Involved in L-alpha-aminoadipic acid (L-AAA) biosynthesis (in the second step; the first step is promoted by lat enzyme.</t>
  </si>
  <si>
    <t>L7N650</t>
  </si>
  <si>
    <t>Rv3293</t>
  </si>
  <si>
    <t>Mb3321</t>
  </si>
  <si>
    <t>trxB2</t>
  </si>
  <si>
    <t>Probable thioredoxin reductase TrxB2 (TRXR) (TR)</t>
  </si>
  <si>
    <t>Enzyme that catalyse the reduction of disulphides by pyridine nucleotides through an enzyme disulphide and a flavin. Seems regulated by sigh (Rv3223c product). [catalytic activity: NADPH + oxidized thioredoxin = NADP(+) + reduced thioredoxin].</t>
  </si>
  <si>
    <t>A0A0G2Q9N7</t>
  </si>
  <si>
    <t>Rv3913</t>
  </si>
  <si>
    <t>Mb3944</t>
  </si>
  <si>
    <t>Intermediary metabolism and respiration</t>
  </si>
  <si>
    <t>trxA</t>
  </si>
  <si>
    <t>Thioredoxin TrxC (TRX) (MPT46)</t>
  </si>
  <si>
    <t>Thioredoxin participates in various redox reactions through the reversible oxidation of its active center dithiol, to a disulfide, &amp; catalyzes dithiol-disulfide exchange reactions. Forms together with thioredoxin reductase and NADPH a redox active system which donates electrons to a wide variety of different metabolic process. Seems regulated by sigh (Rv3223c product).</t>
  </si>
  <si>
    <t>P9WG67</t>
  </si>
  <si>
    <t>Rv3914</t>
  </si>
  <si>
    <t>Mb3945</t>
  </si>
  <si>
    <t>fhaB</t>
  </si>
  <si>
    <t>Conserved protein with FHA domain, FhaB</t>
  </si>
  <si>
    <t>Signal transduction</t>
  </si>
  <si>
    <t>P9WJB5</t>
  </si>
  <si>
    <t>Rv0019c</t>
  </si>
  <si>
    <t>Mb0019c</t>
  </si>
  <si>
    <t>ino1</t>
  </si>
  <si>
    <t>myo-inositol-1-phosphate synthase Ino1 (inositol 1-phosphate synthetase) (D-glucose 6-phosphate cycloaldolase) (glucose 6-phosphate cyclase) (glucocycloaldolase)</t>
  </si>
  <si>
    <t>Involved in phosphatidylinositol (PI) biosynthetic pathway [catalytic activity: D-glucose 6-phosphate = 1L-myo-inositol 1-phosphate].</t>
  </si>
  <si>
    <t>P9WKI1</t>
  </si>
  <si>
    <t>Rv0046c</t>
  </si>
  <si>
    <t>Mb0047c</t>
  </si>
  <si>
    <t>Rv0051</t>
  </si>
  <si>
    <t>P71708</t>
  </si>
  <si>
    <t>Mb0052</t>
  </si>
  <si>
    <t>sdaA</t>
  </si>
  <si>
    <t>Probable L-serine dehydratase SdaA (L-serine deaminase) (SDH) (L-SD)</t>
  </si>
  <si>
    <t>Involved in gluconeogenesis from serine [catalytic activity: L-serine + H2O = pyruvate + NH3 + H2O].</t>
  </si>
  <si>
    <t>P9WGT5</t>
  </si>
  <si>
    <t>Rv0069c</t>
  </si>
  <si>
    <t>Mb0070c</t>
  </si>
  <si>
    <t>Rv0074</t>
  </si>
  <si>
    <t>O53619</t>
  </si>
  <si>
    <t>Mb0076</t>
  </si>
  <si>
    <t>hycE</t>
  </si>
  <si>
    <t>Possible formate hydrogenase HycE (FHL)</t>
  </si>
  <si>
    <t>Involved in hydrogen metabolism; FHL pathway.</t>
  </si>
  <si>
    <t>Q10884</t>
  </si>
  <si>
    <t>Rv0087</t>
  </si>
  <si>
    <t>Mb0090</t>
  </si>
  <si>
    <t>gca</t>
  </si>
  <si>
    <t>Possible GDP-mannose 4,6-dehydratase Gca (GDP-D-mannose dehydratase)</t>
  </si>
  <si>
    <t>Possibly involved in synthesis of a-band common antigen lipopolysaccharide. First of the three steps in the biosynthesis of GDP-fucose from GDP-mannose [catalytic activity: GDP-mannose = GDP-4-dehydro-6-deoxy-D-mannose + H2O].</t>
  </si>
  <si>
    <t>O53634</t>
  </si>
  <si>
    <t>Rv0112</t>
  </si>
  <si>
    <t>Mb0116</t>
  </si>
  <si>
    <t>oxcA</t>
  </si>
  <si>
    <t>Probable oxalyl-CoA decarboxylase OxcA</t>
  </si>
  <si>
    <t>Involved in catabolism of oxalic acid [catalytic activity: oxalyl-CoA = formyl-CoA + CO2].</t>
  </si>
  <si>
    <t>O53639</t>
  </si>
  <si>
    <t>Rv0118c</t>
  </si>
  <si>
    <t>Mb0122c</t>
  </si>
  <si>
    <t>fbpC</t>
  </si>
  <si>
    <t>Secreted antigen 85-C FbpC (85C) (antigen 85 complex C) (AG58C) (mycolyl transferase 85C) (fibronectin-binding protein C)</t>
  </si>
  <si>
    <t>Proteins of the antigen 85 complex are responsible for the high affinity of mycobacteria to fibronectin. Possesses a mycolyltransferase activity required for the biogenesis of trehalose dimycolate (cord factor), a dominant structure necessary for maintaining cell wall integrity.</t>
  </si>
  <si>
    <t>P9WQN9</t>
  </si>
  <si>
    <t>Rv0129c</t>
  </si>
  <si>
    <t>Mb0134c</t>
  </si>
  <si>
    <t>lipid metabolism</t>
  </si>
  <si>
    <t>Rv0141c</t>
  </si>
  <si>
    <t>Unknown protein</t>
  </si>
  <si>
    <t>P96818</t>
  </si>
  <si>
    <t>Mb0146c</t>
  </si>
  <si>
    <t>Rv0148</t>
  </si>
  <si>
    <t>Probable short-chain type dehydrogenase/reductase</t>
  </si>
  <si>
    <t>Function unknown; possibly involved in cellular metabolism.</t>
  </si>
  <si>
    <t>P96825</t>
  </si>
  <si>
    <t>Mb0153</t>
  </si>
  <si>
    <t>Rv0158</t>
  </si>
  <si>
    <t>Probable transcriptional regulatory protein (possibly TetR-family)</t>
  </si>
  <si>
    <t>O53641</t>
  </si>
  <si>
    <t>Mb0163</t>
  </si>
  <si>
    <t>lprK</t>
  </si>
  <si>
    <t>Possible Mce-family lipoprotein LprK (Mce-family lipoprotein Mce1E)</t>
  </si>
  <si>
    <t>Unknown, but thought to be involved in host cell invasion.</t>
  </si>
  <si>
    <t>O07417</t>
  </si>
  <si>
    <t>Rv0173</t>
  </si>
  <si>
    <t>Mb0179</t>
  </si>
  <si>
    <t>Rv0178</t>
  </si>
  <si>
    <t>Probable conserved Mce associated membrane protein</t>
  </si>
  <si>
    <t>O07422</t>
  </si>
  <si>
    <t>Mb0184</t>
  </si>
  <si>
    <t>Rv0183</t>
  </si>
  <si>
    <t>Possible lysophospholipase</t>
  </si>
  <si>
    <t>O07427</t>
  </si>
  <si>
    <t>Mb0189</t>
  </si>
  <si>
    <t>Rv0199</t>
  </si>
  <si>
    <t>Probable conserved membrane protein</t>
  </si>
  <si>
    <t>O53650</t>
  </si>
  <si>
    <t>Mb0205</t>
  </si>
  <si>
    <t>Rv0216</t>
  </si>
  <si>
    <t>Double hotdog hydratase</t>
  </si>
  <si>
    <t>I6Y340</t>
  </si>
  <si>
    <t>Mb0222</t>
  </si>
  <si>
    <t>Rv0227c</t>
  </si>
  <si>
    <t>P96409</t>
  </si>
  <si>
    <t>Mb0232c</t>
  </si>
  <si>
    <t>Rv0232</t>
  </si>
  <si>
    <t>Probable transcriptional regulatory protein (probably TetR/AcrR-family)</t>
  </si>
  <si>
    <t>P96415</t>
  </si>
  <si>
    <t>Mb0237</t>
  </si>
  <si>
    <t>Rv0238</t>
  </si>
  <si>
    <t>Possible transcriptional regulatory protein (probably TetR-family)</t>
  </si>
  <si>
    <t>Possibly involved in transcriptional mechanism.</t>
  </si>
  <si>
    <t>O53661</t>
  </si>
  <si>
    <t>Mb0244</t>
  </si>
  <si>
    <t>fadA2</t>
  </si>
  <si>
    <t>Probable acetyl-CoA acyltransferase FadA2 (3-ketoacyl-CoA thiolase) (beta-ketothiolase)</t>
  </si>
  <si>
    <t>Function unknown, but involved in lipid degradation [catalytic activity: acyl-CoA + acetyl-CoA = CoA + 3-oxoacyl-CoA].</t>
  </si>
  <si>
    <t>O86361</t>
  </si>
  <si>
    <t>Rv0243</t>
  </si>
  <si>
    <t>Mb0249</t>
  </si>
  <si>
    <t>sdhA</t>
  </si>
  <si>
    <t>Probable succinate dehydrogenase [iron-sulfur subunit] (succinic dehydrogenase)</t>
  </si>
  <si>
    <t>Involved in interconversion of fumarate and succinate (aerobic respiration) [catalytic activity: succinate + acceptor = fumarate + reduced acceptor].</t>
  </si>
  <si>
    <t>O53670</t>
  </si>
  <si>
    <t>Rv0248c</t>
  </si>
  <si>
    <t>Mb0254c</t>
  </si>
  <si>
    <t>rodA</t>
  </si>
  <si>
    <t>Probable cell division protein RodA</t>
  </si>
  <si>
    <t>This is a septum-peptidoglycan biosynthetic protein, involved in cell wall formation. Plays a role in the stabilization of the FTSZ ring during cell division.</t>
  </si>
  <si>
    <t>P9WN99</t>
  </si>
  <si>
    <t>Rv0017c</t>
  </si>
  <si>
    <t>Mb0017c</t>
  </si>
  <si>
    <t>Rv0023</t>
  </si>
  <si>
    <t>Possible transcriptional regulatory protein</t>
  </si>
  <si>
    <t>P9WMI3</t>
  </si>
  <si>
    <t>Mb0023</t>
  </si>
  <si>
    <t>eccB3</t>
  </si>
  <si>
    <t>ESX conserved component EccB3. ESX-3 type VII secretion system protein. Possible membrane protein.</t>
  </si>
  <si>
    <t>P9WNR3</t>
  </si>
  <si>
    <t>Rv0283</t>
  </si>
  <si>
    <t>Mb0291</t>
  </si>
  <si>
    <t>Rv0314c</t>
  </si>
  <si>
    <t>O07241</t>
  </si>
  <si>
    <t>Mb0322c</t>
  </si>
  <si>
    <t>Rv0078</t>
  </si>
  <si>
    <t>Probable transcriptional regulatory protein</t>
  </si>
  <si>
    <t>O53623</t>
  </si>
  <si>
    <t>Mb0080</t>
  </si>
  <si>
    <t>Rv0081</t>
  </si>
  <si>
    <t>P9WMI7</t>
  </si>
  <si>
    <t>Mb0084</t>
  </si>
  <si>
    <t>Rv0332</t>
  </si>
  <si>
    <t>O07256</t>
  </si>
  <si>
    <t>Mb0339</t>
  </si>
  <si>
    <t>Rv0338c</t>
  </si>
  <si>
    <t>Probable iron-sulfur-binding reductase</t>
  </si>
  <si>
    <t>O33268</t>
  </si>
  <si>
    <t>Mb0345c</t>
  </si>
  <si>
    <t>mtnN</t>
  </si>
  <si>
    <t>Probable bifunctional MTA/SAH nucleosidase Mtn: 5'-methylthioadenosine nucleosidase (methylthioadenosine methylthioribohydrolase) + S-adenosylhomocysteine nucleosidase (S-adenosyl-L-homocysteine homocysteinylribohydrolase)</t>
  </si>
  <si>
    <t>Responsible for cleavage of the glycosidic bond in both 5'-methylthioadenosine (MTA) and S-adenosylhomocysteine (SAH) [catalytic activity 1: methylthioadenosine + H2O = adenine + 5-methylthio-D-ribose] [catalytic activity 2: S-adenosyl-L-homocysteine + H2O = adenine + S-D-ribosyl-L-homocysteine].</t>
  </si>
  <si>
    <t>P9WJM3</t>
  </si>
  <si>
    <t>Rv0091</t>
  </si>
  <si>
    <t>Mb0094</t>
  </si>
  <si>
    <t>Rv0356c</t>
  </si>
  <si>
    <t>O06307</t>
  </si>
  <si>
    <t>Mb0363c</t>
  </si>
  <si>
    <t>Rv0383c</t>
  </si>
  <si>
    <t>Possible conserved secreted protein</t>
  </si>
  <si>
    <t>O53718</t>
  </si>
  <si>
    <t>Mb0390c</t>
  </si>
  <si>
    <t>PurT</t>
  </si>
  <si>
    <t>Probable phosphoribosylglycinamide formyltransferase 2 PurT (GART 2) (gar transformylase 2) (5'-phosphoribosylglycinamide transformylase 2) (formate-dependent gar transformylase)</t>
  </si>
  <si>
    <t>Involved in third step (first of two transformylation reactions) in de novo purine biosynthesis. This is an alternative enzyme to the PURN|Rv0956 gar transformylase (5'-phosphoribosylglycinamide formyltransferase). Catalyzes two reactions: the first one is the production of beta-formyl glycinamide ribonucleotide (gar) from formate, ATP and beta gar; the second, a side reaction, is the production of acetyl phosphate and ADP from acetate and ATP [catalytic activity: formate + ATP + 5'-phospho-ribosylglycinamide = 5'-phosphoribosyl-N-formylglycinamide + ADP + pyrophosphate].</t>
  </si>
  <si>
    <t>A0A0H3M1F0</t>
  </si>
  <si>
    <t>Rv0389</t>
  </si>
  <si>
    <t>Mb0395</t>
  </si>
  <si>
    <t>Rv0394c</t>
  </si>
  <si>
    <t>Possible secreted protein</t>
  </si>
  <si>
    <t>P95202</t>
  </si>
  <si>
    <t>Mb0400c</t>
  </si>
  <si>
    <t>Rv0147</t>
  </si>
  <si>
    <t>Probable aldehyde dehydrogenase (NAD+) dependent</t>
  </si>
  <si>
    <t>Function unknown; probably involved in cellular metabolism [catalytic activity: an aldehyde + NAD+ + H2O = an acid + NADH].</t>
  </si>
  <si>
    <t>P96824</t>
  </si>
  <si>
    <t>Mb0152</t>
  </si>
  <si>
    <t>lpqK</t>
  </si>
  <si>
    <t>Possible conserved lipoprotein LpqK</t>
  </si>
  <si>
    <t>P95207</t>
  </si>
  <si>
    <t>Rv0399c</t>
  </si>
  <si>
    <t>Mb0405c</t>
  </si>
  <si>
    <t>fgd1</t>
  </si>
  <si>
    <t>F420-dependent glucose-6-phosphate dehydrogenase Fgd1</t>
  </si>
  <si>
    <t>Catalyzes oxidation of glucose-6-phosphate to 6-phosphogluconolactone using coenzyme F420 (an *-hydroxy-5-deazaflavin derivative) as the electron acceptor.</t>
  </si>
  <si>
    <t>P9WNE1</t>
  </si>
  <si>
    <t>Rv0407</t>
  </si>
  <si>
    <t>Mb0415</t>
  </si>
  <si>
    <t>pntB</t>
  </si>
  <si>
    <t>Probable NAD(P) transhydrogenase (subunit beta) PntB [integral membrane protein] (pyridine nucleotide transhydrogenase subunit beta) (nicotinamide nucleotide transhydrogenase subunit beta)</t>
  </si>
  <si>
    <t>The transhydrogenation between NADH and NADP is coupled to respiration and ATP hydrolysis and functions as a proton pump across the membrane [catalytic activity: NADPH + NAD+ = NADP+ + NADH].</t>
  </si>
  <si>
    <t>P96834</t>
  </si>
  <si>
    <t>Rv0157</t>
  </si>
  <si>
    <t>Mb0162</t>
  </si>
  <si>
    <t>Rv0412c</t>
  </si>
  <si>
    <t>P96258</t>
  </si>
  <si>
    <t>Mb0420c</t>
  </si>
  <si>
    <t>adhE1</t>
  </si>
  <si>
    <t>Probable zinc-type alcohol dehydrogenase (E subunit) AdhE1</t>
  </si>
  <si>
    <t>Dehydrogeneses a alcohol (OXIDO-reduction) [catalytic activity: an alcohol + NAD+ = an aldehyde or ketone + NADH].</t>
  </si>
  <si>
    <t>L7N6B3</t>
  </si>
  <si>
    <t>Rv0162c</t>
  </si>
  <si>
    <t>Mb0167c</t>
  </si>
  <si>
    <t>lpqM</t>
  </si>
  <si>
    <t>Possible lipoprotein peptidase LpqM</t>
  </si>
  <si>
    <t>Function unknown; possibly hydrolyzes peptides and/or proteins.</t>
  </si>
  <si>
    <t>P96265</t>
  </si>
  <si>
    <t>Rv0419</t>
  </si>
  <si>
    <t>Mb0427</t>
  </si>
  <si>
    <t>yrbE1A;yrbE2A</t>
  </si>
  <si>
    <t>Conserved integral membrane protein YrbE1A;Conserved hypothetical integral membrane protein YrbE2A</t>
  </si>
  <si>
    <t>O07412</t>
  </si>
  <si>
    <t>Rv0167;Rv0587</t>
  </si>
  <si>
    <t>Mb0173;Mb0602</t>
  </si>
  <si>
    <t>Virulence, detoxification, adaptation</t>
  </si>
  <si>
    <t>mce1D</t>
  </si>
  <si>
    <t>Mce-family protein Mce1D</t>
  </si>
  <si>
    <t>O07416</t>
  </si>
  <si>
    <t>Rv0172</t>
  </si>
  <si>
    <t>Mb0178</t>
  </si>
  <si>
    <t>virulence, detoxification, adaptation</t>
  </si>
  <si>
    <t>Rv0431</t>
  </si>
  <si>
    <t>Putative tuberculin related peptide</t>
  </si>
  <si>
    <t>P96277</t>
  </si>
  <si>
    <t>Mb0439</t>
  </si>
  <si>
    <t>Rv0177</t>
  </si>
  <si>
    <t>Probable conserved Mce associated protein</t>
  </si>
  <si>
    <t>O07421</t>
  </si>
  <si>
    <t>Mb0183</t>
  </si>
  <si>
    <t>moaE2</t>
  </si>
  <si>
    <t>Probable molybdopterin biosynthesis protein MoeA2</t>
  </si>
  <si>
    <t>Involved in molybdenum cofactor biosynthesis: involved in the biosynthesis of a demolybdo-cofactor (molybdopterin), necessary for molybdo-enzymes.</t>
  </si>
  <si>
    <t>P9WJQ5</t>
  </si>
  <si>
    <t>Rv0438c</t>
  </si>
  <si>
    <t>Mb0446c</t>
  </si>
  <si>
    <t>Rv0187</t>
  </si>
  <si>
    <t>Probable O-methyltransferase</t>
  </si>
  <si>
    <t>Thought to be involved in transfer of methyl group.</t>
  </si>
  <si>
    <t>O07431</t>
  </si>
  <si>
    <t>Mb0193</t>
  </si>
  <si>
    <t>mmpS4</t>
  </si>
  <si>
    <t>Probable conserved membrane protein MmpS4</t>
  </si>
  <si>
    <t>P9WJS9</t>
  </si>
  <si>
    <t>Rv0451c</t>
  </si>
  <si>
    <t>Mb0459c</t>
  </si>
  <si>
    <t>Rv0192</t>
  </si>
  <si>
    <t>O07436</t>
  </si>
  <si>
    <t>Mb0198</t>
  </si>
  <si>
    <t>zmp1</t>
  </si>
  <si>
    <t>Probable zinc metalloprotease Zmp1</t>
  </si>
  <si>
    <t>Function unknown; hydrolyzes peptides and/or proteins.</t>
  </si>
  <si>
    <t>I6X8R2</t>
  </si>
  <si>
    <t>Rv0198c</t>
  </si>
  <si>
    <t>Mb0204c</t>
  </si>
  <si>
    <t>fadE3</t>
  </si>
  <si>
    <t>Probable acyl-CoA dehydrogenase FadE3</t>
  </si>
  <si>
    <t>Function unknown, but involved in lipid degradation.</t>
  </si>
  <si>
    <t>P96397</t>
  </si>
  <si>
    <t>Rv0215c</t>
  </si>
  <si>
    <t>Mb0221c</t>
  </si>
  <si>
    <t>pcaA</t>
  </si>
  <si>
    <t>Mycolic acid synthase PcaA (cyclopropane synthase)</t>
  </si>
  <si>
    <t>Involved in the mycolic acid modification or synthesis; essential for the cyclopropanation function. Required for cording and mycolic acid cyclopropane ring synthesis in the cell wall.</t>
  </si>
  <si>
    <t>P9WPB3</t>
  </si>
  <si>
    <t>Rv0470c</t>
  </si>
  <si>
    <t>Mb0479c</t>
  </si>
  <si>
    <t>fadE4</t>
  </si>
  <si>
    <t>Probable acyl-CoA dehydrogenase FadE4</t>
  </si>
  <si>
    <t>P96414</t>
  </si>
  <si>
    <t>Rv0231</t>
  </si>
  <si>
    <t>Mb0236</t>
  </si>
  <si>
    <t>lpqI</t>
  </si>
  <si>
    <t>Probable conserved lipoprotein LpqI</t>
  </si>
  <si>
    <t>L7N6B0</t>
  </si>
  <si>
    <t>Rv0237</t>
  </si>
  <si>
    <t>Mb0243</t>
  </si>
  <si>
    <t>fabG</t>
  </si>
  <si>
    <t>Probable 3-oxoacyl-[acyl-carrier protein] reductase FabG4 (3-ketoacyl-acyl carrier protein reductase)</t>
  </si>
  <si>
    <t>Involved in the fatty acid biosynthesis pathway (first reduction step) [catalytic activity: (3R)-3-hydroxyacyl-[acyl-carrier protein] + NADP+ = 3-oxoacyl-[acyl-carrier protein] + NADPH].</t>
  </si>
  <si>
    <t>I6Y778</t>
  </si>
  <si>
    <t>Rv0242c</t>
  </si>
  <si>
    <t>Mb0248c</t>
  </si>
  <si>
    <t>Rv0247c</t>
  </si>
  <si>
    <t>O53669</t>
  </si>
  <si>
    <t>Mb0253c</t>
  </si>
  <si>
    <t>Rv0474</t>
  </si>
  <si>
    <t>P9WMH9</t>
  </si>
  <si>
    <t>Mb0484</t>
  </si>
  <si>
    <t>Rv0493c</t>
  </si>
  <si>
    <t>P9WKU7</t>
  </si>
  <si>
    <t>Mb0504c</t>
  </si>
  <si>
    <t>Rv0526</t>
  </si>
  <si>
    <t>Possible thioredoxin protein (thiol-disulfide interchange protein)</t>
  </si>
  <si>
    <t>Possibly acts on thioredoxin</t>
  </si>
  <si>
    <t>O06392</t>
  </si>
  <si>
    <t>Mb0539</t>
  </si>
  <si>
    <t>Rv0531</t>
  </si>
  <si>
    <t>O06397</t>
  </si>
  <si>
    <t>Mb0544</t>
  </si>
  <si>
    <t>Rv0537c</t>
  </si>
  <si>
    <t>Probable integral membrane protein</t>
  </si>
  <si>
    <t>O06403</t>
  </si>
  <si>
    <t>Mb0551c</t>
  </si>
  <si>
    <t>Rv0552</t>
  </si>
  <si>
    <t>O06418</t>
  </si>
  <si>
    <t>Mb0567</t>
  </si>
  <si>
    <t>lpqN</t>
  </si>
  <si>
    <t>Probable conserved lipoprotein LpqN</t>
  </si>
  <si>
    <t>O53780</t>
  </si>
  <si>
    <t>Rv0583c</t>
  </si>
  <si>
    <t>Mb0598c</t>
  </si>
  <si>
    <t>Rv0303</t>
  </si>
  <si>
    <t>Probable dehydrogenase/reductase</t>
  </si>
  <si>
    <t>O07230</t>
  </si>
  <si>
    <t>Mb0311</t>
  </si>
  <si>
    <t>Rv0308</t>
  </si>
  <si>
    <t>Probable conserved integral membrane protein</t>
  </si>
  <si>
    <t>O07235</t>
  </si>
  <si>
    <t>Mb0316</t>
  </si>
  <si>
    <t>Rv0313</t>
  </si>
  <si>
    <t>P9WL03</t>
  </si>
  <si>
    <t>Mb0321</t>
  </si>
  <si>
    <t>Rv0325;Rv0326</t>
  </si>
  <si>
    <t>Hypothetical protein</t>
  </si>
  <si>
    <t>O07250</t>
  </si>
  <si>
    <t>Mb0333</t>
  </si>
  <si>
    <t>Rv0331</t>
  </si>
  <si>
    <t>Possible dehydrogenase/reductase</t>
  </si>
  <si>
    <t>O07255</t>
  </si>
  <si>
    <t>Mb0338</t>
  </si>
  <si>
    <t>vapC27</t>
  </si>
  <si>
    <t>Possible toxin VapC27. Contains PIN domain.</t>
  </si>
  <si>
    <t>P9WF83</t>
  </si>
  <si>
    <t>Rv0598c</t>
  </si>
  <si>
    <t>Mb0614c</t>
  </si>
  <si>
    <t>Rv0347</t>
  </si>
  <si>
    <t>O06298</t>
  </si>
  <si>
    <t>Mb0355</t>
  </si>
  <si>
    <t>Rv0361</t>
  </si>
  <si>
    <t>O06311</t>
  </si>
  <si>
    <t>Mb0368</t>
  </si>
  <si>
    <t>Rv0633c</t>
  </si>
  <si>
    <t>Possible exported protein</t>
  </si>
  <si>
    <t>P96923</t>
  </si>
  <si>
    <t>Mb0650c</t>
  </si>
  <si>
    <t>Rv0637</t>
  </si>
  <si>
    <t>(3R)-hydroxyacyl-ACP dehydratase subunit HadC</t>
  </si>
  <si>
    <t>Involved in fatty acid synthesis type II (fas-II)</t>
  </si>
  <si>
    <t>P9WFJ9</t>
  </si>
  <si>
    <t>Mb0656</t>
  </si>
  <si>
    <t>mmaA2</t>
  </si>
  <si>
    <t>Methoxy mycolic acid synthase 2 MmaA2 (methyl mycolic acid synthase 2) (MMA2) (hydroxy mycolic acid synthase)</t>
  </si>
  <si>
    <t>Involved in mycolic acids modification. Catalyzes unusual S-adenosyl-methionine-dependent transformation of a cis-olefin mycolic acid into a secondary alcohol. Catalyzes introduction of a hydroxyl group at the distal position on mycolic acid chains to produce the hydroxyl mycolate. Mycolic acids represent a major constituent of the mycobacterial cell wall complex. Methyl transfer results in formation of a secondary hydroxy group with an adjacent methyl branch; olefinic mycolic acid methyl transferase. Has also cyclopropane function.</t>
  </si>
  <si>
    <t>Q79FX6</t>
  </si>
  <si>
    <t>Rv0644c</t>
  </si>
  <si>
    <t>Mb0663c</t>
  </si>
  <si>
    <t>mkl</t>
  </si>
  <si>
    <t>Possible ribonucleotide-transport ATP-binding protein ABC transporter Mkl</t>
  </si>
  <si>
    <t>Thought to be involved in active transport of ribonucleotide across the membrane. Responsible for energy coupling to the transport system.</t>
  </si>
  <si>
    <t>P9WQL5</t>
  </si>
  <si>
    <t>Rv0655</t>
  </si>
  <si>
    <t>Mb0674</t>
  </si>
  <si>
    <t>Rv0406c</t>
  </si>
  <si>
    <t>Beta lactamase like protein</t>
  </si>
  <si>
    <t>O86336</t>
  </si>
  <si>
    <t>Mb0414c</t>
  </si>
  <si>
    <t>mazE2</t>
  </si>
  <si>
    <t>Possible antitoxin MazE2</t>
  </si>
  <si>
    <t>O06779</t>
  </si>
  <si>
    <t>Rv0660c</t>
  </si>
  <si>
    <t>Mb0679c</t>
  </si>
  <si>
    <t>glnH</t>
  </si>
  <si>
    <t>Probable glutamine-binding lipoprotein GlnH (GLNBP)</t>
  </si>
  <si>
    <t>Involved in active transport of glutamine across the membrane (import). Interacts with the glutamine-transport system.</t>
  </si>
  <si>
    <t>P96257</t>
  </si>
  <si>
    <t>Rv0411c</t>
  </si>
  <si>
    <t>Mb0419c</t>
  </si>
  <si>
    <t>Rv0687</t>
  </si>
  <si>
    <t>P9WGS7</t>
  </si>
  <si>
    <t>Mb0706</t>
  </si>
  <si>
    <t>lpqL</t>
  </si>
  <si>
    <t>Probable lipoprotein aminopeptidase LpqL</t>
  </si>
  <si>
    <t>P96264</t>
  </si>
  <si>
    <t>Rv0418</t>
  </si>
  <si>
    <t>Mb0426</t>
  </si>
  <si>
    <t>pssA</t>
  </si>
  <si>
    <t>Probable CDP-diacylglycerol--serine O-phosphatidyltransferase PssA (PS synthase) (phosphatidylserine synthase)</t>
  </si>
  <si>
    <t>Involved in phospholipid biosynthesis. Generates phosphatidylserine [catalytic activity: CDP-diacylglycerol + L-serine = CMP + O-SN-phosphatidyl-L-serine].</t>
  </si>
  <si>
    <t>P9WPG1</t>
  </si>
  <si>
    <t>Rv0436c</t>
  </si>
  <si>
    <t>Mb0444c</t>
  </si>
  <si>
    <t>Rv0443</t>
  </si>
  <si>
    <t>O53728</t>
  </si>
  <si>
    <t>Mb0451</t>
  </si>
  <si>
    <t>mmpL4</t>
  </si>
  <si>
    <t>Probable conserved transmembrane transport protein MmpL4</t>
  </si>
  <si>
    <t>Unknown. Thought to be involved in fatty acid transport.</t>
  </si>
  <si>
    <t>P9WJV3</t>
  </si>
  <si>
    <t>Rv0450c</t>
  </si>
  <si>
    <t>Mb0458c</t>
  </si>
  <si>
    <t>Rv0455c</t>
  </si>
  <si>
    <t>O53740</t>
  </si>
  <si>
    <t>Mb0463c</t>
  </si>
  <si>
    <t>Rv0464c</t>
  </si>
  <si>
    <t>O53749</t>
  </si>
  <si>
    <t>Mb0473c</t>
  </si>
  <si>
    <t>umaA</t>
  </si>
  <si>
    <t>Possible mycolic acid synthase UmaA</t>
  </si>
  <si>
    <t>Involved in mycolic acid modification or synthesis.</t>
  </si>
  <si>
    <t>Q6MX39</t>
  </si>
  <si>
    <t>Rv0469</t>
  </si>
  <si>
    <t>Mb0478</t>
  </si>
  <si>
    <t>aldA</t>
  </si>
  <si>
    <t>Probable aldehyde dehydrogenase NAD dependent AldA (aldehyde dehydrogenase [NAD+])</t>
  </si>
  <si>
    <t>Oxidizes a variety of aldehydes [catalytic activity: an aldehyde + NAD+ + H2O = an acid + NADH].</t>
  </si>
  <si>
    <t>I6X9R9</t>
  </si>
  <si>
    <t>Rv0768</t>
  </si>
  <si>
    <t>Mb0791</t>
  </si>
  <si>
    <t>ggtA</t>
  </si>
  <si>
    <t>Probable bifunctional acylase GgtA: cephalosporin acylase (GL-7ACA acylase) + gamma-glutamyltranspeptidase (GGT)</t>
  </si>
  <si>
    <t>Besides the cephalosporin acylase I activity which converts GL-7ACA into 7-ACA; this enzyme displays some gamma glutamyltranspeptidase activity: GGT plays a key role in the gamma-glutamyl cycle, a pathway for the synthesis and degradation of glutathione. [catalytic activity 1: 7-beta-(4-carboxybutanamido)-cephalosporanic acid + H2O = 7-aminocephalosporanic acid + glutaric acid] [catalytic activity 2: (5-L-glutamyl)-peptide + an amino acid = peptide + 5-L-glutamyl-amino acid].</t>
  </si>
  <si>
    <t>I6X9S5</t>
  </si>
  <si>
    <t>Rv0773c</t>
  </si>
  <si>
    <t>Mb0796c</t>
  </si>
  <si>
    <t>pknA</t>
  </si>
  <si>
    <t>Transmembrane serine/threonine-protein kinase A PknA (protein kinase A) (STPK A)</t>
  </si>
  <si>
    <t>Involved in signal transduction (via phosphorylation). Thought to regulate morphological changes associated with cell division/differentiation process. Phosphorylates at serine and threonine residues [catalytic activity: ATP + a protein = ADP + a phosphoprotein].</t>
  </si>
  <si>
    <t>P9WI83</t>
  </si>
  <si>
    <t>Rv0015c</t>
  </si>
  <si>
    <t>Mb0015c</t>
  </si>
  <si>
    <t>purQ</t>
  </si>
  <si>
    <t>Probable phosphoribosylformylglycinamidine synthase I PURG (FGAM synthase I)</t>
  </si>
  <si>
    <t>Involved in de novo purine biosynthesis (at the fourth step) [catalytic activity: ATP + 5'-phosphoribosylformylglycinamide + L-glutamine + H2O = ADP + phosphate + 5'-phosphoribosylformylglycinamidine + L-glutamate].</t>
  </si>
  <si>
    <t>P9WHL5</t>
  </si>
  <si>
    <t>Rv0788</t>
  </si>
  <si>
    <t>Mb0812</t>
  </si>
  <si>
    <t>Rv0473</t>
  </si>
  <si>
    <t>Possible conserved transmembrane protein</t>
  </si>
  <si>
    <t>I6Y3V3</t>
  </si>
  <si>
    <t>Mb0483</t>
  </si>
  <si>
    <t>Rv0480c</t>
  </si>
  <si>
    <t>Possible amidohydrolase</t>
  </si>
  <si>
    <t>Function unknown; hydrolytic enzyme probably involved in cellular metabolism.</t>
  </si>
  <si>
    <t>P9WJ01</t>
  </si>
  <si>
    <t>Mb0490c</t>
  </si>
  <si>
    <t>Rv0799c</t>
  </si>
  <si>
    <t>I6Y4U9</t>
  </si>
  <si>
    <t>Mb0822c</t>
  </si>
  <si>
    <t>ssb</t>
  </si>
  <si>
    <t>Single-strand binding protein Ssb (helix-destabilizing protein)</t>
  </si>
  <si>
    <t>This protein is essential for replication of the chromosome. It is also involved in DNA recombination and repair.</t>
  </si>
  <si>
    <t>P9WGD5</t>
  </si>
  <si>
    <t>Rv0054</t>
  </si>
  <si>
    <t>Mb0055</t>
  </si>
  <si>
    <t>Rv0497</t>
  </si>
  <si>
    <t>P9WKU3</t>
  </si>
  <si>
    <t>Mb0508</t>
  </si>
  <si>
    <t>Rv0811c</t>
  </si>
  <si>
    <t>I6X9V3</t>
  </si>
  <si>
    <t>Mb0834c</t>
  </si>
  <si>
    <t>icd2</t>
  </si>
  <si>
    <t>Probable isocitrate dehydrogenase [NADP] Icd2 (oxalosuccinate decarboxylase) (IDH) (NADP+-specific ICDH) (IDP)</t>
  </si>
  <si>
    <t>Involved in the KREBS cycle [catalytic activity: isocitrate + NADP+ = 2-oxoglutarate + CO(2) + NADPH].</t>
  </si>
  <si>
    <t>O53611</t>
  </si>
  <si>
    <t>Rv0066c</t>
  </si>
  <si>
    <t>Mb0067c</t>
  </si>
  <si>
    <t>Rv0513</t>
  </si>
  <si>
    <t>O33358</t>
  </si>
  <si>
    <t>Mb0526</t>
  </si>
  <si>
    <t>lpqQ</t>
  </si>
  <si>
    <t>Possible lipoprotein LpqQ</t>
  </si>
  <si>
    <t>O53846</t>
  </si>
  <si>
    <t>Rv0835</t>
  </si>
  <si>
    <t>Mb0858</t>
  </si>
  <si>
    <t>Rv0525</t>
  </si>
  <si>
    <t>O06391</t>
  </si>
  <si>
    <t>Mb0538</t>
  </si>
  <si>
    <t>Rv0530</t>
  </si>
  <si>
    <t>O06396</t>
  </si>
  <si>
    <t>Mb0543</t>
  </si>
  <si>
    <t>galE3</t>
  </si>
  <si>
    <t>Probable UDP-glucose 4-epimerase GalE3 (galactowaldenase) (UDP-galactose 4-epimerase) (uridine diphosphate galactose 4-epimerase) (uridine diphospho-galactose 4-epimerase)</t>
  </si>
  <si>
    <t>Possibly involved in galactose metabolism [catalytic activity: UDP-glucose = UDP-galactose].</t>
  </si>
  <si>
    <t>L7N670</t>
  </si>
  <si>
    <t>Rv0536</t>
  </si>
  <si>
    <t>Mb0550</t>
  </si>
  <si>
    <t>Rv0546c</t>
  </si>
  <si>
    <t>O06412</t>
  </si>
  <si>
    <t>Mb0560c</t>
  </si>
  <si>
    <t>fadD10</t>
  </si>
  <si>
    <t>Possible fatty-acid-CoA ligase FadD10 (fatty-acid-CoA synthetase) (fatty-acid-CoA synthase)</t>
  </si>
  <si>
    <t>Function unknown, but involvement in lipid degradation.</t>
  </si>
  <si>
    <t>P9WQ55</t>
  </si>
  <si>
    <t>Rv0099</t>
  </si>
  <si>
    <t>Mb0102</t>
  </si>
  <si>
    <t>fadD8</t>
  </si>
  <si>
    <t>Probable fatty-acid-CoA ligase FadD8 (fatty-acid-CoA synthetase) (fatty-acid-CoA synthase)</t>
  </si>
  <si>
    <t>O06417</t>
  </si>
  <si>
    <t>Rv0551c</t>
  </si>
  <si>
    <t>Mb0566c</t>
  </si>
  <si>
    <t>Probable molybdenum cofactor biosynthesis protein E2 MoaE2 (molybdopterin converting factor large subunit) (molybdopterin [MPT] converting factor, subunit 2)</t>
  </si>
  <si>
    <t>Possibly a molybdenum biosynthesis cofactor. Conversion of molybdopterin precursor Z into molybdopterin requires transfer of two sulfur atoms to precursor Z (to generate the dithiolene group). This is catalyzed by the converting factor composed of a small and large subunit.</t>
  </si>
  <si>
    <t>P9WJR1</t>
  </si>
  <si>
    <t>Rv0866</t>
  </si>
  <si>
    <t>Mb0890</t>
  </si>
  <si>
    <t>fusA2</t>
  </si>
  <si>
    <t>Probable elongation factor G FusA2 (EF-G)</t>
  </si>
  <si>
    <t>Involved in translation mechanism. This protein may promote the GTP-dependent translocation of the nascent protein chain from the A-site to the P-site of the ribosome.</t>
  </si>
  <si>
    <t>P9WNM9</t>
  </si>
  <si>
    <t>Rv0120c</t>
  </si>
  <si>
    <t>Mb0124c</t>
  </si>
  <si>
    <t>cspB</t>
  </si>
  <si>
    <t>Probable cold shock-like protein B CspB</t>
  </si>
  <si>
    <t>Function unknown; thought to act in response to low temperature.</t>
  </si>
  <si>
    <t>I6WZM9</t>
  </si>
  <si>
    <t>Rv0871</t>
  </si>
  <si>
    <t>Mb0895</t>
  </si>
  <si>
    <t>cfp30B</t>
  </si>
  <si>
    <t>Conserved protein TB27.3</t>
  </si>
  <si>
    <t>Function unknown. Involved in ability to absorb neutral red stain.</t>
  </si>
  <si>
    <t>P9WIR3</t>
  </si>
  <si>
    <t>Rv0577</t>
  </si>
  <si>
    <t>Mb0592</t>
  </si>
  <si>
    <t>pepA</t>
  </si>
  <si>
    <t>Probable serine protease PepA (serine proteinase) (MTB32A)</t>
  </si>
  <si>
    <t>Function unknown; possibly hydrolyzes peptides and/or proteins (seems to cleave preferentially after serine residues).</t>
  </si>
  <si>
    <t>O07175</t>
  </si>
  <si>
    <t>Rv0125</t>
  </si>
  <si>
    <t>Mb0130</t>
  </si>
  <si>
    <t>fadE1</t>
  </si>
  <si>
    <t>Probable acyl-CoA dehydrogenase FadE1</t>
  </si>
  <si>
    <t>P96808</t>
  </si>
  <si>
    <t>Rv0131c</t>
  </si>
  <si>
    <t>Mb0136c</t>
  </si>
  <si>
    <t>Rv0143c</t>
  </si>
  <si>
    <t>Unknown; possibly ion channel involved in transport of chloride across the membrane.</t>
  </si>
  <si>
    <t>P96820</t>
  </si>
  <si>
    <t>Mb0148c</t>
  </si>
  <si>
    <t>pntAa</t>
  </si>
  <si>
    <t>Probable NAD(P) transhydrogenase (subunit alpha) PntAa [first part; catalytic part] (pyridine nucleotide transhydrogenase subunit alpha) (nicotinamide nucleotide transhydrogenase subunit alpha)</t>
  </si>
  <si>
    <t>P96832</t>
  </si>
  <si>
    <t>Rv0155</t>
  </si>
  <si>
    <t>Mb0160</t>
  </si>
  <si>
    <t>echA6</t>
  </si>
  <si>
    <t>Possible enoyl-CoA hydratase EchA6 (enoyl hydrase) (unsaturated acyl-CoA hydratase) (crotonase)</t>
  </si>
  <si>
    <t>Could possibly oxidize fatty acids using specific components [catalytic activity: (3S)-3-hydroxyacyl-CoA = trans-2(or 3)-enoyl-CoA + H(2)O].</t>
  </si>
  <si>
    <t>P9WNP1</t>
  </si>
  <si>
    <t>Rv0905</t>
  </si>
  <si>
    <t>Mb0929</t>
  </si>
  <si>
    <t>mce1B</t>
  </si>
  <si>
    <t>Mce-family protein Mce1B</t>
  </si>
  <si>
    <t>O07414</t>
  </si>
  <si>
    <t>Rv0170</t>
  </si>
  <si>
    <t>Mb0176</t>
  </si>
  <si>
    <t>Rv0175</t>
  </si>
  <si>
    <t>O07419</t>
  </si>
  <si>
    <t>Mb0181</t>
  </si>
  <si>
    <t>Rv0180c</t>
  </si>
  <si>
    <t>O07424</t>
  </si>
  <si>
    <t>Mb0186c</t>
  </si>
  <si>
    <t>hadB</t>
  </si>
  <si>
    <t>(3R)-hydroxyacyl-ACP dehydratase subunit HadB</t>
  </si>
  <si>
    <t>I6WYY7</t>
  </si>
  <si>
    <t>Rv0636</t>
  </si>
  <si>
    <t>Mb0655</t>
  </si>
  <si>
    <t>Rv0925c</t>
  </si>
  <si>
    <t>I6Y946</t>
  </si>
  <si>
    <t>Mb0948c</t>
  </si>
  <si>
    <t>ricR</t>
  </si>
  <si>
    <t>O07434</t>
  </si>
  <si>
    <t>Rv0190</t>
  </si>
  <si>
    <t>Mb0196</t>
  </si>
  <si>
    <t>Rv0654</t>
  </si>
  <si>
    <t>Probable dioxygenase</t>
  </si>
  <si>
    <t>P9WPR5</t>
  </si>
  <si>
    <t>Mb0673</t>
  </si>
  <si>
    <t>mmpL3</t>
  </si>
  <si>
    <t>Possible conserved transmembrane transport protein MmpL3</t>
  </si>
  <si>
    <t>P9WJV5</t>
  </si>
  <si>
    <t>Rv0206c</t>
  </si>
  <si>
    <t>Mb0212c</t>
  </si>
  <si>
    <t>fadE8</t>
  </si>
  <si>
    <t>Probable acyl-CoA dehydrogenase FadE8</t>
  </si>
  <si>
    <t>I6X9J0</t>
  </si>
  <si>
    <t>Rv0672</t>
  </si>
  <si>
    <t>Mb0691</t>
  </si>
  <si>
    <t>mmpS5</t>
  </si>
  <si>
    <t>Possible conserved membrane protein MmpS5</t>
  </si>
  <si>
    <t>P9WJS7</t>
  </si>
  <si>
    <t>Rv0677c</t>
  </si>
  <si>
    <t>Mb0696c</t>
  </si>
  <si>
    <t>vapC51</t>
  </si>
  <si>
    <t>Possible conserved membrane protein with PIN domain</t>
  </si>
  <si>
    <t>L0T5V6</t>
  </si>
  <si>
    <t>Rv0229c</t>
  </si>
  <si>
    <t>Mb0234c</t>
  </si>
  <si>
    <t>echA7</t>
  </si>
  <si>
    <t>Probable enoyl-CoA hydratase EchA7 (enoyl hydrase) (unsaturated acyl-CoA hydratase) (crotonase)</t>
  </si>
  <si>
    <t>P71540</t>
  </si>
  <si>
    <t>Rv0971c</t>
  </si>
  <si>
    <t>Mb0996c</t>
  </si>
  <si>
    <t>Rv0976c</t>
  </si>
  <si>
    <t>O86320</t>
  </si>
  <si>
    <t>Mb1001c</t>
  </si>
  <si>
    <t>rpsQ</t>
  </si>
  <si>
    <t>30S ribosomal protein S17 RpsQ</t>
  </si>
  <si>
    <t>Protein S17 binds specifically to the 5' end of 16S ribosomal RNA.</t>
  </si>
  <si>
    <t>P9WH51</t>
  </si>
  <si>
    <t>Rv0710</t>
  </si>
  <si>
    <t>Mb0730</t>
  </si>
  <si>
    <t>pepD</t>
  </si>
  <si>
    <t>Probable serine protease PepD (serine proteinase) (MTB32B)</t>
  </si>
  <si>
    <t>A0A0H3M2W3</t>
  </si>
  <si>
    <t>Rv0983</t>
  </si>
  <si>
    <t>Mb1009</t>
  </si>
  <si>
    <t>Rv0250c</t>
  </si>
  <si>
    <t>Function unknown. Possibly down-regulated by HSPR|Rv0353.</t>
  </si>
  <si>
    <t>O53672</t>
  </si>
  <si>
    <t>Mb0256c</t>
  </si>
  <si>
    <t>map-1</t>
  </si>
  <si>
    <t>Methionine aminopeptidase MapA (map) (peptidase M) (MetAP)</t>
  </si>
  <si>
    <t>Removes the amino-terminal methionine from nascent proteins [catalytic activity: L-methionylpeptide + H2O = L-methionine + peptide].</t>
  </si>
  <si>
    <t>P9WK21</t>
  </si>
  <si>
    <t>Rv0734</t>
  </si>
  <si>
    <t>Mb0755</t>
  </si>
  <si>
    <t>oplA</t>
  </si>
  <si>
    <t>Probable 5-oxoprolinase OplA (5-oxo-L-prolinase) (pyroglutamase) (5-OPASE)</t>
  </si>
  <si>
    <t>Catalyzes the cleavage of 5-oxo-L-proline to form L-glutamate coupled to the hydrolysis of ATP to ADP and inorganic phosphate [catalytic activity: ATP + 5-oxo-L-proline + 2 H2O = ADP + phosphate + L-glutamate].</t>
  </si>
  <si>
    <t>P95223</t>
  </si>
  <si>
    <t>Rv0266c</t>
  </si>
  <si>
    <t>Mb0272c</t>
  </si>
  <si>
    <t>tatD</t>
  </si>
  <si>
    <t>Probable deoxyribonuclease TatD (YJJV protein)</t>
  </si>
  <si>
    <t>DNase involved in protein export. This sec-independent pathway is termed tat for twin-arginine translocation system. This system mainly transports proteins with bound cofactors that require folding prior to export.</t>
  </si>
  <si>
    <t>O08343</t>
  </si>
  <si>
    <t>Rv1008</t>
  </si>
  <si>
    <t>Mb1035</t>
  </si>
  <si>
    <t>fadE6</t>
  </si>
  <si>
    <t>Probable acyl-CoA dehydrogenase FadE6</t>
  </si>
  <si>
    <t>P95228</t>
  </si>
  <si>
    <t>Rv0271c</t>
  </si>
  <si>
    <t>Mb0277c</t>
  </si>
  <si>
    <t>mmsA</t>
  </si>
  <si>
    <t>Probable methylmalonate-semialdehyde dehydrogenase MmsA (methylmalonic acid semialdehyde dehydrogenase) (MMSDH)</t>
  </si>
  <si>
    <t>Plays a role in valine and pyrimidine metabolism. Binds fatty acyl-CoA [catalytic activity: 2-methyl-3-oxopropanoate + CoA + NAD+ = propanoyl-CoA + CO2 + NADH].</t>
  </si>
  <si>
    <t>O53816</t>
  </si>
  <si>
    <t>Rv0753c</t>
  </si>
  <si>
    <t>Mb0775c</t>
  </si>
  <si>
    <t>phoP</t>
  </si>
  <si>
    <t>Possible two component system response transcriptional positive regulator PhoP</t>
  </si>
  <si>
    <t>Involved in transcriptional mechanism. Part of the two component regulatory system PHOP/PHOQ. This protein is thought to be a positive regulator for the phosphate regulon, required for intracellular growth. Transcription of this operon is positively regulated by PHOB and PHOR|Rv0758 when phosphate is limited.</t>
  </si>
  <si>
    <t>P71814</t>
  </si>
  <si>
    <t>Rv0757</t>
  </si>
  <si>
    <t>Mb0780</t>
  </si>
  <si>
    <t>lpqU</t>
  </si>
  <si>
    <t>Probable conserved lipoprotein LpqU</t>
  </si>
  <si>
    <t>P96378</t>
  </si>
  <si>
    <t>Rv1022</t>
  </si>
  <si>
    <t>Mb1050</t>
  </si>
  <si>
    <t>Rv0762c</t>
  </si>
  <si>
    <t>I6XW93</t>
  </si>
  <si>
    <t>Mb0785c</t>
  </si>
  <si>
    <t>eccD3</t>
  </si>
  <si>
    <t>ESX conserved component EccD3. ESX-3 type VII secretion system protein. Probable transmembrane protein.</t>
  </si>
  <si>
    <t>P9WNQ3</t>
  </si>
  <si>
    <t>Rv0290</t>
  </si>
  <si>
    <t>Mb0298</t>
  </si>
  <si>
    <t>purD</t>
  </si>
  <si>
    <t>Probable phosphoribosylamine--glycine ligase PurD (GARS) (glycinamide ribonucleotide synthetase) (phosphoribosylglycinamide synthetase) (5'-phosphoribosylglycinamide synthetase)</t>
  </si>
  <si>
    <t>Involved in de novo purine biosynthesis (at the second step) [catalytic activity: ATP + 5-phosphoribosylamine + glycine = ADP + phosphate + 5'-phosphoribosylglycinamide].</t>
  </si>
  <si>
    <t>P9WHM9</t>
  </si>
  <si>
    <t>Rv0772</t>
  </si>
  <si>
    <t>Mb0795</t>
  </si>
  <si>
    <t>Rv0296c</t>
  </si>
  <si>
    <t>Probable sulfatase</t>
  </si>
  <si>
    <t>Q6MX51</t>
  </si>
  <si>
    <t>Mb0304c</t>
  </si>
  <si>
    <t>purB</t>
  </si>
  <si>
    <t>Probable adenylosuccinate lyase PurB (adenylosuccinase) (ASL) (ASASE)</t>
  </si>
  <si>
    <t>Involved in de novo purine biosynthesis (at the eight step) [catalytic activity: 1-(5-phosphoribosyl)-4-(N-succino-carboxamide) -5-aminoimidazole = fumarate + 5'-phosphoribosyl-5-amino-4-imidazolecarboxamide (also catalyzes: N6-(1,2-dicarboxyethyl)AMP = fumarate + AMP)].</t>
  </si>
  <si>
    <t>I6XWA1</t>
  </si>
  <si>
    <t>Rv0777</t>
  </si>
  <si>
    <t>Mb0800</t>
  </si>
  <si>
    <t>purS</t>
  </si>
  <si>
    <t>I6Y8S6</t>
  </si>
  <si>
    <t>Rv0787A</t>
  </si>
  <si>
    <t>Mb0811</t>
  </si>
  <si>
    <t>Rv0311</t>
  </si>
  <si>
    <t>O07238</t>
  </si>
  <si>
    <t>Mb0319</t>
  </si>
  <si>
    <t>cfp29</t>
  </si>
  <si>
    <t>29 KDa antigen CFP29</t>
  </si>
  <si>
    <t>Unknown. Supposedly released from the envelope to the outside during growth.</t>
  </si>
  <si>
    <t>I6WZG6</t>
  </si>
  <si>
    <t>Rv0798c</t>
  </si>
  <si>
    <t>Mb0821c</t>
  </si>
  <si>
    <t>Rv1056</t>
  </si>
  <si>
    <t>O53404</t>
  </si>
  <si>
    <t>Mb1085</t>
  </si>
  <si>
    <t>Rv1061</t>
  </si>
  <si>
    <t>O53409</t>
  </si>
  <si>
    <t>Mb1090</t>
  </si>
  <si>
    <t>echA9</t>
  </si>
  <si>
    <t>Possible enoyl-CoA hydratase EchA9 (enoyl hydrase) (unsaturated acyl-CoA hydratase) (crotonase)</t>
  </si>
  <si>
    <t>O53419</t>
  </si>
  <si>
    <t>Rv1071c</t>
  </si>
  <si>
    <t>Mb1100c</t>
  </si>
  <si>
    <t>rmlA</t>
  </si>
  <si>
    <t>Alpha-D-glucose-1-phosphate thymidylyltransferase RmlA (dTDP-glucose synthase) (dTDP-glucose pyrophosphorylase)</t>
  </si>
  <si>
    <t>dTDP-L-rhamnose biosynthesis within the O antigen biosynthesis pathway of lipopolysaccharide biosynthesis [catalytic activity: dTTP + alpha-D-glucose 1-phosphate = diphosphate + dTDP-glucose].</t>
  </si>
  <si>
    <t>P9WH13</t>
  </si>
  <si>
    <t>Rv0334</t>
  </si>
  <si>
    <t>Mb0341</t>
  </si>
  <si>
    <t>mca</t>
  </si>
  <si>
    <t>Mycothiol conjugate amidase Mca (mycothiol S-conjugate amidase)</t>
  </si>
  <si>
    <t>Mycothiol-dependent detoxification enzyme, involved in mycothiol biosynthesis.</t>
  </si>
  <si>
    <t>P9WJN1</t>
  </si>
  <si>
    <t>Rv1082</t>
  </si>
  <si>
    <t>Mb1111</t>
  </si>
  <si>
    <t>Rv1109c</t>
  </si>
  <si>
    <t>P9WM59</t>
  </si>
  <si>
    <t>Mb1139c</t>
  </si>
  <si>
    <t>dnaJ1</t>
  </si>
  <si>
    <t>Probable chaperone protein DnaJ1</t>
  </si>
  <si>
    <t>Acts as a co-chaperone. Stimulates, jointly with GRPE|Rv0351, the ATPase activity of DNAK|Rv0350. Seems to be regulated negatively by HSPR (Rv0353 product).</t>
  </si>
  <si>
    <t>P9WNV9</t>
  </si>
  <si>
    <t>Rv0352</t>
  </si>
  <si>
    <t>Mb0360</t>
  </si>
  <si>
    <t>rip2</t>
  </si>
  <si>
    <t>L0T550</t>
  </si>
  <si>
    <t>Rv0359</t>
  </si>
  <si>
    <t>Mb0366</t>
  </si>
  <si>
    <t>narL</t>
  </si>
  <si>
    <t>Possible nitrate/nitrite response transcriptional regulatory protein NarL</t>
  </si>
  <si>
    <t>Involved in transcriptional mechanism and regulates nitrate/nitrite.</t>
  </si>
  <si>
    <t>P9WGM5</t>
  </si>
  <si>
    <t>Rv0844c</t>
  </si>
  <si>
    <t>Mb0867c</t>
  </si>
  <si>
    <t>Rv0364</t>
  </si>
  <si>
    <t>P9WP09</t>
  </si>
  <si>
    <t>Mb0371</t>
  </si>
  <si>
    <t>far</t>
  </si>
  <si>
    <t>Probable fatty-acid-CoA racemase Far</t>
  </si>
  <si>
    <t>Function unknown, but involvement in lipid degradation (racemization).</t>
  </si>
  <si>
    <t>I6Y8Y0</t>
  </si>
  <si>
    <t>Rv0855</t>
  </si>
  <si>
    <t>Mb0878</t>
  </si>
  <si>
    <t>mcr</t>
  </si>
  <si>
    <t>Probable alpha-methylacyl-CoA racemase Mcr (2-methylacyl-CoA racemase) (2-arylpropionyl-CoA epimerase )</t>
  </si>
  <si>
    <t>Required for bile acid synthesis and for catabolism of branched-chain fatty acids</t>
  </si>
  <si>
    <t>O06543</t>
  </si>
  <si>
    <t>Rv1143</t>
  </si>
  <si>
    <t>Mb1175</t>
  </si>
  <si>
    <t>fadB</t>
  </si>
  <si>
    <t>Probable fatty oxidation protein FadB</t>
  </si>
  <si>
    <t>Involved in fatty acid degradation (probably in fatty acid beta-oxidation cycle).</t>
  </si>
  <si>
    <t>O53872</t>
  </si>
  <si>
    <t>Rv0860</t>
  </si>
  <si>
    <t>Mb0883</t>
  </si>
  <si>
    <t>Rv1155</t>
  </si>
  <si>
    <t>Possible pyridoxamine 5'-phosphate oxidase (PNP/PMP oxidase) (pyridoxinephosphate oxidase) (PNPOX) (pyridoxine 5'-phosphate oxidase)</t>
  </si>
  <si>
    <t>May be involved in biosynthesis of pyridoxine (vitamin B6) and pyridoxal phosphate. Oxidize PNP and PMP into pyridoxal 5'-phosphate (PLP) [catalytic activity: pyridoxamine 5'-phosphate + H2O + O2 = pyridoxal 5'-phosphate + NH3 + H2O2]</t>
  </si>
  <si>
    <t>O06553</t>
  </si>
  <si>
    <t>Mb1186</t>
  </si>
  <si>
    <t>secE2</t>
  </si>
  <si>
    <t>Possible protein transport protein SecE2</t>
  </si>
  <si>
    <t>Thought to be involved in protein transport (export).</t>
  </si>
  <si>
    <t>Q6MX43</t>
  </si>
  <si>
    <t>Rv0379</t>
  </si>
  <si>
    <t>Mb0386</t>
  </si>
  <si>
    <t>mutT2</t>
  </si>
  <si>
    <t>Probable mutator protein MutT2 (7,8-dihydro-8-oxoguanine-triphosphatase) (8-oxo-dGTPase)</t>
  </si>
  <si>
    <t>Involved in the go system responsible for removing an oxidatively damaged form of guanine (7,8-dihydro-8-oxoguanine) from DNA and the nucleotide pool. 8-oxo-dGTP is inserted opposite DA and DC residues of template DNA with almost equal efficiency thus leading to A.T to G.C transversions. MUTT2 specifically degrades 8-oxo-dGTP to the monophosphate.</t>
  </si>
  <si>
    <t>P9WIY1</t>
  </si>
  <si>
    <t>Rv1160</t>
  </si>
  <si>
    <t>Mb1192</t>
  </si>
  <si>
    <t>mog</t>
  </si>
  <si>
    <t>Probable molybdopterin biosynthesis Mog protein</t>
  </si>
  <si>
    <t>Involved in molybdopterin biosynthesis; involved in the biosynthesis of a demolybdo-cofactor (molybdopterin), necessary for molybdo-enzymes.</t>
  </si>
  <si>
    <t>I6Y8Y8</t>
  </si>
  <si>
    <t>Rv0865</t>
  </si>
  <si>
    <t>Mb0889</t>
  </si>
  <si>
    <t>Rv0870c</t>
  </si>
  <si>
    <t>Possible conserved integral membrane protein</t>
  </si>
  <si>
    <t>I6Y8Z3</t>
  </si>
  <si>
    <t>Mb0894c</t>
  </si>
  <si>
    <t>metZ</t>
  </si>
  <si>
    <t>Probable O-succinylhomoserine sulfhydrylase MetZ (OSH sulfhydrylase)</t>
  </si>
  <si>
    <t>Involved in methionine biosynthesis. Converts O-succinylhomoserine into homocysteine.</t>
  </si>
  <si>
    <t>P9WGB5</t>
  </si>
  <si>
    <t>Rv0391</t>
  </si>
  <si>
    <t>Mb0397</t>
  </si>
  <si>
    <t>Rv0880</t>
  </si>
  <si>
    <t>Possible transcriptional regulatory protein (possibly MarR-family)</t>
  </si>
  <si>
    <t>Thought to be involved in transcriptional mechanism.</t>
  </si>
  <si>
    <t>P9WMF1</t>
  </si>
  <si>
    <t>Mb0904</t>
  </si>
  <si>
    <t>Rv1209</t>
  </si>
  <si>
    <t>O05310</t>
  </si>
  <si>
    <t>Mb1241</t>
  </si>
  <si>
    <t>gltA2</t>
  </si>
  <si>
    <t>Probable citrate synthase I GltA2</t>
  </si>
  <si>
    <t>Involved in tricarboxylic acid cycle (KREBS cycle) [catalytic activity: citrate + CoA = acetyl-CoA + H2O + oxaloacetate].</t>
  </si>
  <si>
    <t>P9WPD5</t>
  </si>
  <si>
    <t>Rv0896</t>
  </si>
  <si>
    <t>Mb0920</t>
  </si>
  <si>
    <t>Rv1215c</t>
  </si>
  <si>
    <t>O05316</t>
  </si>
  <si>
    <t>Mb1247c</t>
  </si>
  <si>
    <t>ackA</t>
  </si>
  <si>
    <t>Probable acetate kinase AckA (acetokinase)</t>
  </si>
  <si>
    <t>Involved at the first step (of two) in the conversion of acetate to acetyl-CoA [catalytic activity: ATP + acetate = ADP + acetyl phosphate].</t>
  </si>
  <si>
    <t>P9WQH1</t>
  </si>
  <si>
    <t>Rv0409</t>
  </si>
  <si>
    <t>Mb0417</t>
  </si>
  <si>
    <t>sigE</t>
  </si>
  <si>
    <t>Alternative RNA polymerase sigma factor SigE</t>
  </si>
  <si>
    <t>The sigma factor is an initiation factor that promotes attachment of the RNA polymerase to specific initiation sites and then is released. Seems to be regulated by sigh (Rv3223c product). Seems to regulate the heat-shock response.</t>
  </si>
  <si>
    <t>P9WGG7</t>
  </si>
  <si>
    <t>Rv1221</t>
  </si>
  <si>
    <t>Mb1253</t>
  </si>
  <si>
    <t>accD3</t>
  </si>
  <si>
    <t>Putative acetyl-coenzyme A carboxylase carboxyl transferase (subunit beta) AccD3 (accase beta chain)</t>
  </si>
  <si>
    <t>This protein is a component of the acetyl coenzyme A carboxylase complex; first, biotin carboxylase catalyzes the carboxylation of the carrier protein and then the transcarboxylase transfers the carboxyl group to form malonyl-CoA [catalytic activity ATP + acetyl-CoA + HCO(3)(-) = ADP + phosphate + malonyl-CoA].</t>
  </si>
  <si>
    <t>P9WQH9</t>
  </si>
  <si>
    <t>Rv0904c</t>
  </si>
  <si>
    <t>Mb0928c</t>
  </si>
  <si>
    <t>xthA</t>
  </si>
  <si>
    <t>Probable exodeoxyribonuclease III protein XthA (exonuclease III) (EXO III) (AP endonuclease VI)</t>
  </si>
  <si>
    <t>Involved in base excision repair. Apurinic-apyrimidinic endonuclease. Supposed to remove the damaged DNA at cytosines and guanines by cleaving at the 3' side of the AP site by a beta-elimination reaction. Possibly exhibites 3'-5'-exonuclease, 3'-phosphomonoesterase, 3'-repair diesterase and ribonuclease H activities [catalytic activity: degradation of double-stranded DNA. It acts progressively in a 3'- to 5'-direction, releasing 5'-phosphomononucleotides].</t>
  </si>
  <si>
    <t>P96273</t>
  </si>
  <si>
    <t>Rv0427c</t>
  </si>
  <si>
    <t>Mb0435c</t>
  </si>
  <si>
    <t>mntH</t>
  </si>
  <si>
    <t>Divalent cation-transport integral membrane protein MntH (BRAMP) (MRAMP)</t>
  </si>
  <si>
    <t>H(+)-stimulated, highly selective, divalent cation uptake system. Responsible for the translocation of the divalent metal across the membrane.</t>
  </si>
  <si>
    <t>P9WIZ5</t>
  </si>
  <si>
    <t>Rv0924c</t>
  </si>
  <si>
    <t>Rv1265</t>
  </si>
  <si>
    <t>Unknown. Seems to be expressed during macrophage infection.</t>
  </si>
  <si>
    <t>P9WM49</t>
  </si>
  <si>
    <t>Mb1296</t>
  </si>
  <si>
    <t>lprA</t>
  </si>
  <si>
    <t>Possible lipoprotein LprA</t>
  </si>
  <si>
    <t>P9WK55</t>
  </si>
  <si>
    <t>Rv1270c</t>
  </si>
  <si>
    <t>Mb1301c</t>
  </si>
  <si>
    <t>lprC</t>
  </si>
  <si>
    <t>Possible lipoprotein LprC</t>
  </si>
  <si>
    <t>O86337</t>
  </si>
  <si>
    <t>Rv1275</t>
  </si>
  <si>
    <t>Mb1306</t>
  </si>
  <si>
    <t>oppA</t>
  </si>
  <si>
    <t>Probable periplasmic oligopeptide-binding lipoprotein OppA</t>
  </si>
  <si>
    <t>Involved in active transport of oligopeptide across the membrane (import). This protein is a component of the oligopeptide permease, a binding protein-dependent transport system; it binds peptides up to five amino acids long with high affinity.</t>
  </si>
  <si>
    <t>P9WGU5</t>
  </si>
  <si>
    <t>Rv1280c</t>
  </si>
  <si>
    <t>Mb1311c</t>
  </si>
  <si>
    <t>thrB</t>
  </si>
  <si>
    <t>Probable homoserine kinase ThrB</t>
  </si>
  <si>
    <t>Threonine biosynthesis from asparate (fourth step) [catalytic activity: ATP + L-homoserine = ADP + O-phospho-L-homoserine].</t>
  </si>
  <si>
    <t>P9WKE7</t>
  </si>
  <si>
    <t>Rv1296</t>
  </si>
  <si>
    <t>Mb1328</t>
  </si>
  <si>
    <t>Rv0457c</t>
  </si>
  <si>
    <t>Probable peptidase</t>
  </si>
  <si>
    <t>O07178</t>
  </si>
  <si>
    <t>Mb0466c</t>
  </si>
  <si>
    <t>Rv1303</t>
  </si>
  <si>
    <t>Conserved hypothetical transmembrane protein</t>
  </si>
  <si>
    <t>P9WM31</t>
  </si>
  <si>
    <t>Mb1335</t>
  </si>
  <si>
    <t>Rv1314c</t>
  </si>
  <si>
    <t>P9WP99</t>
  </si>
  <si>
    <t>Mb1347c</t>
  </si>
  <si>
    <t>lpdC</t>
  </si>
  <si>
    <t>Dihydrolipoamide dehydrogenase LpdC (lipoamide reductase (NADH)) (lipoyl dehydrogenase) (dihydrolipoyl dehydrogenase) (diaphorase)</t>
  </si>
  <si>
    <t>Involved in energy metabolism. Lipoamide dehydrogenase is the E3 component of pyruvate dehydrogenase and the alpha-ketoacid dehydrogenase complex [catalytic activity: dihydrolipoamide + NAD(+) = lipoamide + NADH]. Also involved in antioxidant defense; LPDC|Rv0462, DLAT|Rv2215, AHPD|Rv2429, and AHPC|Rv2428 constitute an NADH-dependent peroxidase and peroxynitrite reductase that provides protection against oxidative stress.</t>
  </si>
  <si>
    <t>P9WHH9</t>
  </si>
  <si>
    <t>Rv0462</t>
  </si>
  <si>
    <t>Mb0471</t>
  </si>
  <si>
    <t>Rv0954</t>
  </si>
  <si>
    <t>P9WIR9</t>
  </si>
  <si>
    <t>Mb0979</t>
  </si>
  <si>
    <t>icl</t>
  </si>
  <si>
    <t>Isocitrate lyase Icl (isocitrase) (isocitratase)</t>
  </si>
  <si>
    <t>Involved in glyoxylate bypass (at the first step), an alternative to the tricarboxylic acid cycle (in bacteria, plants, and fungi) [catalytic activity: isocitrate = succinate + glyoxylate]. Involved in the persistence in the host.</t>
  </si>
  <si>
    <t>P9WKK7</t>
  </si>
  <si>
    <t>Rv0467</t>
  </si>
  <si>
    <t>Mb0476</t>
  </si>
  <si>
    <t>fadA4</t>
  </si>
  <si>
    <t>Probable acetyl-CoA acetyltransferase FadA4 (acetoacetyl-CoA thiolase)</t>
  </si>
  <si>
    <t>Function unknown, but supposed involvement in lipid degradation [catalytic activity: 2 acetyl-CoA = CoA + acetoacetyl-CoA].</t>
  </si>
  <si>
    <t>P9WG69</t>
  </si>
  <si>
    <t>Rv1323</t>
  </si>
  <si>
    <t>Mb1358</t>
  </si>
  <si>
    <t>cysO</t>
  </si>
  <si>
    <t>Sulfur carrier protein CysO</t>
  </si>
  <si>
    <t>Probably involved in cysteine biosynthesis, as sulfur donor in thiocarboxylated form.</t>
  </si>
  <si>
    <t>P9WP33</t>
  </si>
  <si>
    <t>Rv1335</t>
  </si>
  <si>
    <t>Mb1370</t>
  </si>
  <si>
    <t>Rv1342c</t>
  </si>
  <si>
    <t>Conserved membrane protein</t>
  </si>
  <si>
    <t>P9WM19</t>
  </si>
  <si>
    <t>Mb1377c</t>
  </si>
  <si>
    <t>fadE13</t>
  </si>
  <si>
    <t>Probable acyl-CoA dehydrogenase FadE13</t>
  </si>
  <si>
    <t>O86319</t>
  </si>
  <si>
    <t>Rv0975c</t>
  </si>
  <si>
    <t>Mb1000c</t>
  </si>
  <si>
    <t>Rv1362c</t>
  </si>
  <si>
    <t>P9WM01</t>
  </si>
  <si>
    <t>Mb1397c</t>
  </si>
  <si>
    <t>pyrC</t>
  </si>
  <si>
    <t>Probable dihydroorotase PyrC (DHOase)</t>
  </si>
  <si>
    <t>Involved in pyrimidine biosynthesis (third step) [catalytic activity: (S)-dihydroorotate + H(2)O = N-carbamoyl-L-aspartate]</t>
  </si>
  <si>
    <t>A0A0H3M3Q3</t>
  </si>
  <si>
    <t>Rv1381</t>
  </si>
  <si>
    <t>Mb1416</t>
  </si>
  <si>
    <t>Rv0484c</t>
  </si>
  <si>
    <t>Probable short-chain type oxidoreductase</t>
  </si>
  <si>
    <t>P9WGR5</t>
  </si>
  <si>
    <t>Mb0494c</t>
  </si>
  <si>
    <t>metG</t>
  </si>
  <si>
    <t>Methionyl-tRNA synthetase MetS (MetRS) (methionine--tRNA ligase)</t>
  </si>
  <si>
    <t>It is probably essential for cell survival, being required not only for elongation of protein synthesis but also for the initiation of all mRNA translation through initiator tRNA(fMet) aminoacylation [catalytic activity: ATP + L-methionine + tRNA(met) = AMP + diphosphate + L-methionyl-tRNA(met)]</t>
  </si>
  <si>
    <t>P9WFU5</t>
  </si>
  <si>
    <t>Rv1007c</t>
  </si>
  <si>
    <t>Mb1034c</t>
  </si>
  <si>
    <t>regX3</t>
  </si>
  <si>
    <t>Two component sensory transduction protein RegX3 (transcriptional regulatory protein) (probably LuxR-family)</t>
  </si>
  <si>
    <t>Transcriptional regulatory protein part of the two component regulatory system REGX3/SENX3.</t>
  </si>
  <si>
    <t>P9WGL9</t>
  </si>
  <si>
    <t>Rv0491</t>
  </si>
  <si>
    <t>Mb0501</t>
  </si>
  <si>
    <t>rplY</t>
  </si>
  <si>
    <t>50S ribosomal protein L25 RplY</t>
  </si>
  <si>
    <t>Binds to the 50S rRNA</t>
  </si>
  <si>
    <t>P9WHB5</t>
  </si>
  <si>
    <t>Rv1015c</t>
  </si>
  <si>
    <t>Mb1043c</t>
  </si>
  <si>
    <t>proC</t>
  </si>
  <si>
    <t>Probable pyrroline-5-carboxylate reductase ProC (P5CR) (P5C reductase)</t>
  </si>
  <si>
    <t>Involved at the terminal (third) step in proline biosynthesis [catalytic activity: L-proline + NAD(P)+ = 1-pyrroline-5-carboxylate + NAD(P)H].</t>
  </si>
  <si>
    <t>A0A0H3M3S0</t>
  </si>
  <si>
    <t>Rv0500</t>
  </si>
  <si>
    <t>Mb0511</t>
  </si>
  <si>
    <t>mazG</t>
  </si>
  <si>
    <t>P96379</t>
  </si>
  <si>
    <t>Rv1021</t>
  </si>
  <si>
    <t>Mb1049</t>
  </si>
  <si>
    <t>Rv1404</t>
  </si>
  <si>
    <t>Involved in transcriptional mechanism</t>
  </si>
  <si>
    <t>P71672</t>
  </si>
  <si>
    <t>Mb1439</t>
  </si>
  <si>
    <t>Rv0504c</t>
  </si>
  <si>
    <t>P9WFK3</t>
  </si>
  <si>
    <t>Mb0516c</t>
  </si>
  <si>
    <t>lprG</t>
  </si>
  <si>
    <t>Conserved lipoprotein LprG</t>
  </si>
  <si>
    <t>P9WK45</t>
  </si>
  <si>
    <t>Rv1411c</t>
  </si>
  <si>
    <t>Mb1446c</t>
  </si>
  <si>
    <t>hemD</t>
  </si>
  <si>
    <t>Probable uroporphyrin-III C-methyltransferase HemD (uroporphyrinogen III methylase) (urogen III methylase) (SUMT) (urogen III methylase) (UROM)</t>
  </si>
  <si>
    <t>Possibly involved in the biosynthesis of siroheme and cobalamin [catalytic activity: 2 S-adenosyl-L-methionine + uroporphyrin III = 2 S-adenosyl-L-homocysteine + sirohydrochlorin].</t>
  </si>
  <si>
    <t>Q6MX34</t>
  </si>
  <si>
    <t>Rv0511</t>
  </si>
  <si>
    <t>Mb0524</t>
  </si>
  <si>
    <t>Rv1417</t>
  </si>
  <si>
    <t>P9WLY1</t>
  </si>
  <si>
    <t>Mb1452</t>
  </si>
  <si>
    <t>Rv1425</t>
  </si>
  <si>
    <t>Possible triacylglycerol synthase (diacylglycerol acyltransferase)</t>
  </si>
  <si>
    <t>May be involved in synthesis of triacylglycerol</t>
  </si>
  <si>
    <t>P9WKC1</t>
  </si>
  <si>
    <t>Mb1460</t>
  </si>
  <si>
    <t>Rv0528</t>
  </si>
  <si>
    <t>O06394</t>
  </si>
  <si>
    <t>Mb0541</t>
  </si>
  <si>
    <t>menA</t>
  </si>
  <si>
    <t>1,4-dihydroxy-2-naphthoate octaprenyltransferase MenA (DHNA-octaprenyltransferase)</t>
  </si>
  <si>
    <t>Involved in menaquinone biosynthesis. Conversion of 1,4-dihydroxy-2-naphthoate (DHNA) to dimethylmenaquinone (DMK). Attaches octaprenylpyrophosphate, a membrane-bound 40-carbon side chain to DHNA. The conversion of DHNA to DMK proceeds in three stages: the removal of the carboxyl group of DHNA as CO2, the attachment of the isoprenoid side chain, and a quinol-to-quinone oxidation, which is thought to be spontaneous.</t>
  </si>
  <si>
    <t>P9WIP3</t>
  </si>
  <si>
    <t>Rv0534c</t>
  </si>
  <si>
    <t>Mb0548c</t>
  </si>
  <si>
    <t>bisC</t>
  </si>
  <si>
    <t>Probable biotin sulfoxide reductase BisC (BDS reductase) (BSO reductase)</t>
  </si>
  <si>
    <t>This enzyme may serve as a scavenger, allowing the cell to utilize biotin sulfoxide as a biotin source</t>
  </si>
  <si>
    <t>O06817</t>
  </si>
  <si>
    <t>Rv1442</t>
  </si>
  <si>
    <t>Mb1477</t>
  </si>
  <si>
    <t>zwf2</t>
  </si>
  <si>
    <t>Probable glucose-6-phosphate 1-dehydrogenase Zwf2 (G6PD)</t>
  </si>
  <si>
    <t>Involved in pentose phosphate pathway [catalytic activity: D-glucose 6-phosphate + NADP(+) = D-glucono- 1,5-lactone 6-phosphate + NADPH]</t>
  </si>
  <si>
    <t>P9WN73</t>
  </si>
  <si>
    <t>Rv1447c</t>
  </si>
  <si>
    <t>Mb1482c</t>
  </si>
  <si>
    <t>qor</t>
  </si>
  <si>
    <t>Probable quinone reductase Qor (NADPH:quinone reductase) (zeta-crystallin homolog protein)</t>
  </si>
  <si>
    <t>Catalyzes the one electron reduction of certain quinones [catalytic activity: NADPH + quinone = NADP+ + semiquinone]</t>
  </si>
  <si>
    <t>O53146</t>
  </si>
  <si>
    <t>Rv1454c</t>
  </si>
  <si>
    <t>Mb1489c</t>
  </si>
  <si>
    <t>gpsA2</t>
  </si>
  <si>
    <t>Probable glycerol-3-phosphate dehydrogenase [NAD(P)+] GpdA1 (NAD(P)H-dependent glycerol-3-phosphate dehydrogenase) (NAD(P)H-dependent dihydroxyacetone-phosphate reductase)</t>
  </si>
  <si>
    <t>Involved in de novo phospholipid biosynthesis; glycerol-3 phosphate formation [catalytic activity: SN-glycerol 3-phosphate + NAD(P)+ = glycerone phosphate + NAD(P)H].</t>
  </si>
  <si>
    <t>P9WN75</t>
  </si>
  <si>
    <t>Rv0564c</t>
  </si>
  <si>
    <t>Mb0579c</t>
  </si>
  <si>
    <t>Rv1459c</t>
  </si>
  <si>
    <t>O53150</t>
  </si>
  <si>
    <t>Mb1494c</t>
  </si>
  <si>
    <t>csd</t>
  </si>
  <si>
    <t>Probable cysteine desulfurase Csd</t>
  </si>
  <si>
    <t>Catalyzes the removal of elemental sulfur and selenium atoms from L-cysteine, L-cystine, L-selenocysteine, and L-selenocystine to produce L-alanine</t>
  </si>
  <si>
    <t>P9WQ69</t>
  </si>
  <si>
    <t>Rv1464</t>
  </si>
  <si>
    <t>Mb1499</t>
  </si>
  <si>
    <t>Rv1060</t>
  </si>
  <si>
    <t>O53408</t>
  </si>
  <si>
    <t>Mb1089</t>
  </si>
  <si>
    <t>Rv0580c</t>
  </si>
  <si>
    <t>O53777</t>
  </si>
  <si>
    <t>Mb0595c</t>
  </si>
  <si>
    <t>echA8</t>
  </si>
  <si>
    <t>Probable enoyl-CoA hydratase EchA8 (enoyl hydrase) (unsaturated acyl-CoA hydratase) (crotonase)</t>
  </si>
  <si>
    <t>P9WNN9</t>
  </si>
  <si>
    <t>Rv1070c</t>
  </si>
  <si>
    <t>Mb1099c</t>
  </si>
  <si>
    <t>inhA</t>
  </si>
  <si>
    <t>NADH-dependent enoyl-[acyl-carrier-protein] reductase InhA (NADH-dependent enoyl-ACP reductase)</t>
  </si>
  <si>
    <t>This isozyme is involved in mycolic acid biosynthesis. Second reductive step in fatty acid biosynthesis. Involved in the resistance against the antituberculosis drugs isoniazid and ethionamide [catalytic activity: acyl-[acyl-carrier protein] + NAD(+) = trans-2,3-dehydroacyl-[acyl-carrier protein] + NADH].</t>
  </si>
  <si>
    <t>P9WGR1</t>
  </si>
  <si>
    <t>Rv1484</t>
  </si>
  <si>
    <t>Mb1520</t>
  </si>
  <si>
    <t>Rv1106c</t>
  </si>
  <si>
    <t>3-beta-hydroxysteroid dehydrogenase</t>
  </si>
  <si>
    <t>Oxidizes 3-beta-hydroxysterols using NAD+ as cofactor</t>
  </si>
  <si>
    <t>P9WQP7</t>
  </si>
  <si>
    <t>Mb1136c</t>
  </si>
  <si>
    <t>galTb</t>
  </si>
  <si>
    <t>Probable galactose-1-phosphate uridylyltransferase GalTb [second part]</t>
  </si>
  <si>
    <t>Involved in galactose metabolism (leloir pathway) [catalytic activity: UTP + alpha-D-galactose 1-phosphate = diphosphate + UDP-galactose].</t>
  </si>
  <si>
    <t>Q79FY3</t>
  </si>
  <si>
    <t>Rv0619</t>
  </si>
  <si>
    <t>Mb0635</t>
  </si>
  <si>
    <t>Rv1117</t>
  </si>
  <si>
    <t>O06569</t>
  </si>
  <si>
    <t>Mb1148</t>
  </si>
  <si>
    <t>gnd2</t>
  </si>
  <si>
    <t>Probable 6-phosphogluconate dehydrogenase, decarboxylating Gnd2</t>
  </si>
  <si>
    <t>Involved in hexose monophosphate shunt (pentose phosphate pathway). [catalytic activity: 6-phospho-D-gluconate + NADP+ = D-ribulose 5-phosphate + CO2 + NADPH]</t>
  </si>
  <si>
    <t>O06574</t>
  </si>
  <si>
    <t>Rv1122</t>
  </si>
  <si>
    <t>Mb1153</t>
  </si>
  <si>
    <t>Rv0634A</t>
  </si>
  <si>
    <t>P9WKS5</t>
  </si>
  <si>
    <t>Mb0652</t>
  </si>
  <si>
    <t>nusG</t>
  </si>
  <si>
    <t>Probable transcription antitermination protein NusG</t>
  </si>
  <si>
    <t>Influences transcription termination and antitermination. Acts as a component of the transcription complex, and interacts with the termination factor rho and RNA polymerase.</t>
  </si>
  <si>
    <t>P9WIU9</t>
  </si>
  <si>
    <t>Rv0639</t>
  </si>
  <si>
    <t>Mb0658</t>
  </si>
  <si>
    <t>Rv1132</t>
  </si>
  <si>
    <t>O06583</t>
  </si>
  <si>
    <t>Mb1163</t>
  </si>
  <si>
    <t>rplL</t>
  </si>
  <si>
    <t>50S ribosomal protein L7/L12 RplL (SA1)</t>
  </si>
  <si>
    <t>Involved in translation mechanisms: seems to be the binding site for several of the factors involved in protein synthesis and appears to be essential for accurate translation.</t>
  </si>
  <si>
    <t>P9WHE3</t>
  </si>
  <si>
    <t>Rv0652</t>
  </si>
  <si>
    <t>Mb0671</t>
  </si>
  <si>
    <t>echA5</t>
  </si>
  <si>
    <t>Probable enoyl-CoA hydratase EchA5 (enoyl hydrase) (unsaturated acyl-CoA hydratase) (crotonase)</t>
  </si>
  <si>
    <t>I6Y4E8</t>
  </si>
  <si>
    <t>Rv0675</t>
  </si>
  <si>
    <t>Mb0694</t>
  </si>
  <si>
    <t>mftD</t>
  </si>
  <si>
    <t>Possible L-lactate dehydrogenase (cytochrome) LldD1</t>
  </si>
  <si>
    <t>Involved in respiration; catalyzes conversion of lactate into pyruvate [catalytic activity: (S)-lactate + 2 ferricytochrome C = pyruvate + 2 ferrocytochrome C].</t>
  </si>
  <si>
    <t>P9WND7</t>
  </si>
  <si>
    <t>Rv0694</t>
  </si>
  <si>
    <t>Mb0713</t>
  </si>
  <si>
    <t>hisH</t>
  </si>
  <si>
    <t>Probable amidotransferase HisH</t>
  </si>
  <si>
    <t>Histidine biosynthesis pathway (fifth step). Catalyzes an amidotransferase reaction that generates imidazole-glycerol phosphate and 5-aminoimidazol-4-carboxamide ribonucleotide, which is used for purine synthesis.</t>
  </si>
  <si>
    <t>P9WMM1</t>
  </si>
  <si>
    <t>Rv1602</t>
  </si>
  <si>
    <t>Mb1628</t>
  </si>
  <si>
    <t>Rv0713</t>
  </si>
  <si>
    <t>I6WZ58</t>
  </si>
  <si>
    <t>Mb0734</t>
  </si>
  <si>
    <t>fadD36</t>
  </si>
  <si>
    <t>Probable fatty-acid-CoA ligase FadD36 (fatty-acid-CoA synthetase) (fatty-acid-CoA synthase)</t>
  </si>
  <si>
    <t>Function unknown, but supposedly involved in lipid degradation.</t>
  </si>
  <si>
    <t>O05295</t>
  </si>
  <si>
    <t>Rv1193</t>
  </si>
  <si>
    <t>Mb1225</t>
  </si>
  <si>
    <t>Rv0730</t>
  </si>
  <si>
    <t>GCN5-related N-acetyltransferase</t>
  </si>
  <si>
    <t>Acetylation, substrate unknown</t>
  </si>
  <si>
    <t>I6XW38</t>
  </si>
  <si>
    <t>Mb0751</t>
  </si>
  <si>
    <t>Rv1610</t>
  </si>
  <si>
    <t>O06128</t>
  </si>
  <si>
    <t>Mb1636</t>
  </si>
  <si>
    <t>Rv0737</t>
  </si>
  <si>
    <t>I6Y8K3</t>
  </si>
  <si>
    <t>Mb0758</t>
  </si>
  <si>
    <t>tesB1</t>
  </si>
  <si>
    <t>Probable acyl-CoA thioesterase II TesB1</t>
  </si>
  <si>
    <t>Involved in fatty acid metabolism.</t>
  </si>
  <si>
    <t>O06135</t>
  </si>
  <si>
    <t>Rv1618</t>
  </si>
  <si>
    <t>Mb1644</t>
  </si>
  <si>
    <t>Rv0760c</t>
  </si>
  <si>
    <t>I6WZD7</t>
  </si>
  <si>
    <t>Mb0783c</t>
  </si>
  <si>
    <t>Rv1231c</t>
  </si>
  <si>
    <t>Probable membrane protein</t>
  </si>
  <si>
    <t>O86314</t>
  </si>
  <si>
    <t>Mb1263c</t>
  </si>
  <si>
    <t>Rv0770</t>
  </si>
  <si>
    <t>Function unknown; 3-hydroxyisobutyrate dehydrogenase family protein probably involved in cellular metabolism.</t>
  </si>
  <si>
    <t>P9WNY3</t>
  </si>
  <si>
    <t>Mb0793</t>
  </si>
  <si>
    <t>relB</t>
  </si>
  <si>
    <t>Antitoxin RelB</t>
  </si>
  <si>
    <t>O50462</t>
  </si>
  <si>
    <t>Rv1247c</t>
  </si>
  <si>
    <t>Mb1279c</t>
  </si>
  <si>
    <t>cydA</t>
  </si>
  <si>
    <t>Probable integral membrane cytochrome D ubiquinol oxidase (subunit I) CydA (cytochrome BD-I oxidase subunit I)</t>
  </si>
  <si>
    <t>Involved in the respiratory chain (at the terminal step): aerobic respiration. Cytochrome D terminal oxidase complex is the component of the aerobic respiratory chain that is supposedly predominant when cells are grown at low aeration [catalytic activity: ubiquinol-8 + O(2) = ubiquinone-8 + H(2)O].</t>
  </si>
  <si>
    <t>L7N662</t>
  </si>
  <si>
    <t>Rv1623c</t>
  </si>
  <si>
    <t>Mb1649c</t>
  </si>
  <si>
    <t>ptrBb</t>
  </si>
  <si>
    <t>Probable protease II PtrBb [second part] (oligopeptidase B)</t>
  </si>
  <si>
    <t>Cleaves peptide bonds on the C-terminal side of lysyl and argininyl residues [catalytic activity: hydrolysis of ARG-|-XAA and LYS-|-XAA bonds in oligopeptides, even when P1' residue is proline].</t>
  </si>
  <si>
    <t>P71834</t>
  </si>
  <si>
    <t>Rv0782</t>
  </si>
  <si>
    <t>Mb0804</t>
  </si>
  <si>
    <t>Rv0786c</t>
  </si>
  <si>
    <t>P71839</t>
  </si>
  <si>
    <t>Mb0809c</t>
  </si>
  <si>
    <t>Rv1264</t>
  </si>
  <si>
    <t>Adenylyl cyclase (ATP pyrophosphate-lyase) (adenylate cyclase)</t>
  </si>
  <si>
    <t>Possibly involved in cAMP synthesis [catalytic activity: ATP = 3',5'-cyclic AMP + diphosphate]. Activity is PH-dependent. Inhibited by polyphosphates.</t>
  </si>
  <si>
    <t>P9WMU9</t>
  </si>
  <si>
    <t>Mb1295</t>
  </si>
  <si>
    <t>Rv1269c</t>
  </si>
  <si>
    <t>Conserved probable secreted protein</t>
  </si>
  <si>
    <t>P9WM45</t>
  </si>
  <si>
    <t>Mb1300c</t>
  </si>
  <si>
    <t>lprB</t>
  </si>
  <si>
    <t>Possible lipoprotein LprB</t>
  </si>
  <si>
    <t>P9WK53</t>
  </si>
  <si>
    <t>Rv1274</t>
  </si>
  <si>
    <t>Mb1305</t>
  </si>
  <si>
    <t>Rv0802c</t>
  </si>
  <si>
    <t>Possible succinyltransferase in the GCN5-related N-acetyltransferase family</t>
  </si>
  <si>
    <t>Succinylation, substrate unknown</t>
  </si>
  <si>
    <t>P9WQG7</t>
  </si>
  <si>
    <t>Mb0825c</t>
  </si>
  <si>
    <t>Rv1279</t>
  </si>
  <si>
    <t>Probable dehydrogenase FAD flavoprotein GMC oxidoreductase</t>
  </si>
  <si>
    <t>Function unknown; probably involved in cellular metabolism, probably electron-transfer-linked.</t>
  </si>
  <si>
    <t>P9WMV5</t>
  </si>
  <si>
    <t>Mb1310</t>
  </si>
  <si>
    <t>mtcA1</t>
  </si>
  <si>
    <t>Beta-carbonic anhydrase</t>
  </si>
  <si>
    <t>Catalyzes reversible dehydration of CO2 to form bicarbonate</t>
  </si>
  <si>
    <t>P9WPJ7</t>
  </si>
  <si>
    <t>Rv1284</t>
  </si>
  <si>
    <t>Mb1315</t>
  </si>
  <si>
    <t>sseC2</t>
  </si>
  <si>
    <t>Conserved hypothetical protein SseC2</t>
  </si>
  <si>
    <t>Thought to be involved in sulphur metabolism.</t>
  </si>
  <si>
    <t>P0CG95</t>
  </si>
  <si>
    <t>Rv0814c</t>
  </si>
  <si>
    <t>Mb0837c</t>
  </si>
  <si>
    <t>thrC</t>
  </si>
  <si>
    <t>Threonine synthase ThrC (ts)</t>
  </si>
  <si>
    <t>Involved in threonine biosynthesis [catalytic activity: O-phospho-L-homoserine + H(2)O = L-threonine + phosphate]</t>
  </si>
  <si>
    <t>P9WG59</t>
  </si>
  <si>
    <t>Rv1295</t>
  </si>
  <si>
    <t>Mb1327</t>
  </si>
  <si>
    <t>Rv0825c</t>
  </si>
  <si>
    <t>O53836</t>
  </si>
  <si>
    <t>Mb0848c</t>
  </si>
  <si>
    <t>Rv1683</t>
  </si>
  <si>
    <t>Possible bifunctional enzyme; long-chain acyl-CoA synthase and lipase.</t>
  </si>
  <si>
    <t>Supposed involvement in lipid biosynthesis and degradation</t>
  </si>
  <si>
    <t>O33185</t>
  </si>
  <si>
    <t>Mb1710</t>
  </si>
  <si>
    <t>Rv0831c</t>
  </si>
  <si>
    <t>O53842</t>
  </si>
  <si>
    <t>Mb0854c</t>
  </si>
  <si>
    <t>tyrS</t>
  </si>
  <si>
    <t>Probable tyrosyl-tRNA synthase TyrS (TYRRS)</t>
  </si>
  <si>
    <t>Involved in translation mechanism [catalytic activity: ATP + L-tyrosine + tRNA(TYR) = AMP + diphosphate + L-tyrosyl-tRNA(TYR)]</t>
  </si>
  <si>
    <t>P9WFT1</t>
  </si>
  <si>
    <t>Rv1689</t>
  </si>
  <si>
    <t>Mb1715</t>
  </si>
  <si>
    <t>Rv1322A</t>
  </si>
  <si>
    <t>L7N6B1</t>
  </si>
  <si>
    <t>Mb1357c</t>
  </si>
  <si>
    <t>Rv1700</t>
  </si>
  <si>
    <t>NUDIX hydrolase</t>
  </si>
  <si>
    <t>NUDIX hydrolases catalyze the hydrolysis of a variety of nucleoside diphoshate derivatives</t>
  </si>
  <si>
    <t>I6X235</t>
  </si>
  <si>
    <t>Mb1726</t>
  </si>
  <si>
    <t>glgP</t>
  </si>
  <si>
    <t>Probable glycogen phosphorylase GlgP</t>
  </si>
  <si>
    <t>Phosphorylase is an important allosteric enzyme in carbohydrate metabolism. Enzymes from different sources differ in their regulatory mechanisms and in their natural substrates. However, all known phosphorylases share catalytic and structural properties [catalytic activity: {(1,4)-alpha-D-glucosyl}(N) + phosphate = {(1,4)-alpha-D-glucosyl}(N-1) + alpha-D-glucose 1-phosphate].</t>
  </si>
  <si>
    <t>P9WMW1</t>
  </si>
  <si>
    <t>Rv1328</t>
  </si>
  <si>
    <t>Mb1363</t>
  </si>
  <si>
    <t>mec</t>
  </si>
  <si>
    <t>Possible hydrolase</t>
  </si>
  <si>
    <t>Possibly involved in cysteine biosynthesis. Generates cysteine from hydrolysis of CysO-CYS.</t>
  </si>
  <si>
    <t>P9WHS1</t>
  </si>
  <si>
    <t>Rv1334</t>
  </si>
  <si>
    <t>Mb1369</t>
  </si>
  <si>
    <t>dapC</t>
  </si>
  <si>
    <t>Probable N-succinyldiaminopimelate aminotransferase DapC (DAP-at)</t>
  </si>
  <si>
    <t>Involved in biosynthesis of diaminopimelate and lysine from aspartate semialdehyde (at the fourth step) [catalytic activity: L-glutamate + N-succinyl-2-amino-6-ketopimelate = 2-oxoglutarate + N-succinyl-L,L-2,6-diaminopimelate</t>
  </si>
  <si>
    <t>P9WPZ5</t>
  </si>
  <si>
    <t>Rv0858c</t>
  </si>
  <si>
    <t>Mb0881c</t>
  </si>
  <si>
    <t>Rv1341</t>
  </si>
  <si>
    <t>P9WMR7</t>
  </si>
  <si>
    <t>Mb1376</t>
  </si>
  <si>
    <t>fadE10</t>
  </si>
  <si>
    <t>Probable acyl-CoA dehydrogenase FadE10</t>
  </si>
  <si>
    <t>P9WQF7</t>
  </si>
  <si>
    <t>Rv0873</t>
  </si>
  <si>
    <t>Mb0897</t>
  </si>
  <si>
    <t>Rv1738</t>
  </si>
  <si>
    <t>P9WLS3</t>
  </si>
  <si>
    <t>Mb1767</t>
  </si>
  <si>
    <t>pknE</t>
  </si>
  <si>
    <t>Probable transmembrane serine/threonine-protein kinase E PknE (protein kinase E) (STPK E)</t>
  </si>
  <si>
    <t>Involved in signal transduction (via phosphorylation). Thought to be involved in membrane transport [catalytic activity: ATP + a protein = ADP + a phosphoprotein].</t>
  </si>
  <si>
    <t>P9WI77</t>
  </si>
  <si>
    <t>Rv1743</t>
  </si>
  <si>
    <t>Mb1772</t>
  </si>
  <si>
    <t>Rv1762c</t>
  </si>
  <si>
    <t>O06797</t>
  </si>
  <si>
    <t>Mb1793c</t>
  </si>
  <si>
    <t>prrB</t>
  </si>
  <si>
    <t>Two component sensor histidine kinase PrrB</t>
  </si>
  <si>
    <t>Sensor part of the two component regulatory system PRRA/PRRB. Thought to be involved in the environmental adaptation, specifically in an early phase of the intracellular growth.</t>
  </si>
  <si>
    <t>P9WGK7</t>
  </si>
  <si>
    <t>Rv0902c</t>
  </si>
  <si>
    <t>Mb0926c</t>
  </si>
  <si>
    <t>Rv1780</t>
  </si>
  <si>
    <t>O53931</t>
  </si>
  <si>
    <t>Mb1809</t>
  </si>
  <si>
    <t>ribD</t>
  </si>
  <si>
    <t>Probable bifunctional riboflavin biosynthesis protein RibG : diaminohydroxyphosphoribosylaminopyrimidine deaminase (riboflavin-specific deaminase) + 5-amino-6-(5-phosphoribosylamino) uracil reductase (HTP reductase)</t>
  </si>
  <si>
    <t>Involved in riboflavin biosynthesis (at the second and third steps). Converts 2,5-diamino-6-(ribosylamino)-4(3H)-pyrimidinone 5'-phosphate into 5-amino-6-(ribosylamino)-2,4(1H,3H)-pyrimidinedione 5'-phosphate [catalytic activity 1: 2,5-diamino-6-hydroxy-4-(5-phosphoribosylamino)pyrimidine + H(2)O = 5-amino-6-(5-phosphoribosylamino)uracil + NH(3)] [catalytic activity 2: 5-amino-6-(5-phosphoribitylamino)uracil + NADP(+) = 5-amino-6-(5-phosphoribosylamino)uracil + NADPH].</t>
  </si>
  <si>
    <t>P9WPH1</t>
  </si>
  <si>
    <t>Rv1409</t>
  </si>
  <si>
    <t>Mb1444</t>
  </si>
  <si>
    <t>mycP5</t>
  </si>
  <si>
    <t>Probable proline rich membrane-anchored mycosin MycP5 (serine protease) (subtilisin-like protease) (subtilase-like) (mycosin-5)</t>
  </si>
  <si>
    <t>Thought to have proteolytic activity.</t>
  </si>
  <si>
    <t>O53945</t>
  </si>
  <si>
    <t>Rv1796</t>
  </si>
  <si>
    <t>Mb1824</t>
  </si>
  <si>
    <t>Rv0927c</t>
  </si>
  <si>
    <t>P9WGQ5</t>
  </si>
  <si>
    <t>Mb0950c</t>
  </si>
  <si>
    <t>pknD</t>
  </si>
  <si>
    <t>Transmembrane serine/threonine-protein kinase D PknD (protein kinase D) (STPK D)</t>
  </si>
  <si>
    <t>Involved in signal transduction (via phosphorylation). Thought to regulate phosphate transport. Can phosphorylate the peptide substrate myelin basic protein (MBP) at serine and threonine residues. Can be autophosphorylated on threonine residues [catalytic activity: ATP + a protein = ADP + a phosphoprotein].</t>
  </si>
  <si>
    <t>A0A0H3M4R9</t>
  </si>
  <si>
    <t>Rv0931c</t>
  </si>
  <si>
    <t>Mb0955c</t>
  </si>
  <si>
    <t>Regulatory proteins</t>
  </si>
  <si>
    <t>Rv1424c</t>
  </si>
  <si>
    <t>P9WLX7</t>
  </si>
  <si>
    <t>Mb1459c</t>
  </si>
  <si>
    <t>Rv0940c</t>
  </si>
  <si>
    <t>Possible oxidoreductase</t>
  </si>
  <si>
    <t>P9WKP1</t>
  </si>
  <si>
    <t>Mb0965c</t>
  </si>
  <si>
    <t>opcA</t>
  </si>
  <si>
    <t>Putative OXPP cycle protein OpcA</t>
  </si>
  <si>
    <t>May be involved in the functional assembly of glucose 6-phosphate dehydrogenase</t>
  </si>
  <si>
    <t>O06813</t>
  </si>
  <si>
    <t>Rv1446c</t>
  </si>
  <si>
    <t>Mb1481c</t>
  </si>
  <si>
    <t>bacA</t>
  </si>
  <si>
    <t>Probable drug-transport transmembrane ATP-binding protein ABC transporter BacA</t>
  </si>
  <si>
    <t>Thought to be involved in active transport of drugs across the membrane (export): multidrugs resistance by an export mechanism. Responsible for energy coupling to the transport system and for the translocation of the substrate across the membrane.</t>
  </si>
  <si>
    <t>P9WQI9</t>
  </si>
  <si>
    <t>Rv1819c</t>
  </si>
  <si>
    <t>Mb1850c</t>
  </si>
  <si>
    <t>Rv1825</t>
  </si>
  <si>
    <t>P9WFG3</t>
  </si>
  <si>
    <t>Mb1856</t>
  </si>
  <si>
    <t>sucD</t>
  </si>
  <si>
    <t>Probable succinyl-CoA synthetase (alpha chain) SucD (SCS-alpha)</t>
  </si>
  <si>
    <t>Involved in tricarboxylic acid cycle [catalytic activity: ATP + succinate + CoA = ADP + succinyl-CoA + phosphate].</t>
  </si>
  <si>
    <t>P9WGC7</t>
  </si>
  <si>
    <t>Rv0952</t>
  </si>
  <si>
    <t>Mb0977</t>
  </si>
  <si>
    <t>Rv1458c</t>
  </si>
  <si>
    <t>Probable unidentified antibiotic-transport ATP-binding protein ABC transporter</t>
  </si>
  <si>
    <t>Thought to be involved in active transport of antibiotic across the membrane (export): unidentified antibiotic resistance by an export mechanism. Responsible for energy coupling to the transport system.</t>
  </si>
  <si>
    <t>O53149</t>
  </si>
  <si>
    <t>Mb1493c</t>
  </si>
  <si>
    <t>Rv0958</t>
  </si>
  <si>
    <t>Possible magnesium chelatase</t>
  </si>
  <si>
    <t>Chelation, introducing a magnesium ion into specific substrate.</t>
  </si>
  <si>
    <t>P71552</t>
  </si>
  <si>
    <t>Mb0983</t>
  </si>
  <si>
    <t>guaB1</t>
  </si>
  <si>
    <t>Probable inosine-5'-monophosphate dehydrogenase GuaB1(imp dehydrogenase) (IMPDH) (IMPD)</t>
  </si>
  <si>
    <t>Involved in GMP biosynthesis [catalytic activity: inosine 5'-phosphate + NAD+ + H2O = xanthosine 5'-phosphate + NADH]</t>
  </si>
  <si>
    <t>P9WKI3</t>
  </si>
  <si>
    <t>Rv1843c</t>
  </si>
  <si>
    <t>Mb1874c</t>
  </si>
  <si>
    <t>sufC</t>
  </si>
  <si>
    <t>Probable conserved ATP-binding protein ABC transporter</t>
  </si>
  <si>
    <t>Thought to be involved in active transport across the membrane. Responsible for energy coupling to the transport system.</t>
  </si>
  <si>
    <t>O53154</t>
  </si>
  <si>
    <t>Rv1463</t>
  </si>
  <si>
    <t>Mb1498</t>
  </si>
  <si>
    <t>Rv0968</t>
  </si>
  <si>
    <t>P9WKL9</t>
  </si>
  <si>
    <t>Mb0993</t>
  </si>
  <si>
    <t>Rv1864c</t>
  </si>
  <si>
    <t>P95151</t>
  </si>
  <si>
    <t>Mb1895c</t>
  </si>
  <si>
    <t>accA2</t>
  </si>
  <si>
    <t>Probable acetyl-/propionyl-coenzyme A carboxylase alpha chain (alpha subunit) AccA2: biotin carboxylase + biotin carboxyl carrier protein (BCCP)</t>
  </si>
  <si>
    <t>This protein carries two functions: biotin carboxyl carrier protein and biotin carboxyltransferase. Involved in the first step of long-chain fatty acid synthesis [catalytic activity: ATP + biotin-carboxyl-carrier protein + CO(2) = ADP + phosphate + carboxybiotin-carboxyl-carrier protein].</t>
  </si>
  <si>
    <t>P71538</t>
  </si>
  <si>
    <t>Rv0973c</t>
  </si>
  <si>
    <t>Mb0998c</t>
  </si>
  <si>
    <t>Rv1869c</t>
  </si>
  <si>
    <t>Probable reductase</t>
  </si>
  <si>
    <t>Function unknown; probably involved in cellular metabolism</t>
  </si>
  <si>
    <t>P95146</t>
  </si>
  <si>
    <t>Mb1900c</t>
  </si>
  <si>
    <t>Rv1874</t>
  </si>
  <si>
    <t>O07755</t>
  </si>
  <si>
    <t>Mb1905</t>
  </si>
  <si>
    <t>fabG1</t>
  </si>
  <si>
    <t>3-oxoacyl-[acyl-carrier protein] reductase FabG1 (3-ketoacyl-acyl carrier protein reductase) (mycolic acid biosynthesis a protein)</t>
  </si>
  <si>
    <t>Involved in the fatty acid biosynthesis pathway (first reduction step) (mycolic acid biosynthesis); reduces KASA/KASB products [catalytic activity: (3R)-3-hydroxyacyl-[acyl-carrier protein] + NADP+ = 3-oxoacyl-[acyl-carrier protein] + NADPH].</t>
  </si>
  <si>
    <t>P9WGT3</t>
  </si>
  <si>
    <t>Rv1483</t>
  </si>
  <si>
    <t>Mb1519</t>
  </si>
  <si>
    <t>glnA3</t>
  </si>
  <si>
    <t>Probable glutamine synthetase GlnA3 (glutamine synthase) (GS-I)</t>
  </si>
  <si>
    <t>Involved in glutamine biosynthesis [catalytic activity: ATP + L-glutamate + NH(3) = ADP + glutamine + orthophosphate].</t>
  </si>
  <si>
    <t>O07752</t>
  </si>
  <si>
    <t>Rv1878</t>
  </si>
  <si>
    <t>Mb1910</t>
  </si>
  <si>
    <t>Rv0991c</t>
  </si>
  <si>
    <t>Conserved serine rich protein</t>
  </si>
  <si>
    <t>O05574</t>
  </si>
  <si>
    <t>Mb1018c</t>
  </si>
  <si>
    <t>Rv1489</t>
  </si>
  <si>
    <t>L7N692</t>
  </si>
  <si>
    <t>Mb1525</t>
  </si>
  <si>
    <t>Rv1883c</t>
  </si>
  <si>
    <t>O07748</t>
  </si>
  <si>
    <t>Mb1915c</t>
  </si>
  <si>
    <t>mutB</t>
  </si>
  <si>
    <t>Probable methylmalonyl-CoA mutase large subunit MutB (MCM)</t>
  </si>
  <si>
    <t>Involved in propionic acid fermentation. Catalyzes the isomerization of succinyl-CoA to methylmalonyl-CoA during synthesis of propionate from tricarboxylic acid-cycle intermediates [catalytic activity : (R)-2-methyl-3-oxopropanoyl-CoA = succinyl- CoA.]</t>
  </si>
  <si>
    <t>P9WJK5</t>
  </si>
  <si>
    <t>Rv1493</t>
  </si>
  <si>
    <t>Mb1530</t>
  </si>
  <si>
    <t>Rv1893</t>
  </si>
  <si>
    <t>O07739</t>
  </si>
  <si>
    <t>Mb1926</t>
  </si>
  <si>
    <t>Rv0999</t>
  </si>
  <si>
    <t>O05582</t>
  </si>
  <si>
    <t>Mb1026</t>
  </si>
  <si>
    <t>lppD</t>
  </si>
  <si>
    <t>Possible lipoprotein LppD</t>
  </si>
  <si>
    <t>P9WK29</t>
  </si>
  <si>
    <t>Rv1899c</t>
  </si>
  <si>
    <t>Mb1934c</t>
  </si>
  <si>
    <t>aao</t>
  </si>
  <si>
    <t>Probable D-amino acid oxidase Aao</t>
  </si>
  <si>
    <t>Wide specificity for D-amino acids. Also acts on glycine [catalytic activity: a D-amino acid + H2O + O2 = a 2-oxo acid + NH3 + H2O2]</t>
  </si>
  <si>
    <t>P9WP27</t>
  </si>
  <si>
    <t>Rv1905c</t>
  </si>
  <si>
    <t>Mb1940c</t>
  </si>
  <si>
    <t>Rv1502</t>
  </si>
  <si>
    <t>P9WLW7</t>
  </si>
  <si>
    <t>Mb1540,Mb1541</t>
  </si>
  <si>
    <t>unknown</t>
  </si>
  <si>
    <t>lppC</t>
  </si>
  <si>
    <t>Probable lipoprotein LppC</t>
  </si>
  <si>
    <t>P9WFN3</t>
  </si>
  <si>
    <t>Rv1911c</t>
  </si>
  <si>
    <t>Mb1946c</t>
  </si>
  <si>
    <t>Rv1019</t>
  </si>
  <si>
    <t>P96381</t>
  </si>
  <si>
    <t>Mb1047</t>
  </si>
  <si>
    <t>Rv1025</t>
  </si>
  <si>
    <t>P96375</t>
  </si>
  <si>
    <t>Mb1053</t>
  </si>
  <si>
    <t>Rv1922</t>
  </si>
  <si>
    <t>Probable conserved lipoprotein</t>
  </si>
  <si>
    <t>P95291</t>
  </si>
  <si>
    <t>Mb1957</t>
  </si>
  <si>
    <t>kdpB</t>
  </si>
  <si>
    <t>Probable potassium-transporting P-type ATPase B chain KdpB (potassium-translocating ATPase B chain) (ATP phosphohydrolase [potassium-transporting] B chain) (potassium binding and translocating subunit B)</t>
  </si>
  <si>
    <t>One of the components of the high-affinity ATP-driven potassium transport (or KDP) system, which catalyzes the hydrolysis of ATP coupled with the exchange of hydrogen and potassium ions [catalytic activity:ATP + H(2)O + K(+)(out) = ADP + phosphate + K(+)(in)].</t>
  </si>
  <si>
    <t>P9WPU3</t>
  </si>
  <si>
    <t>Rv1030</t>
  </si>
  <si>
    <t>Mb1059</t>
  </si>
  <si>
    <t>Rv1534</t>
  </si>
  <si>
    <t>Probable transcriptional regulator</t>
  </si>
  <si>
    <t>Possibly involved in a transcriptional mechanism</t>
  </si>
  <si>
    <t>O08377</t>
  </si>
  <si>
    <t>Mb1561</t>
  </si>
  <si>
    <t>tpx</t>
  </si>
  <si>
    <t>Probable thiol peroxidase Tpx</t>
  </si>
  <si>
    <t>Has antioxidant activity. Could remove peroxides or H(2)O(2)</t>
  </si>
  <si>
    <t>P9WG35</t>
  </si>
  <si>
    <t>Rv1932</t>
  </si>
  <si>
    <t>Mb1967</t>
  </si>
  <si>
    <t>mazF5</t>
  </si>
  <si>
    <t>Possible toxin MazF5</t>
  </si>
  <si>
    <t>P95272</t>
  </si>
  <si>
    <t>Rv1942c</t>
  </si>
  <si>
    <t>Mb1977c</t>
  </si>
  <si>
    <t>Rv1993c</t>
  </si>
  <si>
    <t>P9WLP5</t>
  </si>
  <si>
    <t>Mb2016c</t>
  </si>
  <si>
    <t>hisD</t>
  </si>
  <si>
    <t>Probable histidinol dehydrogenase HisD (HDH)</t>
  </si>
  <si>
    <t>Involved in histidine biosynthesis pathway (tenth step). This protein is considered as a bifunctional enzyme, possessing two active sites, one an alcohol dehydrogenase and the other an aldehyde dehydrogenase [catalytic activity: L-histidinol + 2 NAD(+) + H(2)O = L-histidine + 2 NADH].</t>
  </si>
  <si>
    <t>P9WNW9</t>
  </si>
  <si>
    <t>Rv1599</t>
  </si>
  <si>
    <t>Mb1625</t>
  </si>
  <si>
    <t>Rv1998c</t>
  </si>
  <si>
    <t>P9WLN9</t>
  </si>
  <si>
    <t>Mb2021c</t>
  </si>
  <si>
    <t>fadD14</t>
  </si>
  <si>
    <t>Probable medium chain fatty-acid-CoA ligase FadD14 (fatty-acid-CoA synthetase) (fatty-acid-CoA synthase)</t>
  </si>
  <si>
    <t>Involved in the fatty acid beta oxidation pathway (degradation).</t>
  </si>
  <si>
    <t>O53406</t>
  </si>
  <si>
    <t>Rv1058</t>
  </si>
  <si>
    <t>Mb1087</t>
  </si>
  <si>
    <t>Rv2003c</t>
  </si>
  <si>
    <t>P9WJZ5</t>
  </si>
  <si>
    <t>Mb2026c</t>
  </si>
  <si>
    <t>trpE</t>
  </si>
  <si>
    <t>Anthranilate synthase component I TrpE (glutamine amidotransferase)</t>
  </si>
  <si>
    <t>Involved in tryptophan biosynthesis pathway (at the first step). Supposed tetramer of two components I and two components II: component I (Rv1609|trpE) catalyzes the formation of anthranilate using ammonia rather than glutamine, whereas component II (Rv0013|trpG) provides glutamine amidotransferase activity [catalytic activity: chorismate + L-glutamine = anthranilate + pyruvate + L-glutamate].</t>
  </si>
  <si>
    <t>P9WFX3</t>
  </si>
  <si>
    <t>Rv1609</t>
  </si>
  <si>
    <t>Mb1635</t>
  </si>
  <si>
    <t>pyk</t>
  </si>
  <si>
    <t>Probable pyruvate kinase PykA</t>
  </si>
  <si>
    <t>Produces phosphoenol pyruvate in glycolysis [catalytic activity: ATP + pyruvate = ADP + phosphoenolpyruvate]</t>
  </si>
  <si>
    <t>P9WKE5</t>
  </si>
  <si>
    <t>Rv1617</t>
  </si>
  <si>
    <t>Mb1643</t>
  </si>
  <si>
    <t>pra</t>
  </si>
  <si>
    <t>Probable proline-rich antigen homolog Pra</t>
  </si>
  <si>
    <t>P9WIM7</t>
  </si>
  <si>
    <t>Rv1078</t>
  </si>
  <si>
    <t>Mb1107</t>
  </si>
  <si>
    <t>vapB45</t>
  </si>
  <si>
    <t>O53464</t>
  </si>
  <si>
    <t>Rv2018</t>
  </si>
  <si>
    <t>Mb2041</t>
  </si>
  <si>
    <t>glyA1</t>
  </si>
  <si>
    <t>Serine hydroxymethyltransferase 1 GlyA1</t>
  </si>
  <si>
    <t>Interconversion of serine and glycine. Key enzyme in the biosynthesis of purines, lipids, hormones and other components [catalytic activity: 5,10-methylenetetrahydrofolate + glycine + H(2)O = tetrahydrofolate + L-serine.]</t>
  </si>
  <si>
    <t>Rv1093</t>
  </si>
  <si>
    <t>Mb1123</t>
  </si>
  <si>
    <t>A0A0H3M586</t>
  </si>
  <si>
    <t>fumC</t>
  </si>
  <si>
    <t>Probable fumarase Fum (fumarate hydratase)</t>
  </si>
  <si>
    <t>Involved in the tricarboxylic acid cycle. Catalyzes the reversible hydration of fumarate to L-malate [catalytic activity: (S)-malate = fumarate + H2O]</t>
  </si>
  <si>
    <t>P9WN93</t>
  </si>
  <si>
    <t>Rv1098c</t>
  </si>
  <si>
    <t>Mb1128c</t>
  </si>
  <si>
    <t>hspX</t>
  </si>
  <si>
    <t>Heat shock protein HspX (alpha-crystallin homolog) (14 kDa antigen) (HSP16.3)</t>
  </si>
  <si>
    <t>Stress protein induced by anoxia. Has a proposed role in maintenance of long-term viability during latent, asymptomatic infections, and a proposed role in replication during initial infection. Regulated by the two component regulatory system DEVR|Rv3133c/DEVS|Rv3132c, in response to a hypoxic signal.</t>
  </si>
  <si>
    <t>P9WMK1</t>
  </si>
  <si>
    <t>Rv2031c</t>
  </si>
  <si>
    <t>Mb2057c</t>
  </si>
  <si>
    <t>Rv2041c</t>
  </si>
  <si>
    <t>Probable sugar-binding lipoprotein</t>
  </si>
  <si>
    <t>Thought to be involved in active transport of sugar across the membrane (import).</t>
  </si>
  <si>
    <t>O53485</t>
  </si>
  <si>
    <t>Mb2067c</t>
  </si>
  <si>
    <t>lppI</t>
  </si>
  <si>
    <t>Probable lipoprotein LppI</t>
  </si>
  <si>
    <t>O53489</t>
  </si>
  <si>
    <t>Rv2046</t>
  </si>
  <si>
    <t>Mb2072</t>
  </si>
  <si>
    <t>ppm1</t>
  </si>
  <si>
    <t>Polyprenol-monophosphomannose synthase Ppm1</t>
  </si>
  <si>
    <t>Transfers mannose from GDP-mannose to all endogenous polyprenol-phosphates.</t>
  </si>
  <si>
    <t>O53493</t>
  </si>
  <si>
    <t>Rv2051c</t>
  </si>
  <si>
    <t>Mb2077c</t>
  </si>
  <si>
    <t>Rv1632c</t>
  </si>
  <si>
    <t>O06149</t>
  </si>
  <si>
    <t>Mb1658c</t>
  </si>
  <si>
    <t>Rv1637c</t>
  </si>
  <si>
    <t>O06154</t>
  </si>
  <si>
    <t>Mb1663c</t>
  </si>
  <si>
    <t>pheT</t>
  </si>
  <si>
    <t>Probable phenylalanyl-tRNA synthetase, beta chain PheT</t>
  </si>
  <si>
    <t>Charging PHE-tRNA [catalytic activity: ATP + L-phenylalanine + tRNA(PHE) = AMP + diphosphate + L-phenylalanyl-tRNA(PHE)]</t>
  </si>
  <si>
    <t>P9WFU1</t>
  </si>
  <si>
    <t>Rv1650</t>
  </si>
  <si>
    <t>Mb1677</t>
  </si>
  <si>
    <t>Rv1152</t>
  </si>
  <si>
    <t>O06550</t>
  </si>
  <si>
    <t>Mb1183</t>
  </si>
  <si>
    <t>dsbF</t>
  </si>
  <si>
    <t>Probable conserved lipoprotein DsbF</t>
  </si>
  <si>
    <t>Unknown; possibly involved in thiol:disulfide interchange.</t>
  </si>
  <si>
    <t>I6XYM2</t>
  </si>
  <si>
    <t>Rv1677</t>
  </si>
  <si>
    <t>Mb1704</t>
  </si>
  <si>
    <t>pepE</t>
  </si>
  <si>
    <t>Dipeptidase PepE</t>
  </si>
  <si>
    <t>Hydrolysis of peptide bonds</t>
  </si>
  <si>
    <t>P9WHS7</t>
  </si>
  <si>
    <t>Rv2089c</t>
  </si>
  <si>
    <t>Mb2116c</t>
  </si>
  <si>
    <t>pafC</t>
  </si>
  <si>
    <t>Proteasome accessory factor C PafC</t>
  </si>
  <si>
    <t>P9WIL9</t>
  </si>
  <si>
    <t>Rv2095c</t>
  </si>
  <si>
    <t>Mb2122c</t>
  </si>
  <si>
    <t>Rv1178</t>
  </si>
  <si>
    <t>Probable aminotransferase</t>
  </si>
  <si>
    <t>O50434</t>
  </si>
  <si>
    <t>Mb1211</t>
  </si>
  <si>
    <t>Rv1693</t>
  </si>
  <si>
    <t>O33195</t>
  </si>
  <si>
    <t>Mb1719</t>
  </si>
  <si>
    <t>mctB</t>
  </si>
  <si>
    <t>Outer membrane protein MctB</t>
  </si>
  <si>
    <t>Outer membrane channel</t>
  </si>
  <si>
    <t>P9WJ83</t>
  </si>
  <si>
    <t>Rv1698</t>
  </si>
  <si>
    <t>Mb1724</t>
  </si>
  <si>
    <t>dop</t>
  </si>
  <si>
    <t>Deamidase of pup Dop</t>
  </si>
  <si>
    <t>Deamidates the C-terminal glutamine of pup</t>
  </si>
  <si>
    <t>P9WNU9</t>
  </si>
  <si>
    <t>Rv2112c</t>
  </si>
  <si>
    <t>Mb2136c</t>
  </si>
  <si>
    <t>trmI</t>
  </si>
  <si>
    <t>RNA methyltransferase</t>
  </si>
  <si>
    <t>Involved in transfer of methyl group (from S-adenosyl-L-methionine to the substrate).</t>
  </si>
  <si>
    <t>P9WFZ1</t>
  </si>
  <si>
    <t>Rv2118c</t>
  </si>
  <si>
    <t>Mb2142c</t>
  </si>
  <si>
    <t>dapD</t>
  </si>
  <si>
    <t>Tetrahydrodipicolinate N-succinyltransferase DapD</t>
  </si>
  <si>
    <t>Involved in biosynthesis of diaminopimelate and lysine from aspartate semialdehyde (at the third step) [catalytic activity: tetrahydrodipicolinate + succinyl-CoA + H2O = N-succinyl-2-amino-6-ketopimelate + coenzyme A]</t>
  </si>
  <si>
    <t>P9WP21</t>
  </si>
  <si>
    <t>Rv1201c</t>
  </si>
  <si>
    <t>Mb1233c</t>
  </si>
  <si>
    <t>cysQ</t>
  </si>
  <si>
    <t>Monophosphatase CysQ</t>
  </si>
  <si>
    <t>Can dephosphorylate a broad range of substrates. Likely involved in sulfur metabolism, controlling the pool of 3'-phosphoadenosine 5'-phosphate (pap) and 3'-phosphoadenoside 5'-phosphosulfate (PAPS) [catalytic activity: adenosine 3',5'-bisphosphate + H2O = adenosine 5'-phosphate + phosphate]. Has also been shown to have myo-inositol 1-phosphatase [catalytic activity: myo-inositol 1-phosphate + H(2)O = myo-inositol + phosphate] and fructose 1,6-bisphosphatase [catalytic activity: D-fructose 1,6-bisphosphate + H2O = D-fructose 6-phosphate + phosphate] activities.</t>
  </si>
  <si>
    <t>P9WKJ1</t>
  </si>
  <si>
    <t>Rv2131c</t>
  </si>
  <si>
    <t>Mb2155c</t>
  </si>
  <si>
    <t>fadD6</t>
  </si>
  <si>
    <t>Probable fatty-acid-CoA ligase FadD6 (fatty-acid-CoA synthetase) (fatty-acid-CoA synthase)</t>
  </si>
  <si>
    <t>Function unknown, but supposed involvement in lipid degradation.</t>
  </si>
  <si>
    <t>O05307</t>
  </si>
  <si>
    <t>Rv1206</t>
  </si>
  <si>
    <t>Mb1238</t>
  </si>
  <si>
    <t>Rv1217c</t>
  </si>
  <si>
    <t>Probable tetronasin-transport integral membrane protein ABC transporter</t>
  </si>
  <si>
    <t>Thought to be involved in active transport of tetronasin across the membrane (export): tetronasin resistance by an export mechanism. Responsible for the translocation of the substrate across the membrane.</t>
  </si>
  <si>
    <t>O05318</t>
  </si>
  <si>
    <t>Mb1249c</t>
  </si>
  <si>
    <t>htrA</t>
  </si>
  <si>
    <t>Probable serine protease HtrA (DEGP protein)</t>
  </si>
  <si>
    <t>Possibly hydrolyzes peptides and/or proteins (seems to cleave preferentially after serine residue).</t>
  </si>
  <si>
    <t>O06291</t>
  </si>
  <si>
    <t>Rv1223</t>
  </si>
  <si>
    <t>Mb1255</t>
  </si>
  <si>
    <t>Rv1732c</t>
  </si>
  <si>
    <t>P71990</t>
  </si>
  <si>
    <t>Mb1761c</t>
  </si>
  <si>
    <t>yfiH</t>
  </si>
  <si>
    <t>Conserved protein YfiH</t>
  </si>
  <si>
    <t>P9WKD5</t>
  </si>
  <si>
    <t>Rv2149c</t>
  </si>
  <si>
    <t>Mb2173c</t>
  </si>
  <si>
    <t>mrp</t>
  </si>
  <si>
    <t>Probable Mrp-related protein Mrp</t>
  </si>
  <si>
    <t>Unknown: thought to be a ATP-binding protein.</t>
  </si>
  <si>
    <t>P9WJN7</t>
  </si>
  <si>
    <t>Rv1229c</t>
  </si>
  <si>
    <t>Mb1261c</t>
  </si>
  <si>
    <t>murE</t>
  </si>
  <si>
    <t>Probable UDP-N-acetylmuramoylalanyl-D-glutamate-2,6-diaminopimelate ligase MurE</t>
  </si>
  <si>
    <t>Involved in cell wall formation; peptidoglycan biosynthesis.</t>
  </si>
  <si>
    <t>P9WJL3</t>
  </si>
  <si>
    <t>Rv2158c</t>
  </si>
  <si>
    <t>Mb2182c</t>
  </si>
  <si>
    <t>Rv1234</t>
  </si>
  <si>
    <t>Probable transmembrane protein</t>
  </si>
  <si>
    <t>O50451</t>
  </si>
  <si>
    <t>Mb1266</t>
  </si>
  <si>
    <t>corA</t>
  </si>
  <si>
    <t>Possible magnesium and cobalt transport transmembrane protein CorA</t>
  </si>
  <si>
    <t>Thought to be involved in transport of magnesium and cobalt ions across the membrane. Responsible for the translocation of the substrate across the membrane.</t>
  </si>
  <si>
    <t>O50455</t>
  </si>
  <si>
    <t>Rv1239c</t>
  </si>
  <si>
    <t>Mb1271c</t>
  </si>
  <si>
    <t>Rv1748</t>
  </si>
  <si>
    <t>P72005</t>
  </si>
  <si>
    <t>Mb1777</t>
  </si>
  <si>
    <t>Rv1245c</t>
  </si>
  <si>
    <t>Function unknown; supposedly involved in cellular metabolism.</t>
  </si>
  <si>
    <t>O50460</t>
  </si>
  <si>
    <t>Mb1277c</t>
  </si>
  <si>
    <t>Rv2172c</t>
  </si>
  <si>
    <t>O53506</t>
  </si>
  <si>
    <t>Mb2194c</t>
  </si>
  <si>
    <t>mmpL14</t>
  </si>
  <si>
    <t>PROBABLE CONSERVED TRANSMEMBRANE TRANSPORT PROTEIN MMPL14</t>
  </si>
  <si>
    <t>A0A0H3M5L6</t>
  </si>
  <si>
    <t>Mb1787</t>
  </si>
  <si>
    <t>Rv1761c</t>
  </si>
  <si>
    <t>O06796</t>
  </si>
  <si>
    <t>Mb1792c</t>
  </si>
  <si>
    <t>Rv1262c</t>
  </si>
  <si>
    <t>Hypothetical hit-like protein</t>
  </si>
  <si>
    <t>P9WML1</t>
  </si>
  <si>
    <t>Mb1293c</t>
  </si>
  <si>
    <t>Rv1774</t>
  </si>
  <si>
    <t>Probable oxidoreductase</t>
  </si>
  <si>
    <t>O33177</t>
  </si>
  <si>
    <t>Mb1803</t>
  </si>
  <si>
    <t>Rv2197c</t>
  </si>
  <si>
    <t>P9WLI9</t>
  </si>
  <si>
    <t>Mb2220c</t>
  </si>
  <si>
    <t>eccD5</t>
  </si>
  <si>
    <t>ESX conserved component EccD5. ESX-5 type VII secretion system protein. Probable membrane protein.</t>
  </si>
  <si>
    <t>P9WNP9</t>
  </si>
  <si>
    <t>Rv1795</t>
  </si>
  <si>
    <t>Mb1823</t>
  </si>
  <si>
    <t>lysA</t>
  </si>
  <si>
    <t>Diaminopimelate decarboxylase LysA (DAP decarboxylase)</t>
  </si>
  <si>
    <t>Involved in biosynthesis of lysine (last step) [catalytic activity: MESO-2,6-diaminoheptanedioate = L-lysine + CO(2)].</t>
  </si>
  <si>
    <t>P9WIU7</t>
  </si>
  <si>
    <t>Rv1293</t>
  </si>
  <si>
    <t>Mb1325</t>
  </si>
  <si>
    <t>Rv1312</t>
  </si>
  <si>
    <t>Conserved hypothetical secreted protein</t>
  </si>
  <si>
    <t>P9WM29</t>
  </si>
  <si>
    <t>Mb1344</t>
  </si>
  <si>
    <t>adoK</t>
  </si>
  <si>
    <t>Adenosine kinase</t>
  </si>
  <si>
    <t>Adenosine phosphorylation</t>
  </si>
  <si>
    <t>P9WID5</t>
  </si>
  <si>
    <t>Rv2202c</t>
  </si>
  <si>
    <t>Mb2225c</t>
  </si>
  <si>
    <t>Rv1830</t>
  </si>
  <si>
    <t>P9WME5</t>
  </si>
  <si>
    <t>Mb1861</t>
  </si>
  <si>
    <t>Rv1836c</t>
  </si>
  <si>
    <t>P9WLQ9</t>
  </si>
  <si>
    <t>Mb1867c</t>
  </si>
  <si>
    <t>Rv1332</t>
  </si>
  <si>
    <t>P9WM25</t>
  </si>
  <si>
    <t>Mb1367</t>
  </si>
  <si>
    <t>dlaT</t>
  </si>
  <si>
    <t>DlaT, dihydrolipoamide acyltransferase, E2 component of pyruvate dehydrogenase</t>
  </si>
  <si>
    <t>Involved in tricarboxylic acid cycle; converts pyruvate to acetyl-CoA and CO2. Also involved in antioxidant defense; LPDC|Rv0462, DLAT|Rv2215, AHPD|Rv2429, and AHPC|Rv2428 constitute an NADH-dependent peroxidase and peroxynitrite reductase that provides protection against oxidative stress.</t>
  </si>
  <si>
    <t>P9WIS7</t>
  </si>
  <si>
    <t>Rv2215</t>
  </si>
  <si>
    <t>Mb2238</t>
  </si>
  <si>
    <t>Rv1847</t>
  </si>
  <si>
    <t>P9WIM3</t>
  </si>
  <si>
    <t>Mb1878</t>
  </si>
  <si>
    <t>Rv2237</t>
  </si>
  <si>
    <t>P9WLH1</t>
  </si>
  <si>
    <t>Mb2261</t>
  </si>
  <si>
    <t>accD6</t>
  </si>
  <si>
    <t>Acetyl/propionyl-CoA carboxylase (beta subunit) AccD6</t>
  </si>
  <si>
    <t>Involved in fatty acid biosynthesis (mycolic acids synthesis) [catalytic activity: ATP + propionyl-CoA + CO(2) + H(2)O = ADP + orthophosphate + methylmalonyl-CoA].</t>
  </si>
  <si>
    <t>P9WQH5</t>
  </si>
  <si>
    <t>Rv2247</t>
  </si>
  <si>
    <t>Mb2271</t>
  </si>
  <si>
    <t>Rv2251</t>
  </si>
  <si>
    <t>Possible flavoprotein</t>
  </si>
  <si>
    <t>Electron acceptor</t>
  </si>
  <si>
    <t>L0TBR2</t>
  </si>
  <si>
    <t>Mb2275</t>
  </si>
  <si>
    <t>Rv1888c</t>
  </si>
  <si>
    <t>Possible transmembrane protein</t>
  </si>
  <si>
    <t>O07744</t>
  </si>
  <si>
    <t>Mb1920c</t>
  </si>
  <si>
    <t>carA</t>
  </si>
  <si>
    <t>Probable carbamoyl-phosphate synthase small chain CarA (carbamoyl-phosphate synthetase glutamine chain)</t>
  </si>
  <si>
    <t>Involved in both arginine and pyrimidine biosynthesis [catalytic activity: 2 ATP + L-glutamine + CO(2) + H(2)O = 2 ADP + phosphate + glutamate + carbamoyl phosphate]</t>
  </si>
  <si>
    <t>P9WPK5</t>
  </si>
  <si>
    <t>Rv1383</t>
  </si>
  <si>
    <t>Mb1418</t>
  </si>
  <si>
    <t>Rv2272</t>
  </si>
  <si>
    <t>P9WLF5</t>
  </si>
  <si>
    <t>Mb2295</t>
  </si>
  <si>
    <t>Rv2277c</t>
  </si>
  <si>
    <t>Possible glycerolphosphodiesterase</t>
  </si>
  <si>
    <t>P9WLF1</t>
  </si>
  <si>
    <t>Mb2300c</t>
  </si>
  <si>
    <t>aceAa</t>
  </si>
  <si>
    <t>Probable isocitrate lyase AceAa [first part] (isocitrase) (isocitratase) (Icl)</t>
  </si>
  <si>
    <t>Involved in glyoxylate bypass, an alternative to the tricarboxylic acid cycle [catalytic activity: isocitrate = succinate + glyoxylate].</t>
  </si>
  <si>
    <t>O07718</t>
  </si>
  <si>
    <t>Rv1915</t>
  </si>
  <si>
    <t>Mb1950</t>
  </si>
  <si>
    <t>lipM</t>
  </si>
  <si>
    <t>Probable esterase LipM</t>
  </si>
  <si>
    <t>Hydrolysis of lipids (bound ester).</t>
  </si>
  <si>
    <t>Q50681</t>
  </si>
  <si>
    <t>Rv2284</t>
  </si>
  <si>
    <t>Mb2305</t>
  </si>
  <si>
    <t>lppF</t>
  </si>
  <si>
    <t>Probable conserved lipoprotein LppF</t>
  </si>
  <si>
    <t>O53963</t>
  </si>
  <si>
    <t>Rv1921c</t>
  </si>
  <si>
    <t>Mb1956c</t>
  </si>
  <si>
    <t>mpt63</t>
  </si>
  <si>
    <t>Immunogenic protein Mpt63 (antigen Mpt63/MPB63) (16 kDa immunoprotective extracellular protein)</t>
  </si>
  <si>
    <t>P9WIP1</t>
  </si>
  <si>
    <t>Rv1926c</t>
  </si>
  <si>
    <t>Mb1961c</t>
  </si>
  <si>
    <t>Rv2294</t>
  </si>
  <si>
    <t>P9WQ83</t>
  </si>
  <si>
    <t>Mb2316</t>
  </si>
  <si>
    <t>Rv1419</t>
  </si>
  <si>
    <t>P9WLX9</t>
  </si>
  <si>
    <t>Mb1454</t>
  </si>
  <si>
    <t>Rv2300c</t>
  </si>
  <si>
    <t>P9WLD7</t>
  </si>
  <si>
    <t>Mb2322c</t>
  </si>
  <si>
    <t>fadD12</t>
  </si>
  <si>
    <t>Possible long-chain-fatty-acid--CoA ligase FadD12 (fatty-acid-CoA synthetase) (fatty-acid-CoA synthase)</t>
  </si>
  <si>
    <t>O06831</t>
  </si>
  <si>
    <t>Rv1427c</t>
  </si>
  <si>
    <t>Mb1462c</t>
  </si>
  <si>
    <t>Rv2305</t>
  </si>
  <si>
    <t>A0A0H3M5Z7</t>
  </si>
  <si>
    <t>Mb2327</t>
  </si>
  <si>
    <t>Conserved hypotheticals</t>
  </si>
  <si>
    <t>Rv2315c</t>
  </si>
  <si>
    <t>P71897</t>
  </si>
  <si>
    <t>Mb2342c</t>
  </si>
  <si>
    <t>lppP</t>
  </si>
  <si>
    <t>Probable lipoprotein LppP</t>
  </si>
  <si>
    <t>P9WK69</t>
  </si>
  <si>
    <t>Rv2330c</t>
  </si>
  <si>
    <t>Mb2357c</t>
  </si>
  <si>
    <t>Rv1461</t>
  </si>
  <si>
    <t>P9WFP7</t>
  </si>
  <si>
    <t>Mb1496</t>
  </si>
  <si>
    <t>cysK1</t>
  </si>
  <si>
    <t>Cysteine synthase a CysK1 (O-acetylserine sulfhydrylase A) (O-acetylserine (thiol)-lyase A) (CSASE A)</t>
  </si>
  <si>
    <t>Involved in cysteine biosynthesis [catalytic activity: O3-acetyl-L-serine + H(2)S = L-cysteine + acetate].</t>
  </si>
  <si>
    <t>P9WP55</t>
  </si>
  <si>
    <t>Rv2334</t>
  </si>
  <si>
    <t>Mb2362</t>
  </si>
  <si>
    <t>Rv1466</t>
  </si>
  <si>
    <t>O53157</t>
  </si>
  <si>
    <t>Mb1501</t>
  </si>
  <si>
    <t>trxB1</t>
  </si>
  <si>
    <t>Probable thioredoxin TrxB1</t>
  </si>
  <si>
    <t>Thioredoxin participates in various redox reactions through the reversible oxidation of its active center dithiol, to a disulfide, &amp; catalyzes dithiol-disulfide exchange reactions.</t>
  </si>
  <si>
    <t>L7N664</t>
  </si>
  <si>
    <t>Rv1471</t>
  </si>
  <si>
    <t>Mb1506</t>
  </si>
  <si>
    <t>smtB</t>
  </si>
  <si>
    <t>Probable transcriptional regulatory protein SmtB (probably ArsR-family)</t>
  </si>
  <si>
    <t>P9WMI5</t>
  </si>
  <si>
    <t>Rv2358</t>
  </si>
  <si>
    <t>Mb2379</t>
  </si>
  <si>
    <t>acn</t>
  </si>
  <si>
    <t>Probable iron-regulated aconitate hydratase Acn (citrate hydro-lyase) (aconitase)</t>
  </si>
  <si>
    <t>Involved in tricarboxylic acid cycle [catalytic activity: citrate = cis-aconitate + H2O]</t>
  </si>
  <si>
    <t>O53166</t>
  </si>
  <si>
    <t>Rv1475c</t>
  </si>
  <si>
    <t>Mb1511c</t>
  </si>
  <si>
    <t>fabG3</t>
  </si>
  <si>
    <t>Possible 20-beta-hydroxysteroid dehydrogenase FabG3 (cortisone reductase) ((R)-20-hydroxysteroid dehydrogenase)</t>
  </si>
  <si>
    <t>Not really known; thought to be involved in lipid biosynthesis [catalytic activity: androstan-3-alpha,17-beta-DIOL + NAD+ = 17-beta-hydroxyandrostan-3-one + NADH].</t>
  </si>
  <si>
    <t>P9WGT1</t>
  </si>
  <si>
    <t>Rv2002</t>
  </si>
  <si>
    <t>Mb2025</t>
  </si>
  <si>
    <t>Rv1480</t>
  </si>
  <si>
    <t>P9WLX5</t>
  </si>
  <si>
    <t>Mb1516</t>
  </si>
  <si>
    <t>Rv1487</t>
  </si>
  <si>
    <t>P71767</t>
  </si>
  <si>
    <t>Mb1523</t>
  </si>
  <si>
    <t>fdxA</t>
  </si>
  <si>
    <t>Ferredoxin FdxA</t>
  </si>
  <si>
    <t>Involved in electron transfer.</t>
  </si>
  <si>
    <t>P9WNE7</t>
  </si>
  <si>
    <t>Rv2007c</t>
  </si>
  <si>
    <t>Mb2030c</t>
  </si>
  <si>
    <t>Rv2387</t>
  </si>
  <si>
    <t>P71757</t>
  </si>
  <si>
    <t>Mb2408</t>
  </si>
  <si>
    <t>cysA</t>
  </si>
  <si>
    <t>Sulfate-transport ATP-binding protein ABC transporter CysA1</t>
  </si>
  <si>
    <t>Involved in the active transport across the membrane of multiple sulfur-containing compounds, including sulfate and thiosulfate (import). Responsible for energy coupling to the transport system.</t>
  </si>
  <si>
    <t>P9WQM1</t>
  </si>
  <si>
    <t>Rv2397c</t>
  </si>
  <si>
    <t>Mb2419c</t>
  </si>
  <si>
    <t>Rv2030c</t>
  </si>
  <si>
    <t>P9WLM1</t>
  </si>
  <si>
    <t>Mb2055c,Mb2056c</t>
  </si>
  <si>
    <t>pks5</t>
  </si>
  <si>
    <t>Probable polyketide synthase Pks5</t>
  </si>
  <si>
    <t>Involved in polyketide metabolism.</t>
  </si>
  <si>
    <t>O53901</t>
  </si>
  <si>
    <t>Rv1527c</t>
  </si>
  <si>
    <t>Mb1554c</t>
  </si>
  <si>
    <t>Rv1543</t>
  </si>
  <si>
    <t>Possible fatty acyl-CoA reductase</t>
  </si>
  <si>
    <t>Thought to reduce acyl-CoA esters of fatty acids to fatty aldehydes.</t>
  </si>
  <si>
    <t>P9WGS1</t>
  </si>
  <si>
    <t>Mb1570</t>
  </si>
  <si>
    <t>rbpA</t>
  </si>
  <si>
    <t>P9WHJ5</t>
  </si>
  <si>
    <t>Rv2050</t>
  </si>
  <si>
    <t>Mb2076</t>
  </si>
  <si>
    <t>rne</t>
  </si>
  <si>
    <t>Possible ribonuclease E Rne</t>
  </si>
  <si>
    <t>Thought to be involved in several cellular process.</t>
  </si>
  <si>
    <t>P71905</t>
  </si>
  <si>
    <t>Rv2444c</t>
  </si>
  <si>
    <t>Mb2471c</t>
  </si>
  <si>
    <t>ilvA</t>
  </si>
  <si>
    <t>Probable threonine dehydratase IlvA</t>
  </si>
  <si>
    <t>Involved in isoleucine biosynthesis (first step). Catalyzes the formation of alpha-ketobutyrate from threonine in a two step reaction. The first step is a dehydration of threonine, followed by rehydration and liberation of ammonia [catalytic activity: L-threonine + H(2)O = 2-oxobutanoate + NH(3) + H(2)O].</t>
  </si>
  <si>
    <t>P9WG95</t>
  </si>
  <si>
    <t>Rv1559</t>
  </si>
  <si>
    <t>Mb1585</t>
  </si>
  <si>
    <t>blaC</t>
  </si>
  <si>
    <t>Class a beta-lactamase BlaC</t>
  </si>
  <si>
    <t>Hydrolyses beta-lactams to generate corresponding beta-amino acid [catalytic activity: a beta-lactam + H(2)O = a substituted beta-amino acid].</t>
  </si>
  <si>
    <t>P9WKD3</t>
  </si>
  <si>
    <t>Rv2068c</t>
  </si>
  <si>
    <t>Mb2094c</t>
  </si>
  <si>
    <t>bioA</t>
  </si>
  <si>
    <t>Adenosylmethionine-8-amino-7-oxononanoate aminotransferase BioA</t>
  </si>
  <si>
    <t>Involved in bioconversion of pimelate into dethiobiotin [catalytic activity: S-adenosyl-L-methionine + 8-amino-7- oxononanoate = S-adenosyl-4-methylthio-2-oxobutanoate + 7,8- diaminononanoate]. Supposedly involved in stationary-phase survival.</t>
  </si>
  <si>
    <t>P9WQ81</t>
  </si>
  <si>
    <t>Rv1568</t>
  </si>
  <si>
    <t>Mb1595</t>
  </si>
  <si>
    <t>Rv1591</t>
  </si>
  <si>
    <t>P9WLT5</t>
  </si>
  <si>
    <t>Mb1617</t>
  </si>
  <si>
    <t>Rv1597</t>
  </si>
  <si>
    <t>O06593</t>
  </si>
  <si>
    <t>Mb1623</t>
  </si>
  <si>
    <t>chaA</t>
  </si>
  <si>
    <t>Probable ionic transporter integral membrane protein ChaA</t>
  </si>
  <si>
    <t>Involved in transport of ions (presumably calcium) across the membrane. Responsible for the translocation of the substrate across the membrane.</t>
  </si>
  <si>
    <t>O53910</t>
  </si>
  <si>
    <t>Rv1607</t>
  </si>
  <si>
    <t>Mb1633</t>
  </si>
  <si>
    <t>Rv2468c</t>
  </si>
  <si>
    <t>P9WLA7</t>
  </si>
  <si>
    <t>Mb2495c</t>
  </si>
  <si>
    <t>Rv1615</t>
  </si>
  <si>
    <t>O06132</t>
  </si>
  <si>
    <t>Mb1641</t>
  </si>
  <si>
    <t>Rv2473</t>
  </si>
  <si>
    <t>Possible alanine and proline rich membrane protein</t>
  </si>
  <si>
    <t>O53200</t>
  </si>
  <si>
    <t>Mb2500</t>
  </si>
  <si>
    <t>metH</t>
  </si>
  <si>
    <t>5-methyltetrahydrofolate--homocystein methyltransferase MetH (methionine synthase, vitamin-B12 dependent isozyme) (ms)</t>
  </si>
  <si>
    <t>Involved in biosynthesis of methionine (at the terminal step) [catalytic activity: 5-methyltetrahydrofolate + L-homocysteine = tetrahydrofolate + L-methionine].</t>
  </si>
  <si>
    <t>O33259</t>
  </si>
  <si>
    <t>Rv2124c</t>
  </si>
  <si>
    <t>Mb2148c</t>
  </si>
  <si>
    <t>Rv2129c</t>
  </si>
  <si>
    <t>O33263</t>
  </si>
  <si>
    <t>Mb2153c</t>
  </si>
  <si>
    <t>Rv2135c</t>
  </si>
  <si>
    <t>O06240</t>
  </si>
  <si>
    <t>Mb2159c</t>
  </si>
  <si>
    <t>parE2</t>
  </si>
  <si>
    <t>Possible toxin ParE2</t>
  </si>
  <si>
    <t>P9WHG5</t>
  </si>
  <si>
    <t>Rv2142c</t>
  </si>
  <si>
    <t>Mb2166c</t>
  </si>
  <si>
    <t>bkdC</t>
  </si>
  <si>
    <t>Probable branched-chain keto acid dehydrogenase E2 component BkdC</t>
  </si>
  <si>
    <t>Involved in energy metabolism. The branched-chain alpha-keto acid dehydrogenase complex catalyzes the overall conversion of branched chain alpha-keto acids to acyl-CoA and CO2. It contains multiple copies of three enzymatic components: branched-chain alpha-keto acid decarboxylase (E1), lipoamide acyltransferase (E2) and lipoamide dehydrogenase (E3).</t>
  </si>
  <si>
    <t>O06159</t>
  </si>
  <si>
    <t>Rv2495c</t>
  </si>
  <si>
    <t>Mb2523c</t>
  </si>
  <si>
    <t>murF</t>
  </si>
  <si>
    <t>Probable UDP-N-acetylmuramoylalanyl-D-glutamyl-2,6-diaminopimelate-D-alanyl-D-alanyl ligase MurF</t>
  </si>
  <si>
    <t>P9WJL1</t>
  </si>
  <si>
    <t>Rv2157c</t>
  </si>
  <si>
    <t>Mb2181c</t>
  </si>
  <si>
    <t>rpsA</t>
  </si>
  <si>
    <t>30S ribosomal protein S1 RpsA</t>
  </si>
  <si>
    <t>Binds mRNA; thus facilitating recognition of the initiation point. It is needed to translate mRNA with a short shine-dalgarno (SD) purine-rich sequence.</t>
  </si>
  <si>
    <t>P9WH43</t>
  </si>
  <si>
    <t>Rv1630</t>
  </si>
  <si>
    <t>Mb1656</t>
  </si>
  <si>
    <t>fadE19</t>
  </si>
  <si>
    <t>Possible acyl-CoA dehydrogenase FadE19 (MMGC)</t>
  </si>
  <si>
    <t>Function unknown, but seems involved in metabolism of small branched-chain fatty acids and macrolide antibiotic production. Catalyses the alpha, beta-dehydrogenation of acyl-CoA esters and transfer electrons to ETF, the electron transfer protein.</t>
  </si>
  <si>
    <t>I6Y0W5</t>
  </si>
  <si>
    <t>Rv2500c</t>
  </si>
  <si>
    <t>Mb2528c</t>
  </si>
  <si>
    <t>Rv2510c</t>
  </si>
  <si>
    <t>I6Y0X6</t>
  </si>
  <si>
    <t>Mb2538c</t>
  </si>
  <si>
    <t>lppM</t>
  </si>
  <si>
    <t>Probable conserved lipoprotein LppM</t>
  </si>
  <si>
    <t>O53505</t>
  </si>
  <si>
    <t>Rv2171</t>
  </si>
  <si>
    <t>Mb2193</t>
  </si>
  <si>
    <t>Rv2520c</t>
  </si>
  <si>
    <t>I6XEI0</t>
  </si>
  <si>
    <t>Mb2549c</t>
  </si>
  <si>
    <t>argD</t>
  </si>
  <si>
    <t>Probable acetylornithine aminotransferase ArgD</t>
  </si>
  <si>
    <t>Arginine biosynthesis (fourth step) [catalytic activity: N2-acetyl-L-ornithine + 2-oxoglutarate = N-acetyl-L-glutamate 5-semialdehyde + L-glutamate]</t>
  </si>
  <si>
    <t>P9WPZ7</t>
  </si>
  <si>
    <t>Rv1655</t>
  </si>
  <si>
    <t>Mb1683</t>
  </si>
  <si>
    <t>vapB17</t>
  </si>
  <si>
    <t>Possible antitoxin VapB17</t>
  </si>
  <si>
    <t>P9WJ49</t>
  </si>
  <si>
    <t>Rv2526</t>
  </si>
  <si>
    <t>Mb2555</t>
  </si>
  <si>
    <t>aroB</t>
  </si>
  <si>
    <t>3-dehydroquinate synthase AroB</t>
  </si>
  <si>
    <t>Involved at the second step in the biosynthesis of chorismate within the biosynthesis of aromatic amino acids (the shikimate pathway) [catalytic activity: 7-phospho-3-deoxy-arabino-heptulosonate = 3-dehydroquinate + orthophosphate].</t>
  </si>
  <si>
    <t>P9WPX9</t>
  </si>
  <si>
    <t>Rv2538c</t>
  </si>
  <si>
    <t>Mb2567c</t>
  </si>
  <si>
    <t>Rv2190c</t>
  </si>
  <si>
    <t>P9WHU3</t>
  </si>
  <si>
    <t>Mb2213c</t>
  </si>
  <si>
    <t>qcrB</t>
  </si>
  <si>
    <t>Probable ubiquinol-cytochrome C reductase QcrB (cytochrome B subunit)</t>
  </si>
  <si>
    <t>Respiration</t>
  </si>
  <si>
    <t>P9WP37</t>
  </si>
  <si>
    <t>Rv2196</t>
  </si>
  <si>
    <t>Mb2219</t>
  </si>
  <si>
    <t>Rv1680</t>
  </si>
  <si>
    <t>O33182</t>
  </si>
  <si>
    <t>Mb1707</t>
  </si>
  <si>
    <t>Rv2571c</t>
  </si>
  <si>
    <t>Probable transmembrane alanine and valine and leucine rich protein</t>
  </si>
  <si>
    <t>P9WL89</t>
  </si>
  <si>
    <t>Mb2601c</t>
  </si>
  <si>
    <t>Rv1728c</t>
  </si>
  <si>
    <t>P71986</t>
  </si>
  <si>
    <t>Mb1757c</t>
  </si>
  <si>
    <t>gabT</t>
  </si>
  <si>
    <t>4-aminobutyrate aminotransferase GabT (gamma-amino-N-butyrate transaminase) (GABA transaminase) (glutamate:succinic semialdehyde transaminase) (GABA aminotransferase) (GABA-at)</t>
  </si>
  <si>
    <t>Involved in 4-aminobutyrate (GABA) degradation pathway [catalytic activity: 4-aminobutanoate + 2-oxoglutarate = succinate semialdehyde + L-glutamate].</t>
  </si>
  <si>
    <t>P9WQ79</t>
  </si>
  <si>
    <t>Rv2589</t>
  </si>
  <si>
    <t>Mb2620</t>
  </si>
  <si>
    <t>Rv2597</t>
  </si>
  <si>
    <t>P9WL73</t>
  </si>
  <si>
    <t>Mb2628</t>
  </si>
  <si>
    <t>pknF</t>
  </si>
  <si>
    <t>Anchored-membrane serine/threonine-protein kinase PknF (protein kinase F) (STPK F)</t>
  </si>
  <si>
    <t>Involved in signal transduction (via phosphorylation). Thought to be involved in membrane transport. Phosphorylates the peptide substrate myelin basic protein (MBP) at serine and threonine residues [catalytic activity: ATP + a protein = ADP + a phosphoprotein].</t>
  </si>
  <si>
    <t>P9WI75</t>
  </si>
  <si>
    <t>Rv1746</t>
  </si>
  <si>
    <t>Mb1775</t>
  </si>
  <si>
    <t>glnA1</t>
  </si>
  <si>
    <t>Glutamine synthetase GlnA1 (glutamine synthase) (GS-I)</t>
  </si>
  <si>
    <t>P9WN39</t>
  </si>
  <si>
    <t>Rv2220</t>
  </si>
  <si>
    <t>Mb2244</t>
  </si>
  <si>
    <t>Rv2609c</t>
  </si>
  <si>
    <t>I6YDV4</t>
  </si>
  <si>
    <t>Mb2641c</t>
  </si>
  <si>
    <t>Rv2226</t>
  </si>
  <si>
    <t>P9WLH9</t>
  </si>
  <si>
    <t>Mb2250</t>
  </si>
  <si>
    <t>Rv2230c</t>
  </si>
  <si>
    <t>P9WFM1</t>
  </si>
  <si>
    <t>Mb2255c</t>
  </si>
  <si>
    <t>TB31.7</t>
  </si>
  <si>
    <t>Universal stress protein family protein TB31.7</t>
  </si>
  <si>
    <t>P9WFD7</t>
  </si>
  <si>
    <t>Rv2623</t>
  </si>
  <si>
    <t>Mb2656</t>
  </si>
  <si>
    <t>kasB</t>
  </si>
  <si>
    <t>3-oxoacyl-[acyl-carrier protein] synthase 2 KasB (beta-ketoacyl-ACP synthase) (KAS I)</t>
  </si>
  <si>
    <t>Involved in fatty acid biosynthesis (mycolic acids synthesis); involved in meromycolate extension. Catalyzes the condensation reaction of fatty acid synthesis by the addition to an acyl acceptor of two carbons from malonyl-ACP [catalytic activity: acyl-[acyl-carrier protein] + malonyl-[acyl-carrier protein] = 3-oxoacyl-[acyl-carrier protein] + [acyl-carrier protein] + CO(2)].</t>
  </si>
  <si>
    <t>P9WQD7</t>
  </si>
  <si>
    <t>Rv2246</t>
  </si>
  <si>
    <t>Mb2270</t>
  </si>
  <si>
    <t>eccB5</t>
  </si>
  <si>
    <t>ESX conserved component EccB5. ESX-5 type VII secretion system protein. Probable membrane protein.</t>
  </si>
  <si>
    <t>P9WNQ9</t>
  </si>
  <si>
    <t>Rv1782</t>
  </si>
  <si>
    <t>Mb1811</t>
  </si>
  <si>
    <t>Rv2260</t>
  </si>
  <si>
    <t>O53534</t>
  </si>
  <si>
    <t>Mb2284</t>
  </si>
  <si>
    <t>Rv2271</t>
  </si>
  <si>
    <t>P9WLF7</t>
  </si>
  <si>
    <t>Mb2294</t>
  </si>
  <si>
    <t>esxN</t>
  </si>
  <si>
    <t>Putative ESAT-6 like protein EsxN (ESAT-6 like protein 5)</t>
  </si>
  <si>
    <t>P9WNJ3</t>
  </si>
  <si>
    <t>Rv1793</t>
  </si>
  <si>
    <t>Mb1821</t>
  </si>
  <si>
    <t>Cell wall and cell processes</t>
  </si>
  <si>
    <t>Rv1812c</t>
  </si>
  <si>
    <t>Probable dehydrogenase</t>
  </si>
  <si>
    <t>P9WJJ1</t>
  </si>
  <si>
    <t>Mb1842c</t>
  </si>
  <si>
    <t>aftC</t>
  </si>
  <si>
    <t>Possible arabinofuranosyltransferase AftC</t>
  </si>
  <si>
    <t>Involved in the biosynthesis of the mycobacterial cell wall arabinan</t>
  </si>
  <si>
    <t>P9WMZ7</t>
  </si>
  <si>
    <t>Rv2673</t>
  </si>
  <si>
    <t>Mb2692</t>
  </si>
  <si>
    <t>echA15</t>
  </si>
  <si>
    <t>Probable enoyl-CoA hydratase EchA15 (enoyl hydrase) (unsaturated acyl-CoA hydratase) (crotonase)</t>
  </si>
  <si>
    <t>I6YA03</t>
  </si>
  <si>
    <t>Rv2679</t>
  </si>
  <si>
    <t>Mb2698</t>
  </si>
  <si>
    <t>Rv2298</t>
  </si>
  <si>
    <t>P9WQA7</t>
  </si>
  <si>
    <t>Mb2320</t>
  </si>
  <si>
    <t>pgsA1</t>
  </si>
  <si>
    <t>Probable CDP-diacylglycerol--glycerol-3-phosphate 3-phosphatidyltransferase PgsA2 (PGP synthase) (phosphatidylglycerophosphate synthase) (3-phosphatidyl-1'-glycerol-3'phosphate synthase)</t>
  </si>
  <si>
    <t>Thought to be involved in cardiolipin biosynthesis; generates cardiolipin from phosphatidylglycerol and CDP-diacylglycerol [catalytic activity: may be: phosphatidylglycerol + phosphatidylglycerol -&gt; cardiolipin + glycerol, or: CDP-diacylglycerol + glycerol 3-phosphate = CMP + 3-(3-phosphatidyl)-glycerol 1-phosphate].</t>
  </si>
  <si>
    <t>P9WPG5</t>
  </si>
  <si>
    <t>Rv1822</t>
  </si>
  <si>
    <t>Mb1853</t>
  </si>
  <si>
    <t>arsB1</t>
  </si>
  <si>
    <t>Probable arsenic-transport integral membrane protein ArsB1</t>
  </si>
  <si>
    <t>Thought to be involved in transport of arsenical compounds across the membrane (export): arsenic resistance by an export mechanism. Responsible for the translocation of the substrate across the membrane.</t>
  </si>
  <si>
    <t>P9WPD7</t>
  </si>
  <si>
    <t>Rv2685</t>
  </si>
  <si>
    <t>Mb2704</t>
  </si>
  <si>
    <t>Rv2314c</t>
  </si>
  <si>
    <t>P71898</t>
  </si>
  <si>
    <t>Mb2341c</t>
  </si>
  <si>
    <t>Rv1855c</t>
  </si>
  <si>
    <t>P95159</t>
  </si>
  <si>
    <t>Mb1886c</t>
  </si>
  <si>
    <t>suhB</t>
  </si>
  <si>
    <t>Inositol-1-monophosphatase SuhB</t>
  </si>
  <si>
    <t>Involved in inositol phosphate metabolism. It is responsible for the provision of inositol required for synthesis of phosphatidylinositol and polyphosphoinositides. Key enzyme of the phosphatidyl inositol signaling pathway. [catalytic activity: myo-inositol 1-phosphate + H(2)O = myo-inositol + phosphate]</t>
  </si>
  <si>
    <t>P9WKI9</t>
  </si>
  <si>
    <t>Rv2701c</t>
  </si>
  <si>
    <t>Mb2720c</t>
  </si>
  <si>
    <t>Rv2342</t>
  </si>
  <si>
    <t>P95238</t>
  </si>
  <si>
    <t>Mb2371</t>
  </si>
  <si>
    <t>glyQS</t>
  </si>
  <si>
    <t>Probable glycyl-tRNA synthetase GlyS (glycine--tRNA ligase) (GLYRS)</t>
  </si>
  <si>
    <t>Involved in translation mechanisms [catalytic activity: ATP + L-glycine + tRNA(GLY) = AMP + pyrophosphate + L-glycyl-tRNA(GLY)].</t>
  </si>
  <si>
    <t>P9WFV7</t>
  </si>
  <si>
    <t>Rv2357c</t>
  </si>
  <si>
    <t>Mb2378c</t>
  </si>
  <si>
    <t>amiA2</t>
  </si>
  <si>
    <t>Probable amidase AmiA2 (aminohydrolase)</t>
  </si>
  <si>
    <t>Generates monocarboxylate from monocarboxylic acid amide [catalytic activity: a monocarboxylic acid amide + H(2)O = a monocarboxylate + NH(3)].</t>
  </si>
  <si>
    <t>P9WQ99</t>
  </si>
  <si>
    <t>Rv2363</t>
  </si>
  <si>
    <t>Mb2384</t>
  </si>
  <si>
    <t>ideR</t>
  </si>
  <si>
    <t>Iron-dependent repressor and activator IdeR</t>
  </si>
  <si>
    <t>Transcriptional regulatory protein (repressor and activator), iron-binding repressor of siderophore biosynthesis and iron uptake. Seems to regulate a variety of genes encoding a variety of proteins e.g. transporters, proteins involved in siderophore synthesis and iron storage, members of the PE/PPE family, enzymes involved in lipid metabolism, transcriptional regulatory proteins, etc. Also activator of BFRA|Rv1876 gene.</t>
  </si>
  <si>
    <t>P9WMH1</t>
  </si>
  <si>
    <t>Rv2711</t>
  </si>
  <si>
    <t>Mb2730</t>
  </si>
  <si>
    <t>Rv1871c</t>
  </si>
  <si>
    <t>P95144</t>
  </si>
  <si>
    <t>Mb1902c</t>
  </si>
  <si>
    <t>sir</t>
  </si>
  <si>
    <t>Ferredoxin-dependent sulfite reductase SirA</t>
  </si>
  <si>
    <t>Catalyzes the reduction of sulfite to sulfide, in the biosynthesis of sulfur-containing amino acids and co-factors</t>
  </si>
  <si>
    <t>P9WJ03</t>
  </si>
  <si>
    <t>Rv2391</t>
  </si>
  <si>
    <t>Mb2412</t>
  </si>
  <si>
    <t>pknB</t>
  </si>
  <si>
    <t>Transmembrane serine/threonine-protein kinase B PknB (protein kinase B) (STPK B)</t>
  </si>
  <si>
    <t>Involved in signal transduction (via phosphorylation). Thought to regulate cell division/differentiation. Can phosphorylate the peptide substrate myelin basic protein (MBP) [catalytic activity: ATP + a protein = ADP + a phosphoprotein].</t>
  </si>
  <si>
    <t>P9WI81</t>
  </si>
  <si>
    <t>Rv0014c</t>
  </si>
  <si>
    <t>Mb0014c</t>
  </si>
  <si>
    <t>bfr</t>
  </si>
  <si>
    <t>Probable bacterioferritin BfrA</t>
  </si>
  <si>
    <t>Involved in iron storage (may perform analogous functions in iron detoxification and storage as that of animal ferritins); ferritin is an intracellular molecule that stores iron in a soluble, nontoxic, readily available form. The functional molecule, which is composed of 24 chains, is roughly spherical and contains a central cavity in which the polymeric ferric iron core is deposited.</t>
  </si>
  <si>
    <t>P9WPQ9</t>
  </si>
  <si>
    <t>Rv1876</t>
  </si>
  <si>
    <t>Mb1907</t>
  </si>
  <si>
    <t>fhaA</t>
  </si>
  <si>
    <t>Conserved protein with FHA domain, FhaA</t>
  </si>
  <si>
    <t>P71590</t>
  </si>
  <si>
    <t>Rv0020c</t>
  </si>
  <si>
    <t>Mb0020c</t>
  </si>
  <si>
    <t>Rv0025</t>
  </si>
  <si>
    <t>P9WMA1</t>
  </si>
  <si>
    <t>Mb0026</t>
  </si>
  <si>
    <t>Rv2732c</t>
  </si>
  <si>
    <t>O33237</t>
  </si>
  <si>
    <t>Mb2751c</t>
  </si>
  <si>
    <t>Rv2413c</t>
  </si>
  <si>
    <t>P71730</t>
  </si>
  <si>
    <t>Mb2436c</t>
  </si>
  <si>
    <t>Rv1885c</t>
  </si>
  <si>
    <t>Chorismate mutase</t>
  </si>
  <si>
    <t>Involved in the shikimate pathway. Converts chorismate to prephenate in the biosynthesis of tyrosine and phenylalanine.</t>
  </si>
  <si>
    <t>P9WIB9</t>
  </si>
  <si>
    <t>Mb1917c</t>
  </si>
  <si>
    <t>gpgP</t>
  </si>
  <si>
    <t>Glucosyl-3-phosphoglycerate phosphatase GpgP</t>
  </si>
  <si>
    <t>Involved in the biosynthesis of methylglucose lipopolysaccharide (MGLP). Catalyzes the dephosphorylation of glucosyl-3-phosphoglycerate (GPG) to glucosylglycerate (GG). [Catalytic activity: glucosyl-3-phosphoglycerate + H2O = glucosylglycerate + phosphate]</t>
  </si>
  <si>
    <t>P9WIC7</t>
  </si>
  <si>
    <t>Rv2419c</t>
  </si>
  <si>
    <t>Mb2442c</t>
  </si>
  <si>
    <t>PE25</t>
  </si>
  <si>
    <t>PE family protein PE25</t>
  </si>
  <si>
    <t>I6X486</t>
  </si>
  <si>
    <t>Rv2431c</t>
  </si>
  <si>
    <t>Mb2457c</t>
  </si>
  <si>
    <t>PE/PPE</t>
  </si>
  <si>
    <t>Rv0052</t>
  </si>
  <si>
    <t>I6Y6S3</t>
  </si>
  <si>
    <t>Mb0053</t>
  </si>
  <si>
    <t>Rv0060</t>
  </si>
  <si>
    <t>O53605</t>
  </si>
  <si>
    <t>Mb0061</t>
  </si>
  <si>
    <t>vapC1</t>
  </si>
  <si>
    <t>Possible toxin VapC1</t>
  </si>
  <si>
    <t>P9WFC1</t>
  </si>
  <si>
    <t>Rv0065</t>
  </si>
  <si>
    <t>Mb0066</t>
  </si>
  <si>
    <t>glyA2</t>
  </si>
  <si>
    <t>Serine hydroxymethyltransferase GlyA2 (serine methylase 2) (SHMT 2)</t>
  </si>
  <si>
    <t>Key enzyme in the biosynthesis of purines, lipids, other components. Interconversion of serine and glycine [catalytic activity: 5,10-methylenetetrahydrofolate + glycine + H2O = tetrahydrofolate + L-serine].</t>
  </si>
  <si>
    <t>P9WGI7</t>
  </si>
  <si>
    <t>Rv0070c</t>
  </si>
  <si>
    <t>Mb0071c</t>
  </si>
  <si>
    <t>Rv2449c</t>
  </si>
  <si>
    <t>O53176</t>
  </si>
  <si>
    <t>Mb2476c</t>
  </si>
  <si>
    <t>korA</t>
  </si>
  <si>
    <t>Probable oxidoreductase (alpha subunit)</t>
  </si>
  <si>
    <t>O53182</t>
  </si>
  <si>
    <t>Rv2455c</t>
  </si>
  <si>
    <t>Mb2482c</t>
  </si>
  <si>
    <t>clpP1</t>
  </si>
  <si>
    <t>Probable ATP-dependent CLP protease proteolytic subunit 1 ClpP1 (endopeptidase CLP)</t>
  </si>
  <si>
    <t>CLP cleaves peptides in various proteins in a process that requires ATP hydrolysis. CLP may be responsible for a fairly general and central housekeeping function rather than for the degradation of specific substrates.</t>
  </si>
  <si>
    <t>P9WPC5</t>
  </si>
  <si>
    <t>Rv2461c</t>
  </si>
  <si>
    <t>Mb2488c</t>
  </si>
  <si>
    <t>Rv0083</t>
  </si>
  <si>
    <t>P9WIW3</t>
  </si>
  <si>
    <t>Mb0086</t>
  </si>
  <si>
    <t>pepN</t>
  </si>
  <si>
    <t>Probable aminopeptidase N PepN (Lysyl aminopeptidase) (LYS-AP) (alanine aminopeptidase)</t>
  </si>
  <si>
    <t>Aminopeptidase with broad substrate specificity to several peptides (could preferentially cleave leucine, arginine and lysine in peptide-bond-containing substrates).</t>
  </si>
  <si>
    <t>L7N655</t>
  </si>
  <si>
    <t>Rv2467</t>
  </si>
  <si>
    <t>Mb2494</t>
  </si>
  <si>
    <t>Rv0088</t>
  </si>
  <si>
    <t>Possible polyketide cyclase/dehydrase</t>
  </si>
  <si>
    <t>P9WM73</t>
  </si>
  <si>
    <t>Mb0091</t>
  </si>
  <si>
    <t>Rv1919c</t>
  </si>
  <si>
    <t>O53961</t>
  </si>
  <si>
    <t>Mb1954c</t>
  </si>
  <si>
    <t>Rv0093c</t>
  </si>
  <si>
    <t>P9WM69</t>
  </si>
  <si>
    <t>Mb0096c</t>
  </si>
  <si>
    <t>ettA</t>
  </si>
  <si>
    <t>Probable macrolide-transport ATP-binding protein ABC transporter</t>
  </si>
  <si>
    <t>Thought to be involved in active transport of macrolide across the membrane (export): macrolide antibiotics resistance by an export mechanism. Responsible for energy coupling to the transport system.</t>
  </si>
  <si>
    <t>P9WQK3</t>
  </si>
  <si>
    <t>Rv2477c</t>
  </si>
  <si>
    <t>Mb2504c</t>
  </si>
  <si>
    <t>Rv1924c</t>
  </si>
  <si>
    <t>P95289</t>
  </si>
  <si>
    <t>Mb1959c</t>
  </si>
  <si>
    <t>fadD7</t>
  </si>
  <si>
    <t>Probable fatty-acid-CoA ligase FadD7 (fatty-acid-CoA synthetase) (fatty-acid-CoA synthase)</t>
  </si>
  <si>
    <t>O07169</t>
  </si>
  <si>
    <t>Rv0119</t>
  </si>
  <si>
    <t>Mb0123</t>
  </si>
  <si>
    <t>scoA</t>
  </si>
  <si>
    <t>Probable succinyl-CoA:3-ketoacid-coenzyme A transferase (alpha subunit) ScoA (3-oxo acid:CoA transferase) (OXCT A) (succinyl-CoA:3-oxoacid-coenzyme A transferase)</t>
  </si>
  <si>
    <t>Involved in fatty acid degradation/synthesis [catalytic activity: succinyl-CoA + a 3-oxo acid = succinate + a 3-oxo-acyl-CoA].</t>
  </si>
  <si>
    <t>P9WPW5</t>
  </si>
  <si>
    <t>Rv2504c</t>
  </si>
  <si>
    <t>Mb2532c</t>
  </si>
  <si>
    <t>Rv2509</t>
  </si>
  <si>
    <t>I6Y9I3</t>
  </si>
  <si>
    <t>Mb2537</t>
  </si>
  <si>
    <t>Rv1944c</t>
  </si>
  <si>
    <t>P95270</t>
  </si>
  <si>
    <t>Mb1979c</t>
  </si>
  <si>
    <t>Rv0130</t>
  </si>
  <si>
    <t>Probable 3-hydroxyl-thioester dehydratase</t>
  </si>
  <si>
    <t>P9WNP3</t>
  </si>
  <si>
    <t>Mb0135</t>
  </si>
  <si>
    <t>Rv0149</t>
  </si>
  <si>
    <t>Possible quinone oxidoreductase (NADPH:quinone oxidoreductase) (zeta-crystallin)</t>
  </si>
  <si>
    <t>Possibly binds NADP and acts through a one-electron transfer process. Quinones are supposed to be the best substrates. May act in the detoxification of xenobiotics [catalytic activity: NADPH + quinone = NADP+ + semiquinone]</t>
  </si>
  <si>
    <t>P96826</t>
  </si>
  <si>
    <t>Mb0154</t>
  </si>
  <si>
    <t>fadE2</t>
  </si>
  <si>
    <t>Probable acyl-CoA dehydrogenase FadE2</t>
  </si>
  <si>
    <t>P96831</t>
  </si>
  <si>
    <t>Rv0154c</t>
  </si>
  <si>
    <t>Mb0159c</t>
  </si>
  <si>
    <t>Rv2536</t>
  </si>
  <si>
    <t>P95017</t>
  </si>
  <si>
    <t>Mb2565</t>
  </si>
  <si>
    <t>TB18.5</t>
  </si>
  <si>
    <t>Conserved protein TB18.5</t>
  </si>
  <si>
    <t>L7N657</t>
  </si>
  <si>
    <t>Rv0164</t>
  </si>
  <si>
    <t>Mb0169</t>
  </si>
  <si>
    <t>mce1A</t>
  </si>
  <si>
    <t>Mce-family protein Mce1A</t>
  </si>
  <si>
    <t>Unknown, but thought to be involved in host cell invasion (entry and survival inside macrophages).</t>
  </si>
  <si>
    <t>Q79FZ9</t>
  </si>
  <si>
    <t>Rv0169</t>
  </si>
  <si>
    <t>Mb0175</t>
  </si>
  <si>
    <t>mce1F</t>
  </si>
  <si>
    <t>Mce-family protein Mce1F</t>
  </si>
  <si>
    <t>Unknown, but thought involved in host cell invasion.</t>
  </si>
  <si>
    <t>L0T2W6</t>
  </si>
  <si>
    <t>Rv0174</t>
  </si>
  <si>
    <t>Mb0180</t>
  </si>
  <si>
    <t>Rv2553c</t>
  </si>
  <si>
    <t>I6XEK6</t>
  </si>
  <si>
    <t>Mb2583c</t>
  </si>
  <si>
    <t>Rv2560</t>
  </si>
  <si>
    <t>Probable proline and glycine rich transmembrane protein</t>
  </si>
  <si>
    <t>P9WLA1</t>
  </si>
  <si>
    <t>Mb2590</t>
  </si>
  <si>
    <t>Rv1995</t>
  </si>
  <si>
    <t>P9WLP3</t>
  </si>
  <si>
    <t>Mb2018</t>
  </si>
  <si>
    <t>lppU</t>
  </si>
  <si>
    <t>Probable lipoprotein LppU</t>
  </si>
  <si>
    <t>I6XFA6</t>
  </si>
  <si>
    <t>Rv2784c</t>
  </si>
  <si>
    <t>Mb2807c</t>
  </si>
  <si>
    <t>ilvD</t>
  </si>
  <si>
    <t>Probable dihydroxy-acid dehydratase IlvD (dad)</t>
  </si>
  <si>
    <t>Involved in valine and isoleucine biosynthesis (at the fourth step) [catalytic activity: 2,3-dihydroxy-3-methylbutanoate = 3-methyl-2- oxobutanoate + H(2)O].</t>
  </si>
  <si>
    <t>P9WKJ5</t>
  </si>
  <si>
    <t>Rv0189c</t>
  </si>
  <si>
    <t>Mb0195c</t>
  </si>
  <si>
    <t>ltp1</t>
  </si>
  <si>
    <t>Probable lipid-transfer protein Ltp1</t>
  </si>
  <si>
    <t>Possibly catalyzes the transfer of a great variety of lipids between membranes.</t>
  </si>
  <si>
    <t>O33332</t>
  </si>
  <si>
    <t>Rv2790c</t>
  </si>
  <si>
    <t>Mb2813c</t>
  </si>
  <si>
    <t>Rv2005c</t>
  </si>
  <si>
    <t>Universal stress protein family protein</t>
  </si>
  <si>
    <t>P9WLN1</t>
  </si>
  <si>
    <t>Mb2028c</t>
  </si>
  <si>
    <t>Rv2575</t>
  </si>
  <si>
    <t>Possible conserved membrane glycine rich protein</t>
  </si>
  <si>
    <t>P9WL85</t>
  </si>
  <si>
    <t>Mb2605</t>
  </si>
  <si>
    <t>ppiB</t>
  </si>
  <si>
    <t>Probable peptidyl-prolyl cis-trans isomerase B PpiB (cyclophilin) (PPIase) (rotamase) (peptidylprolyl isomerase)</t>
  </si>
  <si>
    <t>PPIases accelerate the folding of proteins [catalytic activity: cis-trans isomerization of proline imidic peptide bonds inoligopeptides].</t>
  </si>
  <si>
    <t>P9WHW1</t>
  </si>
  <si>
    <t>Rv2582</t>
  </si>
  <si>
    <t>Mb2613</t>
  </si>
  <si>
    <t>lppV</t>
  </si>
  <si>
    <t>Probable conserved lipoprotein LppV</t>
  </si>
  <si>
    <t>P71655</t>
  </si>
  <si>
    <t>Rv2796c</t>
  </si>
  <si>
    <t>Mb2819c</t>
  </si>
  <si>
    <t>Rv0200</t>
  </si>
  <si>
    <t>O53651</t>
  </si>
  <si>
    <t>Mb0206</t>
  </si>
  <si>
    <t>Rv2588c</t>
  </si>
  <si>
    <t>Probable conserved membrane protein secretion factor YajC</t>
  </si>
  <si>
    <t>Thought to be involved in secretion apparatus.</t>
  </si>
  <si>
    <t>P9WL75</t>
  </si>
  <si>
    <t>Mb2619c</t>
  </si>
  <si>
    <t>Rv0205</t>
  </si>
  <si>
    <t>P9WFM5</t>
  </si>
  <si>
    <t>Mb0211</t>
  </si>
  <si>
    <t>lipW</t>
  </si>
  <si>
    <t>Possible esterase LipW</t>
  </si>
  <si>
    <t>Function unknown; lipolytic enzyme probably involved in cellular metabolism.</t>
  </si>
  <si>
    <t>P96399</t>
  </si>
  <si>
    <t>Rv0217c</t>
  </si>
  <si>
    <t>Mb0223c</t>
  </si>
  <si>
    <t>Rv2613c</t>
  </si>
  <si>
    <t>Function unknown; but could be involved in lipid metabolism.</t>
  </si>
  <si>
    <t>P9WMK9</t>
  </si>
  <si>
    <t>Mb2645c</t>
  </si>
  <si>
    <t>Rv2617c</t>
  </si>
  <si>
    <t>I6XER9</t>
  </si>
  <si>
    <t>Mb2650c</t>
  </si>
  <si>
    <t>Rv0235c</t>
  </si>
  <si>
    <t>P96418</t>
  </si>
  <si>
    <t>Mb0240c</t>
  </si>
  <si>
    <t>Rv2622</t>
  </si>
  <si>
    <t>Possible methyltransferase (methylase)</t>
  </si>
  <si>
    <t>Causes methylation</t>
  </si>
  <si>
    <t>I6XES4</t>
  </si>
  <si>
    <t>Mb2655</t>
  </si>
  <si>
    <t>echA16</t>
  </si>
  <si>
    <t>Probable enoyl-CoA hydratase EchA16 (enoyl hydrase) (unsaturated acyl-CoA hydratase) (crotonase)</t>
  </si>
  <si>
    <t>I6YEH6</t>
  </si>
  <si>
    <t>Rv2831</t>
  </si>
  <si>
    <t>Mb2855</t>
  </si>
  <si>
    <t>fadE5</t>
  </si>
  <si>
    <t>Probable acyl-CoA dehydrogenase FadE5</t>
  </si>
  <si>
    <t>A0A0H3M7K8</t>
  </si>
  <si>
    <t>Rv0244c</t>
  </si>
  <si>
    <t>Mb0250c</t>
  </si>
  <si>
    <t>Rv2632c</t>
  </si>
  <si>
    <t>P9WL61</t>
  </si>
  <si>
    <t>Mb2665c</t>
  </si>
  <si>
    <t>Rv0249c</t>
  </si>
  <si>
    <t>Probable succinate dehydrogenase [membrane anchor subunit] (succinic dehydrogenase)</t>
  </si>
  <si>
    <t>Could be involved in interconversion of fumarate and succinate (aerobic respiration). This hydrophobic component may be required to anchor the catalytic components of the succinate dehydrogenase complex to the cytoplasmic membrane.</t>
  </si>
  <si>
    <t>O53671</t>
  </si>
  <si>
    <t>Mb0255c</t>
  </si>
  <si>
    <t>pks12</t>
  </si>
  <si>
    <t>Polyketide synthase Pks12</t>
  </si>
  <si>
    <t>Involved in biosynthesis of mannosyl-beta-1-phosphomycoketide (MPM)</t>
  </si>
  <si>
    <t>I6XD69</t>
  </si>
  <si>
    <t>Rv2048c</t>
  </si>
  <si>
    <t>Mb2074c</t>
  </si>
  <si>
    <t>Rv2844</t>
  </si>
  <si>
    <t>Conserved alanine rich protein</t>
  </si>
  <si>
    <t>I6Y1V1</t>
  </si>
  <si>
    <t>Mb2869</t>
  </si>
  <si>
    <t>Rv0265c</t>
  </si>
  <si>
    <t>Probable periplasmic iron-transport lipoprotein</t>
  </si>
  <si>
    <t>Thought to be involved in iron transport across the membrane (import).</t>
  </si>
  <si>
    <t>L7N6B2</t>
  </si>
  <si>
    <t>Mb0271c</t>
  </si>
  <si>
    <t>Rv2061c</t>
  </si>
  <si>
    <t>O86340</t>
  </si>
  <si>
    <t>Mb2087c</t>
  </si>
  <si>
    <t>clpC2</t>
  </si>
  <si>
    <t>Possible ATP-dependent protease ATP-binding subunit ClpC2</t>
  </si>
  <si>
    <t>Function unknown; possibly hydrolyzes peptides and/or proteins in presence of ATP.</t>
  </si>
  <si>
    <t>P9WPC7</t>
  </si>
  <si>
    <t>Rv2667</t>
  </si>
  <si>
    <t>Mb2686</t>
  </si>
  <si>
    <t>fadD2</t>
  </si>
  <si>
    <t>Probable fatty-acid-CoA ligase FadD2 (fatty-acid-CoA synthetase) (fatty-acid-CoA synthase)</t>
  </si>
  <si>
    <t>P95227</t>
  </si>
  <si>
    <t>Rv0270</t>
  </si>
  <si>
    <t>Mb0276</t>
  </si>
  <si>
    <t>Rv2859c</t>
  </si>
  <si>
    <t>Possible amidotransferase</t>
  </si>
  <si>
    <t>O33341</t>
  </si>
  <si>
    <t>Mb2884c</t>
  </si>
  <si>
    <t>Rv2672</t>
  </si>
  <si>
    <t>Possible secreted protease</t>
  </si>
  <si>
    <t>P71969</t>
  </si>
  <si>
    <t>Mb2691</t>
  </si>
  <si>
    <t>hemY</t>
  </si>
  <si>
    <t>Probable protoporphyrinogen oxidase HemY (protoporphyrinogen-IX oxidase) (protoporphyrinogenase) (PPO)</t>
  </si>
  <si>
    <t>Involved in heme and porphyrin biosynthesis (at the penultimate step). Catalyzes the 6-electron oxidation of protoporphyrinogen IX to form protoporphyrin IX [catalytic activity: protoporphyrinogen-IX + O(2) = protoporphyrin-IX + H(2)O(2)].</t>
  </si>
  <si>
    <t>P9WMP1</t>
  </si>
  <si>
    <t>Rv2677c</t>
  </si>
  <si>
    <t>Mb2696c</t>
  </si>
  <si>
    <t>eccC3</t>
  </si>
  <si>
    <t>ESX conserved component EccC3. ESX-3 type VII secretion system protein. Possible membrane protein.</t>
  </si>
  <si>
    <t>A0A0H3M7P2</t>
  </si>
  <si>
    <t>Rv0284</t>
  </si>
  <si>
    <t>Mb0292</t>
  </si>
  <si>
    <t>Rv0315</t>
  </si>
  <si>
    <t>Possible beta-1,3-glucanase precursor</t>
  </si>
  <si>
    <t>Possibly hydrolyzes specific sugar (hydrolyzation of glycosidic bond) and could be involved in exopolysaccharide biosynthesis/degradation. Could also have a LYTIC activity against cell WALLS.</t>
  </si>
  <si>
    <t>O07242</t>
  </si>
  <si>
    <t>Mb0323</t>
  </si>
  <si>
    <t>Rv2091c</t>
  </si>
  <si>
    <t>P9WLJ5</t>
  </si>
  <si>
    <t>Mb2118c</t>
  </si>
  <si>
    <t>Rv2700</t>
  </si>
  <si>
    <t>Possible conserved secreted alanine rich protein</t>
  </si>
  <si>
    <t>I6Y1I5</t>
  </si>
  <si>
    <t>Mb2719</t>
  </si>
  <si>
    <t>Rv0328</t>
  </si>
  <si>
    <t>Possible transcriptional regulatory protein (possibly TetR/AcrR-family)</t>
  </si>
  <si>
    <t>Possibly involved in a transcriptional mechanism.</t>
  </si>
  <si>
    <t>O07252</t>
  </si>
  <si>
    <t>Mb0335</t>
  </si>
  <si>
    <t>Rv2908c</t>
  </si>
  <si>
    <t>P9WFM7</t>
  </si>
  <si>
    <t>Mb2932c</t>
  </si>
  <si>
    <t>Rv0333</t>
  </si>
  <si>
    <t>O33273</t>
  </si>
  <si>
    <t>Mb0340</t>
  </si>
  <si>
    <t>Rv2915c</t>
  </si>
  <si>
    <t>P9WL23</t>
  </si>
  <si>
    <t>Mb2939c</t>
  </si>
  <si>
    <t>sigB</t>
  </si>
  <si>
    <t>RNA polymerase sigma factor SigB</t>
  </si>
  <si>
    <t>The sigma factor is an initiation factor that promotes attachment of the RNA polymerase to specific initiation sites and then is released. May control the regulons of stationary phase and general stress resistance. Seems to be regulated by sigh (Rv3223c product) and SIGE (Rv1221 product). Seems to regulate KATG|Rv1908c and the heat-shock response.</t>
  </si>
  <si>
    <t>P9WGI5</t>
  </si>
  <si>
    <t>Rv2710</t>
  </si>
  <si>
    <t>Mb2729</t>
  </si>
  <si>
    <t>lpqJ</t>
  </si>
  <si>
    <t>Probable lipoprotein LpqJ</t>
  </si>
  <si>
    <t>O06295</t>
  </si>
  <si>
    <t>Rv0344c</t>
  </si>
  <si>
    <t>Mb0351c</t>
  </si>
  <si>
    <t>Rv2716</t>
  </si>
  <si>
    <t>P9WL43</t>
  </si>
  <si>
    <t>Mb2735</t>
  </si>
  <si>
    <t>Rv2114</t>
  </si>
  <si>
    <t>O33249</t>
  </si>
  <si>
    <t>Mb2138</t>
  </si>
  <si>
    <t>Rv2926c</t>
  </si>
  <si>
    <t>P9WL17</t>
  </si>
  <si>
    <t>Mb2951c</t>
  </si>
  <si>
    <t>Rv2120c</t>
  </si>
  <si>
    <t>O33255</t>
  </si>
  <si>
    <t>Mb2144c</t>
  </si>
  <si>
    <t>fba</t>
  </si>
  <si>
    <t>Probable fructose-bisphosphate aldolase Fba</t>
  </si>
  <si>
    <t>Involved in glycolysis (at the sixth step) [catalytic activity: D-fructose 1,6-bisphosphate = glycerone phosphate + D-glyceraldehyde 3-phosphate].</t>
  </si>
  <si>
    <t>P9WQA3</t>
  </si>
  <si>
    <t>Rv0363c</t>
  </si>
  <si>
    <t>Mb0370c</t>
  </si>
  <si>
    <t>ppsA</t>
  </si>
  <si>
    <t>Phenolpthiocerol synthesis type-I polyketide synthase PpsA</t>
  </si>
  <si>
    <t>Involved in phenolpthiocerol and phthiocerol dimycocerosate (dim) biosynthesis: extension of C18 with malony CoA (partial reduction).</t>
  </si>
  <si>
    <t>A0A0H3M7U0</t>
  </si>
  <si>
    <t>Rv2931</t>
  </si>
  <si>
    <t>Mb2956</t>
  </si>
  <si>
    <t>Rv2731</t>
  </si>
  <si>
    <t>Conserved alanine and arginine rich protein</t>
  </si>
  <si>
    <t>I6XF60</t>
  </si>
  <si>
    <t>Mb2750</t>
  </si>
  <si>
    <t>ansP1</t>
  </si>
  <si>
    <t>L-asparagine permease AnsP1</t>
  </si>
  <si>
    <t>Involved in L-asparagine transport.</t>
  </si>
  <si>
    <t>A0A0H3M7U4</t>
  </si>
  <si>
    <t>Rv2127</t>
  </si>
  <si>
    <t>Mb2151</t>
  </si>
  <si>
    <t>drrA</t>
  </si>
  <si>
    <t>Daunorubicin-dim-transport ATP-binding protein ABC transporter DrrA</t>
  </si>
  <si>
    <t>Probably involved in active transport of antibiotic and phthiocerol dimycocerosate (dim) across the membrane (export). DRRA, DRRB|Rv2936|MTCY19H9.05 and DRRC|Rv2938|MTCY19H9.06 may act jointly to confer daunorubicin and doxorubicin resistance by an export mechanism. Responsible for energy coupling to the transport system.</t>
  </si>
  <si>
    <t>P9WQL9</t>
  </si>
  <si>
    <t>Rv2936</t>
  </si>
  <si>
    <t>Mb2961</t>
  </si>
  <si>
    <t>mmpL7</t>
  </si>
  <si>
    <t>Conserved transmembrane transport protein MmpL7</t>
  </si>
  <si>
    <t>Involved in translocation of phthiocerol dimycocerosate (dim) in the cell wall.</t>
  </si>
  <si>
    <t>P9WJU7</t>
  </si>
  <si>
    <t>Rv2942</t>
  </si>
  <si>
    <t>Mb2967</t>
  </si>
  <si>
    <t>TB18.6</t>
  </si>
  <si>
    <t>Conserved protein TB18.6</t>
  </si>
  <si>
    <t>P9WFN1</t>
  </si>
  <si>
    <t>Rv2140c</t>
  </si>
  <si>
    <t>Mb2164c</t>
  </si>
  <si>
    <t>fadD22</t>
  </si>
  <si>
    <t>P-hydroxybenzoyl-AMP ligase FadD22</t>
  </si>
  <si>
    <t>Involved in biosynthesis of phenolic glycolipids (PGLs)</t>
  </si>
  <si>
    <t>P9WQ61</t>
  </si>
  <si>
    <t>Rv2948c</t>
  </si>
  <si>
    <t>Mb2972c</t>
  </si>
  <si>
    <t>Rv2750</t>
  </si>
  <si>
    <t>P9WGS5</t>
  </si>
  <si>
    <t>Mb2771</t>
  </si>
  <si>
    <t>wag31</t>
  </si>
  <si>
    <t>Diviva family protein Wag31</t>
  </si>
  <si>
    <t>P9WMU1</t>
  </si>
  <si>
    <t>Rv2145c</t>
  </si>
  <si>
    <t>Mb2169c</t>
  </si>
  <si>
    <t>ftsQ</t>
  </si>
  <si>
    <t>Possible cell division protein FtsQ</t>
  </si>
  <si>
    <t>This protein may be involved in septum formation.</t>
  </si>
  <si>
    <t>P9WNA1</t>
  </si>
  <si>
    <t>Rv2151c</t>
  </si>
  <si>
    <t>Mb2175c</t>
  </si>
  <si>
    <t>clpB</t>
  </si>
  <si>
    <t>Probable endopeptidase ATP binding protein (chain B) ClpB (ClpB protein) (heat shock protein F84.1)</t>
  </si>
  <si>
    <t>Thought to be an ATPase subunit of an intracellular ATP-dependent protease. Seems to be regulated positively by sigh (Rv3223c product) and negatively by HSPR (Rv0353 product).</t>
  </si>
  <si>
    <t>P9WPD1</t>
  </si>
  <si>
    <t>Rv0384c</t>
  </si>
  <si>
    <t>Mb0391c</t>
  </si>
  <si>
    <t>Rv0390</t>
  </si>
  <si>
    <t>P95198</t>
  </si>
  <si>
    <t>Mb0396</t>
  </si>
  <si>
    <t>hup</t>
  </si>
  <si>
    <t>DNA-binding protein HU homolog HupB (histone-like protein) (HLP) (21-kDa laminin-2-binding protein)</t>
  </si>
  <si>
    <t>This protein belongs to the histone like family of prokaryotic DNA-binding proteins which are capable of wrapping DNA to stabilize it, and prevent its denaturation under extreme environmental conditions.</t>
  </si>
  <si>
    <t>P9WMK7</t>
  </si>
  <si>
    <t>Rv2986c</t>
  </si>
  <si>
    <t>Mb3010c</t>
  </si>
  <si>
    <t>Rv2179c</t>
  </si>
  <si>
    <t>P9WJ73</t>
  </si>
  <si>
    <t>Mb2201c</t>
  </si>
  <si>
    <t>fadE7</t>
  </si>
  <si>
    <t>Acyl-CoA dehydrogenase FadE7</t>
  </si>
  <si>
    <t>P95208</t>
  </si>
  <si>
    <t>Rv0400c</t>
  </si>
  <si>
    <t>Mb0406c</t>
  </si>
  <si>
    <t>lppY</t>
  </si>
  <si>
    <t>Probable conserved lipoprotein LppY</t>
  </si>
  <si>
    <t>O53246</t>
  </si>
  <si>
    <t>Rv2999</t>
  </si>
  <si>
    <t>Mb3024</t>
  </si>
  <si>
    <t>Rv3005c</t>
  </si>
  <si>
    <t>I6YAV3</t>
  </si>
  <si>
    <t>Mb3030c</t>
  </si>
  <si>
    <t>pta</t>
  </si>
  <si>
    <t>Probable phosphate acetyltransferase Pta (phosphotransacetylase)</t>
  </si>
  <si>
    <t>Involved at the last step (of two) in the conversion of acetate to acetyl-CoA [catalytic activity: acetyl-CoA + phosphate = CoA + acetyl phosphate].</t>
  </si>
  <si>
    <t>P9WHP1</t>
  </si>
  <si>
    <t>Rv0408</t>
  </si>
  <si>
    <t>Mb0416</t>
  </si>
  <si>
    <t>qcrC</t>
  </si>
  <si>
    <t>Probable ubiquinol-cytochrome C reductase QcrC (cytochrome C subunit)</t>
  </si>
  <si>
    <t>P9WP35</t>
  </si>
  <si>
    <t>Rv2194</t>
  </si>
  <si>
    <t>Mb2217</t>
  </si>
  <si>
    <t>Rv2772c</t>
  </si>
  <si>
    <t>I6YA75</t>
  </si>
  <si>
    <t>Mb2794c</t>
  </si>
  <si>
    <t>iscS</t>
  </si>
  <si>
    <t>Cysteine desulfurase IscS (NIFS protein homolog) (nitrogenase metalloclusters biosynthesis protein NIFS)</t>
  </si>
  <si>
    <t>Catalyzes the removal of elemental sulfur from cysteine to produce alanine.</t>
  </si>
  <si>
    <t>P9WQ71</t>
  </si>
  <si>
    <t>Rv3025c</t>
  </si>
  <si>
    <t>Mb3051c</t>
  </si>
  <si>
    <t>Rv2778c</t>
  </si>
  <si>
    <t>I6Y1P2</t>
  </si>
  <si>
    <t>Mb2800c</t>
  </si>
  <si>
    <t>adhC</t>
  </si>
  <si>
    <t>Probable NADP-dependent alcohol dehydrogenase AdhC</t>
  </si>
  <si>
    <t>Generates aldehyde or ketone from alcohol [catalytic activity: alcohol + NADP(+) = aldehyde or ketone + NADPH].</t>
  </si>
  <si>
    <t>P9WQC5</t>
  </si>
  <si>
    <t>Rv3045</t>
  </si>
  <si>
    <t>Mb3071</t>
  </si>
  <si>
    <t>Rv3050c</t>
  </si>
  <si>
    <t>Probable transcriptional regulatory protein (probably AsnC-family)</t>
  </si>
  <si>
    <t>I6XG13</t>
  </si>
  <si>
    <t>Mb3076c</t>
  </si>
  <si>
    <t>Rv0426c</t>
  </si>
  <si>
    <t>P96272</t>
  </si>
  <si>
    <t>Mb0434c</t>
  </si>
  <si>
    <t>sodC</t>
  </si>
  <si>
    <t>Periplasmic superoxide dismutase [Cu-Zn] SodC</t>
  </si>
  <si>
    <t>Destroys radicals which are normally produced within the cells and are toxic to biological systems [catalytic activity: 2 superoxide + 2 H+ = O2 + H2O2].</t>
  </si>
  <si>
    <t>P9WGE9</t>
  </si>
  <si>
    <t>Rv0432</t>
  </si>
  <si>
    <t>Mb0440</t>
  </si>
  <si>
    <t>Rv2204c</t>
  </si>
  <si>
    <t>P9WMN5</t>
  </si>
  <si>
    <t>Mb2227c</t>
  </si>
  <si>
    <t>Rv0439c</t>
  </si>
  <si>
    <t>O53726</t>
  </si>
  <si>
    <t>Mb0447c</t>
  </si>
  <si>
    <t>csm3</t>
  </si>
  <si>
    <t>P9WJF9</t>
  </si>
  <si>
    <t>Rv2821c</t>
  </si>
  <si>
    <t>Mb2845c</t>
  </si>
  <si>
    <t>Rv2219</t>
  </si>
  <si>
    <t>P9WLI1</t>
  </si>
  <si>
    <t>Mb2242</t>
  </si>
  <si>
    <t>Rv0461</t>
  </si>
  <si>
    <t>I6X961</t>
  </si>
  <si>
    <t>Mb0470</t>
  </si>
  <si>
    <t>Rv2843</t>
  </si>
  <si>
    <t>Probable conserved transmembrane alanine rich protein</t>
  </si>
  <si>
    <t>I6YAE2</t>
  </si>
  <si>
    <t>Mb2868</t>
  </si>
  <si>
    <t>Rv2239c</t>
  </si>
  <si>
    <t>P9WLG9</t>
  </si>
  <si>
    <t>Mb2263c</t>
  </si>
  <si>
    <t>Rv0466</t>
  </si>
  <si>
    <t>O53751</t>
  </si>
  <si>
    <t>Mb0475</t>
  </si>
  <si>
    <t>acpM</t>
  </si>
  <si>
    <t>Meromycolate extension acyl carrier protein AcpM</t>
  </si>
  <si>
    <t>Involved in fatty acid biosynthesis (mycolic acids synthesis); involved in meromycolate extension.</t>
  </si>
  <si>
    <t>P9WQF3</t>
  </si>
  <si>
    <t>Rv2244</t>
  </si>
  <si>
    <t>Mb2268</t>
  </si>
  <si>
    <t>mtr</t>
  </si>
  <si>
    <t>NADPH-dependent mycothiol reductase Mtr</t>
  </si>
  <si>
    <t>Involved in reduction of mycothiol.</t>
  </si>
  <si>
    <t>P9WHH3</t>
  </si>
  <si>
    <t>Rv2855</t>
  </si>
  <si>
    <t>Mb2880</t>
  </si>
  <si>
    <t>aldC</t>
  </si>
  <si>
    <t>Probable aldehyde dehydrogenase AldC</t>
  </si>
  <si>
    <t>Oxidizes a wide variety of aldehydes [catalytic activity: aldehyde + NAD(+) + H(2)O = acid + NADH].</t>
  </si>
  <si>
    <t>O33340</t>
  </si>
  <si>
    <t>Rv2858c</t>
  </si>
  <si>
    <t>Mb2883c</t>
  </si>
  <si>
    <t>ftsE</t>
  </si>
  <si>
    <t>Putative cell division ATP-binding protein FtsE (septation component-transport ATP-binding protein ABC transporter)</t>
  </si>
  <si>
    <t>Involved in growth. Thought to be involved in active transport of septation component across the membrane. Responsible for energy coupling to the transport system. Is coded in an operon essential for cell division.</t>
  </si>
  <si>
    <t>O05779</t>
  </si>
  <si>
    <t>Rv3102c</t>
  </si>
  <si>
    <t>Mb3129c</t>
  </si>
  <si>
    <t>Rv2258c</t>
  </si>
  <si>
    <t>Possibly involved in transcriptional regulation</t>
  </si>
  <si>
    <t>O53532</t>
  </si>
  <si>
    <t>Mb2282c</t>
  </si>
  <si>
    <t>agpS</t>
  </si>
  <si>
    <t>Possible alkyldihydroxyacetonephosphate synthase AgpS (alkyl-DHAP synthase) (alkylglycerone-phosphate synthase)</t>
  </si>
  <si>
    <t>Involved in ether lipid biosynthesis [catalytic activity: 1-acyl-glycerone 3-phosphate + a long-chain alcohol = 1-alkyl-glycerone 3-phosphate + a long-chain acid anion].</t>
  </si>
  <si>
    <t>O05784</t>
  </si>
  <si>
    <t>Rv3107c</t>
  </si>
  <si>
    <t>Mb3134c</t>
  </si>
  <si>
    <t>lprQ</t>
  </si>
  <si>
    <t>Probable conserved lipoprotein LprQ</t>
  </si>
  <si>
    <t>P9WKV3</t>
  </si>
  <si>
    <t>Rv0483</t>
  </si>
  <si>
    <t>Mb0493</t>
  </si>
  <si>
    <t>Rv2913c</t>
  </si>
  <si>
    <t>Possible D-amino acid aminohydrolase (D-amino acid hydrolase)</t>
  </si>
  <si>
    <t>Hydrolyzes specific D-amino acid.</t>
  </si>
  <si>
    <t>P9WJH9</t>
  </si>
  <si>
    <t>Mb2937c</t>
  </si>
  <si>
    <t>glnB</t>
  </si>
  <si>
    <t>Probable nitrogen regulatory protein P-II GlnB</t>
  </si>
  <si>
    <t>In nitrogen-limiting conditions, when the ratio of GLN to 2-ketoglutarate decreases, P-II is uridylylated to P-II-UMP by GLND|Rv2918c. P-II-UMP allows the deadenylylation of glutamine synthetase (gs), thus activating the enzyme. Converserly, in nitrogen excess P-II is deuridylated and promotes the adenylation of gs. P-II indirectly controls the transcription of the gs gene (GLNA: four copies in the genome). P-II prevents NR-II catalyzed conversion of NR-I to NR-I-phosphate, the transcriptional activator of GLNA. When P-II is uridylylated to P-II-UMP, these events are reversed.</t>
  </si>
  <si>
    <t>P9WN31</t>
  </si>
  <si>
    <t>Rv2919c</t>
  </si>
  <si>
    <t>Mb2943c</t>
  </si>
  <si>
    <t>fadB4</t>
  </si>
  <si>
    <t>Probable NADPH quinone oxidoreductase FadB4 (NADPH:quinone reductase) (zeta-crystallin)</t>
  </si>
  <si>
    <t>Involved in lipid degradation [catalytic activity: NADPH + quinone = NADP(+) + semiquinone].</t>
  </si>
  <si>
    <t>P95185</t>
  </si>
  <si>
    <t>Rv3141</t>
  </si>
  <si>
    <t>Mb3165</t>
  </si>
  <si>
    <t>dhmA1</t>
  </si>
  <si>
    <t>Probable haloalkane dehalogenase</t>
  </si>
  <si>
    <t>Converts haloalkanes to corresponding alcohol and halides [catalytic activity: 1-haloalkane + H2O = a primary alcohol + halide].</t>
  </si>
  <si>
    <t>P9WMS3</t>
  </si>
  <si>
    <t>Rv2296</t>
  </si>
  <si>
    <t>Mb2318</t>
  </si>
  <si>
    <t>rnc</t>
  </si>
  <si>
    <t>Probable ribonuclease III Rnc (RNase III)</t>
  </si>
  <si>
    <t>Digests double-stranded RNA. Involved in the processing of ribosomal RNA precursors and of some mRNAs [catalytic activity: endonucleolytic cleavage to 5'-phosphomonoester].</t>
  </si>
  <si>
    <t>P9WH03</t>
  </si>
  <si>
    <t>Rv2925c</t>
  </si>
  <si>
    <t>Mb2950c</t>
  </si>
  <si>
    <t>Rv2302</t>
  </si>
  <si>
    <t>P9WLD5</t>
  </si>
  <si>
    <t>Mb2324</t>
  </si>
  <si>
    <t>nuoE</t>
  </si>
  <si>
    <t>Probable NADH dehydrogenase I (chain E) NuoE (NADH-ubiquinone oxidoreductase chain E)</t>
  </si>
  <si>
    <t>Involved in aerobic|anaerobic respiration [catalytic activity: NADH + ubiquinone = NAD(+) + ubiquinol].</t>
  </si>
  <si>
    <t>P9WIV5</t>
  </si>
  <si>
    <t>Rv3149</t>
  </si>
  <si>
    <t>Mb3173</t>
  </si>
  <si>
    <t>fadD26</t>
  </si>
  <si>
    <t>Fatty-acid-AMP ligase FadD26 (fatty-acid-AMP synthetase) (fatty-acid-AMP synthase)</t>
  </si>
  <si>
    <t>Involved in phthiocerol dimycocerosate (dim) biosynthesis, possibly by activating substrates for the PPS polyketides synthase.</t>
  </si>
  <si>
    <t>P9WQ43</t>
  </si>
  <si>
    <t>Rv2930</t>
  </si>
  <si>
    <t>Mb2955</t>
  </si>
  <si>
    <t>ppsE</t>
  </si>
  <si>
    <t>Phenolpthiocerol synthesis type-I polyketide synthase PpsE</t>
  </si>
  <si>
    <t>Involved in phenolpthiocerol and phthiocerol dimycocerosate (dim) biosynthesis: extension with malony CoA (partial reduction, decarboxylation).</t>
  </si>
  <si>
    <t>P9WQE1</t>
  </si>
  <si>
    <t>Rv2935</t>
  </si>
  <si>
    <t>Mb2960</t>
  </si>
  <si>
    <t>cmaA2</t>
  </si>
  <si>
    <t>Cyclopropane-fatty-acyl-phospholipid synthase 2 CmaA2 (cyclopropane fatty acid synthase) (CFA synthase) (cyclopropane mycolic acid synthase 2) (mycolic acid trans-cyclopropane synthetase)</t>
  </si>
  <si>
    <t>Essential for the cyclopropanation function. Transfers a methylene group from S-adenosyl-L-methionine to the cis double bond of an unsaturated fatty acid chain resulting in the replacement of the double bond with a methylene bridge. Mycolic acids, which represent the major constituent of mycobacterial cell wall complex, act as substrates [catalytic activity: S-adenosyl-L-methionine + phospholipid olefinic fatty acid = S-adenosyl-L-homocysteine + phospholipid cyclopropane fatty acid].</t>
  </si>
  <si>
    <t>P9WPB5</t>
  </si>
  <si>
    <t>Rv0503c</t>
  </si>
  <si>
    <t>Mb0515c</t>
  </si>
  <si>
    <t>nuoM</t>
  </si>
  <si>
    <t>Probable NADH dehydrogenase I (chain M) NUOK (NADH-ubiquinone oxidoreductase chain M)</t>
  </si>
  <si>
    <t>P9WIW5</t>
  </si>
  <si>
    <t>Rv3157</t>
  </si>
  <si>
    <t>Mb3181</t>
  </si>
  <si>
    <t>fadD28</t>
  </si>
  <si>
    <t>Fatty-acid-AMP ligase FadD28 (fatty-acid-AMP synthetase) (fatty-acid-AMP synthase)</t>
  </si>
  <si>
    <t>Involved in phthiocerol dimycocerosate (dim) biosynthesis. Thought to be involved in the release and transfer of mycoserosic acid from mas onto the DIOLS.</t>
  </si>
  <si>
    <t>P9WQ59</t>
  </si>
  <si>
    <t>Rv2941</t>
  </si>
  <si>
    <t>Mb2966</t>
  </si>
  <si>
    <t>Rv0508</t>
  </si>
  <si>
    <t>P9WKS9</t>
  </si>
  <si>
    <t>Mb0520</t>
  </si>
  <si>
    <t>Rv3161c</t>
  </si>
  <si>
    <t>Possible dioxygenase</t>
  </si>
  <si>
    <t>Function unknown; involved in cellular metabolism.</t>
  </si>
  <si>
    <t>O53311</t>
  </si>
  <si>
    <t>Mb3186c</t>
  </si>
  <si>
    <t>pks1</t>
  </si>
  <si>
    <t>Probable polyketide synthase Pks1</t>
  </si>
  <si>
    <t>Polyketide synthase possibly involved in lipid synthesis</t>
  </si>
  <si>
    <t>P96285</t>
  </si>
  <si>
    <t>Rv2946c</t>
  </si>
  <si>
    <t>Mb2971c</t>
  </si>
  <si>
    <t>Rv2955c</t>
  </si>
  <si>
    <t>P95137</t>
  </si>
  <si>
    <t>Mb2979c</t>
  </si>
  <si>
    <t>purU</t>
  </si>
  <si>
    <t>Probable formyltetrahydrofolate deformylase PurU (formyl-FH(4) hydrolase)</t>
  </si>
  <si>
    <t>Involved in de novo purine biosynthesis [catalytic activity: 10-formyltetrahydrofolate + H(2)O = formate + tetrahydrofolate].</t>
  </si>
  <si>
    <t>P9WHM3</t>
  </si>
  <si>
    <t>Rv2964</t>
  </si>
  <si>
    <t>Mb2988</t>
  </si>
  <si>
    <t>Rv2327</t>
  </si>
  <si>
    <t>P71885</t>
  </si>
  <si>
    <t>Mb2354</t>
  </si>
  <si>
    <t>Rv0538</t>
  </si>
  <si>
    <t>O06404</t>
  </si>
  <si>
    <t>Mb0552</t>
  </si>
  <si>
    <t>Rv0543c</t>
  </si>
  <si>
    <t>O06409</t>
  </si>
  <si>
    <t>Mb0557c</t>
  </si>
  <si>
    <t>menB</t>
  </si>
  <si>
    <t>Naphthoate synthase MenB (dihydroxynaphthoic acid synthetase) (DHNA synthetase)</t>
  </si>
  <si>
    <t>Involved in menaquinone biosynthesis. Convert O-succinylbenzoyl-CoA (OSB-CoA) to 1,4-dihydroxy-2-naphthoic acid (DHNA) [catalytic activity: O-succinylbenzoyl-CoA = 1,4-dihydroxy-2-naphthoate + CoA].</t>
  </si>
  <si>
    <t>P9WNP5</t>
  </si>
  <si>
    <t>Rv0548c</t>
  </si>
  <si>
    <t>Mb0562c</t>
  </si>
  <si>
    <t>bpoC</t>
  </si>
  <si>
    <t>Possible peroxidase BpoC (non-haem peroxidase)</t>
  </si>
  <si>
    <t>Supposedly involved in detoxification reactions.</t>
  </si>
  <si>
    <t>P9WNH1</t>
  </si>
  <si>
    <t>Rv0554</t>
  </si>
  <si>
    <t>Mb0569</t>
  </si>
  <si>
    <t>grcC1</t>
  </si>
  <si>
    <t>Probable polyprenyl-diphosphate synthase GrcC1 (polyprenyl pyrophosphate synthetase)</t>
  </si>
  <si>
    <t>Possibly supplies polyprenyl diphosphate.</t>
  </si>
  <si>
    <t>O06428</t>
  </si>
  <si>
    <t>Rv0562</t>
  </si>
  <si>
    <t>Mb0577</t>
  </si>
  <si>
    <t>Rv3194c</t>
  </si>
  <si>
    <t>O53340</t>
  </si>
  <si>
    <t>Mb3216c</t>
  </si>
  <si>
    <t>Rv0569</t>
  </si>
  <si>
    <t>P9WM83</t>
  </si>
  <si>
    <t>Mb0584</t>
  </si>
  <si>
    <t>lipN</t>
  </si>
  <si>
    <t>Probable lipase/esterase LipN</t>
  </si>
  <si>
    <t>P95125</t>
  </si>
  <si>
    <t>Rv2970c</t>
  </si>
  <si>
    <t>Mb2994c</t>
  </si>
  <si>
    <t>thiL</t>
  </si>
  <si>
    <t>Probable thiamine-monophosphate kinase ThiL (thiamine-phosphate kinase)</t>
  </si>
  <si>
    <t>Involved in thiamine biosynthesis [catalytic activity: ATP + thiamine phosphate = ADP + thiamine diphosphate].</t>
  </si>
  <si>
    <t>P9WG71</t>
  </si>
  <si>
    <t>Rv2977c</t>
  </si>
  <si>
    <t>Mb3001c</t>
  </si>
  <si>
    <t>moeZ</t>
  </si>
  <si>
    <t>Probable molybdenum cofactor biosynthesis protein MoeB1 (MPT-synthase sulfurylase) (molybdopterin synthase sulphurylase)</t>
  </si>
  <si>
    <t>Possibly involved in molybdopterin metabolism (synthesis)</t>
  </si>
  <si>
    <t>P9WMN7</t>
  </si>
  <si>
    <t>Rv3206c</t>
  </si>
  <si>
    <t>Mb3231c</t>
  </si>
  <si>
    <t>Rv3210c</t>
  </si>
  <si>
    <t>O05856</t>
  </si>
  <si>
    <t>Mb3236c</t>
  </si>
  <si>
    <t>Rv3231c</t>
  </si>
  <si>
    <t>O05876</t>
  </si>
  <si>
    <t>Mb3260c</t>
  </si>
  <si>
    <t>lpqO</t>
  </si>
  <si>
    <t>Probable conserved lipoprotein LpqO</t>
  </si>
  <si>
    <t>I6X9E2</t>
  </si>
  <si>
    <t>Rv0604</t>
  </si>
  <si>
    <t>Mb0620</t>
  </si>
  <si>
    <t>Rv2993c</t>
  </si>
  <si>
    <t>Possible 2-hydroxyhepta-2,4-diene-1,7-dioate isomerase (HHDD isomerase)</t>
  </si>
  <si>
    <t>Isomerizes HHDD (2-hydroxy-hept-2,4-diene-1,7-dioate) to OHED (2-oxo-hept-3-ene-1,7-dioate).</t>
  </si>
  <si>
    <t>I6Y276</t>
  </si>
  <si>
    <t>Mb3017c</t>
  </si>
  <si>
    <t>dnaJ2</t>
  </si>
  <si>
    <t>Probable chaperone protein DnaJ2</t>
  </si>
  <si>
    <t>Acts as a co-chaperone. Stimulates, jointly with GRPE, the ATPase activity of DNAK|Rv0350.</t>
  </si>
  <si>
    <t>P9WNV7</t>
  </si>
  <si>
    <t>Rv2373c</t>
  </si>
  <si>
    <t>Mb2394c</t>
  </si>
  <si>
    <t>pfkA</t>
  </si>
  <si>
    <t>Probable 6-phosphofructokinase PfkA (phosphohexokinase) (phosphofructokinase)</t>
  </si>
  <si>
    <t>Involved in glycolysis; converts sugar-1-P to sugar-1,6-P [catalytic activity: ATP + D-fructose 6-phosphate = ADP + D-fructose 1,6-bisphosphate].</t>
  </si>
  <si>
    <t>P9WID7</t>
  </si>
  <si>
    <t>Rv3010c</t>
  </si>
  <si>
    <t>Mb3035c</t>
  </si>
  <si>
    <t>manA</t>
  </si>
  <si>
    <t>Probable mannose-6-phosphate isomerase ManA (phosphomannose isomerase) (phosphomannoisomerase) (PMI) (phosphohexoisomerase) (phosphohexomutase)</t>
  </si>
  <si>
    <t>This enzyme converts D-mannose 6-phosphate to D-fructose 6-phosphate [catalytic activity: D-mannose 6-phosphate = D-fructose 6-phosphate].</t>
  </si>
  <si>
    <t>O05898</t>
  </si>
  <si>
    <t>Rv3255c</t>
  </si>
  <si>
    <t>Mb3283c</t>
  </si>
  <si>
    <t>Rv0634c</t>
  </si>
  <si>
    <t>Possible glyoxalase II (hydroxyacylglutathione hydrolase) (GLX II)</t>
  </si>
  <si>
    <t>Thought to be involved in glyoxal pathway. Thiolesterase that catalyses the hydrolysis of S-D-lactoyl-glutathione to form glutathione and D-lactic acid [catalytic activity: (S)-(2-hydroxyacyl)glutathione + H2O = glutathione + a 2-hydroxy acid anion].</t>
  </si>
  <si>
    <t>I6Y4A5</t>
  </si>
  <si>
    <t>Mb0651c</t>
  </si>
  <si>
    <t>secE</t>
  </si>
  <si>
    <t>Probable preprotein translocase SecE1</t>
  </si>
  <si>
    <t>Essential for protein export.</t>
  </si>
  <si>
    <t>P9WGN7</t>
  </si>
  <si>
    <t>Rv0638</t>
  </si>
  <si>
    <t>Mb0657</t>
  </si>
  <si>
    <t>mmaA1</t>
  </si>
  <si>
    <t>Methoxy mycolic acid synthase 1 MmaA1 (methyl mycolic acid synthase 1) (MMA1) (hydroxy mycolic acid synthase)</t>
  </si>
  <si>
    <t>Involved in mycolic acids modification. Catalyzes unusual S-adenosyl-methionine-dependent transformation of a cis-olefin mycolic acid into a secondary alcohol. Catalyzes introduction of a hydroxyl group at the distal position on mycolic acid chains to produce the hydroxyl mycolate. Mycolic acids represent a major constituent of the mycobacterial cell wall complex. Methyl transfer results in formation of a secondary hydroxy group with an adjacent methyl branch; olefinic mycolic acid methyl transferase.</t>
  </si>
  <si>
    <t>P9WPB1</t>
  </si>
  <si>
    <t>Rv0645c</t>
  </si>
  <si>
    <t>Mb0664c</t>
  </si>
  <si>
    <t>Rv3267</t>
  </si>
  <si>
    <t>Conserved protein (CPSA-related protein)</t>
  </si>
  <si>
    <t>P96872</t>
  </si>
  <si>
    <t>Mb3295</t>
  </si>
  <si>
    <t>etfB</t>
  </si>
  <si>
    <t>Probable electron transfer flavoprotein (beta-subunit) FixA (beta-ETF) (electron transfer flavoprotein small subunit) (ETFSS)</t>
  </si>
  <si>
    <t>The electron transfer flavoprotein serves as a specific electron acceptor for other dehydrogenases. It transfers the electrons to the main respiratory chain via ETF-ubiquinone oxidoreductase (ETF dehydrogenase).</t>
  </si>
  <si>
    <t>P9WNG7</t>
  </si>
  <si>
    <t>Rv3029c</t>
  </si>
  <si>
    <t>Mb3055c</t>
  </si>
  <si>
    <t>cysT</t>
  </si>
  <si>
    <t>Probable sulfate-transport integral membrane protein ABC transporter CysT</t>
  </si>
  <si>
    <t>Involved in the active transport across the membrane of multiple sulfur-containing compounds, including sulfate and thiosulfate (import). Responsible for the translocation of the substrate across the membrane.</t>
  </si>
  <si>
    <t>P71745</t>
  </si>
  <si>
    <t>Rv2399c</t>
  </si>
  <si>
    <t>Mb2421c</t>
  </si>
  <si>
    <t>Rv3033</t>
  </si>
  <si>
    <t>I6YAY5</t>
  </si>
  <si>
    <t>Mb3059</t>
  </si>
  <si>
    <t>lppR</t>
  </si>
  <si>
    <t>Probable conserved lipoprotein LppR</t>
  </si>
  <si>
    <t>P71740</t>
  </si>
  <si>
    <t>Rv2403c</t>
  </si>
  <si>
    <t>Mb2426c</t>
  </si>
  <si>
    <t>Rv2410c</t>
  </si>
  <si>
    <t>P71733</t>
  </si>
  <si>
    <t>Mb2433c</t>
  </si>
  <si>
    <t>sseA</t>
  </si>
  <si>
    <t>Probable thiosulfate sulfurtransferase SseA (rhodanese) (thiosulfate cyanide transsulfurase) (thiosulfate thiotransferase)</t>
  </si>
  <si>
    <t>Possibly a sulfotransferase involved in the formation of thiosulfate [catalytic activity: thiosulfate + cyanide = sulfite + thiocyanate].</t>
  </si>
  <si>
    <t>P9WHF7</t>
  </si>
  <si>
    <t>Rv3283</t>
  </si>
  <si>
    <t>Mb3311</t>
  </si>
  <si>
    <t>fecB</t>
  </si>
  <si>
    <t>Probable FEIII-dicitrate-binding periplasmic lipoprotein FecB</t>
  </si>
  <si>
    <t>May be involved in active transport of FeIII-decitrate across the membrane (import).</t>
  </si>
  <si>
    <t>O53291</t>
  </si>
  <si>
    <t>Rv3044</t>
  </si>
  <si>
    <t>Mb3070</t>
  </si>
  <si>
    <t>Rv2423</t>
  </si>
  <si>
    <t>P71925</t>
  </si>
  <si>
    <t>Mb2446</t>
  </si>
  <si>
    <t>Rv0688</t>
  </si>
  <si>
    <t>Putative ferredoxin reductase</t>
  </si>
  <si>
    <t>Ferredoxins are iron-sulfur proteins that transfer electrons in a wide variety of metabolic reactions.</t>
  </si>
  <si>
    <t>P95034</t>
  </si>
  <si>
    <t>Mb0707</t>
  </si>
  <si>
    <t>ahpC</t>
  </si>
  <si>
    <t>Alkyl hydroperoxide reductase C protein AhpC (alkyl hydroperoxidase C)</t>
  </si>
  <si>
    <t>Involved in oxidative stress response. LPDC|Rv0462, DLAT|Rv2215, AHPD|Rv2429, and AHPC|Rv2428 constitute an NADH-dependent peroxidase and peroxynitrite reductase that provides protection against oxidative stress.</t>
  </si>
  <si>
    <t>P9WQB7</t>
  </si>
  <si>
    <t>Rv2428</t>
  </si>
  <si>
    <t>Mb2454</t>
  </si>
  <si>
    <t>punA</t>
  </si>
  <si>
    <t>Probable purine nucleoside phosphorylase DeoD (inosine phosphorylase) (PNP)</t>
  </si>
  <si>
    <t>Involved in purine nucleoside salvage. Cleavage of guanosine or inosine to respective BASES and sugar-1-phosphate molecules [catalytic activity: purine nucleoside + orthophosphate = purine + alpha-D-ribose 1-phosphate].</t>
  </si>
  <si>
    <t>P9WP01</t>
  </si>
  <si>
    <t>Rv3307</t>
  </si>
  <si>
    <t>Mb3335</t>
  </si>
  <si>
    <t>Rv0712</t>
  </si>
  <si>
    <t>I6Y8I5</t>
  </si>
  <si>
    <t>Mb0733</t>
  </si>
  <si>
    <t>deoA</t>
  </si>
  <si>
    <t>Probable thymidine phosphorylase DeoA (tdrpase) (pyrimidine phosphorylase)</t>
  </si>
  <si>
    <t>The enzymes which catalyze the reversible phosphorylosis of pyrimidine nucleosides are involved in the degradation of these compounds and in their utilization as carbon and energy sources, or in the rescue of pyrimidine BASES for nucleotide synthesis [catalytic activity: thymidine + phosphate = thymine + 2-deoxy-D-ribose 1-phosphate].</t>
  </si>
  <si>
    <t>P9WFS1</t>
  </si>
  <si>
    <t>Rv3314c</t>
  </si>
  <si>
    <t>Mb3343c</t>
  </si>
  <si>
    <t>sdhB</t>
  </si>
  <si>
    <t>Probable succinate dehydrogenase (iron-sulphur protein subunit) SdhB (succinic dehydrogenase) (fumarate reductase) (fumarate dehydrogenase) (fumaric hydrogenase)</t>
  </si>
  <si>
    <t>Involved in tricarboxylic acid cycle. Membrane-bound FAD-containing enzyme which is responsible for succinate interconversion [catalytic activity: succinate + acceptor = fumarate + reduced acceptor].</t>
  </si>
  <si>
    <t>O53371</t>
  </si>
  <si>
    <t>Rv3319</t>
  </si>
  <si>
    <t>Mb3348</t>
  </si>
  <si>
    <t>Rv3075c</t>
  </si>
  <si>
    <t>I6YF40</t>
  </si>
  <si>
    <t>Mb3102c</t>
  </si>
  <si>
    <t>rpiB</t>
  </si>
  <si>
    <t>Ribose-5-phosphate isomerase</t>
  </si>
  <si>
    <t>Interconverts ribose-5-phosphate and ribulose-5-phosphate</t>
  </si>
  <si>
    <t>P9WKD7</t>
  </si>
  <si>
    <t>Rv2465c</t>
  </si>
  <si>
    <t>Mb2492c</t>
  </si>
  <si>
    <t>Rv3090</t>
  </si>
  <si>
    <t>Unknown alanine and valine rich protein</t>
  </si>
  <si>
    <t>O05769</t>
  </si>
  <si>
    <t>Mb3117</t>
  </si>
  <si>
    <t>ftsX</t>
  </si>
  <si>
    <t>Putative cell division protein FtsX (septation component-transport integral membrane protein ABC transporter)</t>
  </si>
  <si>
    <t>Involved in growth (principally during log phase cells). Thought to be involved in active transport of septation component across the membrane. Responsible for the translocation of the substrate across the membrane. Is coded in an operon essential for cell division.</t>
  </si>
  <si>
    <t>P9WG19</t>
  </si>
  <si>
    <t>Rv3101c</t>
  </si>
  <si>
    <t>Mb3128c</t>
  </si>
  <si>
    <t>Rv0774c</t>
  </si>
  <si>
    <t>Probable conserved exported protein</t>
  </si>
  <si>
    <t>Unknown; could have possibly a lipolytic activity.</t>
  </si>
  <si>
    <t>I6Y8R4</t>
  </si>
  <si>
    <t>Mb0797c</t>
  </si>
  <si>
    <t>dacB1</t>
  </si>
  <si>
    <t>Probable penicillin-binding protein DacB1 (D-alanyl-D-alanine carboxypeptidase) (DD-peptidase) (DD-carboxypeptidase) (PBP) (DD-transpeptidase) (serine-type D-ala-D-ala carboxypeptidase) (D-amino acid hydrolase)</t>
  </si>
  <si>
    <t>Involved in peptidoglycan synthesis (at final stages). Hydrolyzes the bound D-alanyl-D-alanine [catalytic activity: D-alanyl-D-alanine + H(2)O = 2 D-alanine].</t>
  </si>
  <si>
    <t>O53380</t>
  </si>
  <si>
    <t>Rv3330</t>
  </si>
  <si>
    <t>Mb3363</t>
  </si>
  <si>
    <t>fprA</t>
  </si>
  <si>
    <t>NADPH:adrenodoxin oxidoreductase FprA (NADPH-ferredoxin reductase)</t>
  </si>
  <si>
    <t>Generates oxidized ferredoxin from ferredoxin [catalytic activity: reduced ferredoxin + NADP(+) = oxidized ferredoxin + NADPH].</t>
  </si>
  <si>
    <t>P9WIQ3</t>
  </si>
  <si>
    <t>Rv3106</t>
  </si>
  <si>
    <t>Mb3133</t>
  </si>
  <si>
    <t>Rv2475c</t>
  </si>
  <si>
    <t>I6Y9E8</t>
  </si>
  <si>
    <t>Mb2502c</t>
  </si>
  <si>
    <t>metC</t>
  </si>
  <si>
    <t>Probable O-acetylhomoserine sulfhydrylase MetC (homocysteine synthase) (O-acetylhomoserine (thiol)-lyase) (OAH sulfhydrylase) (O-acetyl-L-homoserine sulfhydrylase)</t>
  </si>
  <si>
    <t>Transforms O-acetylhomoserine into L-methionine [catalytic activity: O-acetyl-L-homoserine + methanethiol = L-methionine + acetate].</t>
  </si>
  <si>
    <t>O53390</t>
  </si>
  <si>
    <t>Rv3340</t>
  </si>
  <si>
    <t>Mb3372</t>
  </si>
  <si>
    <t>Rv0801</t>
  </si>
  <si>
    <t>O06633</t>
  </si>
  <si>
    <t>Mb0824</t>
  </si>
  <si>
    <t>tgs1</t>
  </si>
  <si>
    <t>Triacylglycerol synthase (diacylglycerol acyltransferase) Tgs1</t>
  </si>
  <si>
    <t>Involved in synthesis of triacylglycerol</t>
  </si>
  <si>
    <t>P9WKC9</t>
  </si>
  <si>
    <t>Rv3130c</t>
  </si>
  <si>
    <t>Mb3154c</t>
  </si>
  <si>
    <t>ppe50</t>
  </si>
  <si>
    <t>PPE family protein PPE50</t>
  </si>
  <si>
    <t>Q6MX07</t>
  </si>
  <si>
    <t>Rv3135</t>
  </si>
  <si>
    <t>Mb3159</t>
  </si>
  <si>
    <t>Rv0812</t>
  </si>
  <si>
    <t>Probable amino acid aminotransferase</t>
  </si>
  <si>
    <t>Acts on amino acids.</t>
  </si>
  <si>
    <t>Q79FW0</t>
  </si>
  <si>
    <t>Mb0835</t>
  </si>
  <si>
    <t>fadE23</t>
  </si>
  <si>
    <t>Probable acyl-CoA dehydrogenase FadE23</t>
  </si>
  <si>
    <t>P95186</t>
  </si>
  <si>
    <t>Rv3140</t>
  </si>
  <si>
    <t>Mb3164</t>
  </si>
  <si>
    <t>bkdA</t>
  </si>
  <si>
    <t>Probable branched-chain keto acid dehydrogenase E1 component, alpha subunit BkdA</t>
  </si>
  <si>
    <t>P9WIS3</t>
  </si>
  <si>
    <t>Rv2497c</t>
  </si>
  <si>
    <t>Mb2525c</t>
  </si>
  <si>
    <t>nuoA</t>
  </si>
  <si>
    <t>Probable NADH dehydrogenase I (chain A) NuoA (NADH-ubiquinone oxidoreductase chain A)</t>
  </si>
  <si>
    <t>P9WIW7</t>
  </si>
  <si>
    <t>Rv3145</t>
  </si>
  <si>
    <t>Mb3169</t>
  </si>
  <si>
    <t>nuoL</t>
  </si>
  <si>
    <t>Probable NADH dehydrogenase I (chain L) NuoL (NADH-ubiquinone oxidoreductase chain L)</t>
  </si>
  <si>
    <t>P9WIW1</t>
  </si>
  <si>
    <t>Rv3156</t>
  </si>
  <si>
    <t>Mb3180</t>
  </si>
  <si>
    <t>accD1</t>
  </si>
  <si>
    <t>Probable acetyl-/propionyl-CoA carboxylase (beta subunit) AccD1</t>
  </si>
  <si>
    <t>I6YDK7</t>
  </si>
  <si>
    <t>Rv2502c</t>
  </si>
  <si>
    <t>Mb2530c</t>
  </si>
  <si>
    <t>Rv0818</t>
  </si>
  <si>
    <t>Transcriptional regulatory protein</t>
  </si>
  <si>
    <t>O53830</t>
  </si>
  <si>
    <t>Mb0841</t>
  </si>
  <si>
    <t>desA1</t>
  </si>
  <si>
    <t>Probable acyl-[acyl-carrier protein] desaturase DesA1 (acyl-[ACP] desaturase) (stearoyl-ACP desaturase) (protein Des)</t>
  </si>
  <si>
    <t>Catalyzes the principal conversion of saturated fatty acids to unsaturated fatty acids. Thought to convert stearoyl-ACP to oleoyl-ACP by introduction of a cis double bond between carbons delta-9 and delta-10 of the acyl chain [catalytic activity: stearoyl-[acyl-carrier protein] + AH2 + O2 = oleoyl-[acyl-carrier protein] + a + 2 H2O].</t>
  </si>
  <si>
    <t>P9WNZ7</t>
  </si>
  <si>
    <t>Rv0824c</t>
  </si>
  <si>
    <t>Mb0847c</t>
  </si>
  <si>
    <t>Rv2522c</t>
  </si>
  <si>
    <t>I6X4J0</t>
  </si>
  <si>
    <t>Mb2551c</t>
  </si>
  <si>
    <t>Rv2532c</t>
  </si>
  <si>
    <t>P95021</t>
  </si>
  <si>
    <t>Mb2561c</t>
  </si>
  <si>
    <t>Rv3369</t>
  </si>
  <si>
    <t>O50398</t>
  </si>
  <si>
    <t>Mb3404</t>
  </si>
  <si>
    <t>Rv3376</t>
  </si>
  <si>
    <t>P9WMS5</t>
  </si>
  <si>
    <t>Mb3410</t>
  </si>
  <si>
    <t>Rv3205c</t>
  </si>
  <si>
    <t>O05861</t>
  </si>
  <si>
    <t>Mb3230c</t>
  </si>
  <si>
    <t>glnQ</t>
  </si>
  <si>
    <t>Probable glutamine-transport ATP-binding protein ABC transporter GlnQ</t>
  </si>
  <si>
    <t>Thought to be involved in active transport of glutamine across the membrane (import). Responsible for the translocation of the substrate across the membrane.</t>
  </si>
  <si>
    <t>P9WQI5</t>
  </si>
  <si>
    <t>Rv2564</t>
  </si>
  <si>
    <t>Mb2593</t>
  </si>
  <si>
    <t>Rv2568c</t>
  </si>
  <si>
    <t>P9WL95</t>
  </si>
  <si>
    <t>Mb2598c</t>
  </si>
  <si>
    <t>Rv0877</t>
  </si>
  <si>
    <t>P9WKR3</t>
  </si>
  <si>
    <t>Mb0901</t>
  </si>
  <si>
    <t>secF</t>
  </si>
  <si>
    <t>Probable protein-export membrane protein SecF</t>
  </si>
  <si>
    <t>Involved in protein export. Part of the prokaryotic protein translocation apparatus which comprise SECA, SECB, SECD, SECE, SECF, SECG and SECY.</t>
  </si>
  <si>
    <t>P9WGN9</t>
  </si>
  <si>
    <t>Rv2586c</t>
  </si>
  <si>
    <t>Mb2617c</t>
  </si>
  <si>
    <t>Rv3404c</t>
  </si>
  <si>
    <t>P9WKZ3</t>
  </si>
  <si>
    <t>Mb3438c</t>
  </si>
  <si>
    <t>Rv0898c</t>
  </si>
  <si>
    <t>P9WKP5</t>
  </si>
  <si>
    <t>Mb0922c</t>
  </si>
  <si>
    <t>choD</t>
  </si>
  <si>
    <t>Cholesterol oxidase ChoD (cholesterol-O2 oxidoreductase)</t>
  </si>
  <si>
    <t>Involved in cholesterol metabolism [catalytic activity: cholesterol + O(2) = cholest-4-en-3-one + H(2)O(2)].</t>
  </si>
  <si>
    <t>P9WMV9</t>
  </si>
  <si>
    <t>Rv3409c</t>
  </si>
  <si>
    <t>Mb3443c</t>
  </si>
  <si>
    <t>Rv0906</t>
  </si>
  <si>
    <t>P9WKP3</t>
  </si>
  <si>
    <t>Mb0930</t>
  </si>
  <si>
    <t>Rv2599</t>
  </si>
  <si>
    <t>P9WL69</t>
  </si>
  <si>
    <t>Mb2630</t>
  </si>
  <si>
    <t>Rv3271c</t>
  </si>
  <si>
    <t>P96876</t>
  </si>
  <si>
    <t>Mb3299c</t>
  </si>
  <si>
    <t>Rv0926c</t>
  </si>
  <si>
    <t>I6WZS8</t>
  </si>
  <si>
    <t>Mb0949c</t>
  </si>
  <si>
    <t>glmS</t>
  </si>
  <si>
    <t>Probable glucosamine--fructose-6-phosphate aminotransferase [isomerizing] GlmS (hexosephosphate aminotransferase) (D-fructose-6-phosphate amidotransferase) (GFAT) (L-glutamine-D-fructose-6-phosphate amidotransferase) (glucosamine-6-phosphate synthase)</t>
  </si>
  <si>
    <t>Catalyzes the first step in hexosamine metabolism, converting fructose-6P into glucosamine-6P using glutamine as a nitrogen source [catalytic activity: L-glutamine + D-fructose 6-phosphate = L-glutamate + D-glucosamine 6-phosphate].</t>
  </si>
  <si>
    <t>P9WN49</t>
  </si>
  <si>
    <t>Rv3436c</t>
  </si>
  <si>
    <t>Mb3466c</t>
  </si>
  <si>
    <t>purK</t>
  </si>
  <si>
    <t>Probable phosphoribosylaminoimidazole carboxylase ATPase subunit PurK (air carboxylase) (AIRC)</t>
  </si>
  <si>
    <t>Involved in purine biosynthesis (sixth step). Possesses an ATPase activity that is dependent on the presence of air (aminoimidazole ribonucleotide). The association of PURK and pure produces an enzyme complex capable of converting air to CAIR efficiently under physiological condition [catalytic activity: 1-(5-phosphoribosyl)-5-amino-4-imidazole-carboxylate = 1-(5-phosphoribosyl)-5-aminoimidazole + CO(2)].</t>
  </si>
  <si>
    <t>P9WHL9</t>
  </si>
  <si>
    <t>Rv3276c</t>
  </si>
  <si>
    <t>Mb3304c</t>
  </si>
  <si>
    <t>pstS1</t>
  </si>
  <si>
    <t>Periplasmic phosphate-binding lipoprotein PstS1 (PBP-1) (PstS1)</t>
  </si>
  <si>
    <t>Involved in active transport of inorganic phosphate across the membrane (import). This is one of the proteins required for binding-protein-mediated phosphate transport.</t>
  </si>
  <si>
    <t>P9WGU1</t>
  </si>
  <si>
    <t>Rv0934</t>
  </si>
  <si>
    <t>Mb0959</t>
  </si>
  <si>
    <t>Rv2620c</t>
  </si>
  <si>
    <t>I6Y9U6</t>
  </si>
  <si>
    <t>Mb2653c</t>
  </si>
  <si>
    <t>accE5</t>
  </si>
  <si>
    <t>Probable bifunctional protein acetyl-/propionyl-coenzyme A carboxylase (epsilon chain) AccE5</t>
  </si>
  <si>
    <t>Involved in long-chain fatty acid synthesis</t>
  </si>
  <si>
    <t>P96886</t>
  </si>
  <si>
    <t>Rv3281</t>
  </si>
  <si>
    <t>Mb3309</t>
  </si>
  <si>
    <t>Rv0939</t>
  </si>
  <si>
    <t>Possible bifunctional enzyme: 2-hydroxyhepta-2,4-diene-1,7-dioate isomerase (HHDD isomerase) + cyclase/dehydrase</t>
  </si>
  <si>
    <t>Function unknown; probably involved in cellular metabolism, possibly in a degradation pathway.</t>
  </si>
  <si>
    <t>O86346</t>
  </si>
  <si>
    <t>Mb0964</t>
  </si>
  <si>
    <t>rip3</t>
  </si>
  <si>
    <t>Probable conserved transmembrane alanine and leucine rich protein</t>
  </si>
  <si>
    <t>P9WHR1</t>
  </si>
  <si>
    <t>Rv2625c</t>
  </si>
  <si>
    <t>Mb2658c</t>
  </si>
  <si>
    <t>amiB1</t>
  </si>
  <si>
    <t>Probable amidohydrolase AmiB1 (aminohydrolase)</t>
  </si>
  <si>
    <t>Involved in cellular metabolism, active on carbon aliphatic amides and/or on many aromatic amides [catalytic activity: a monocarboxylic acid amide + H(2)O = a monocarboxylate + NH(3)].</t>
  </si>
  <si>
    <t>L7N690</t>
  </si>
  <si>
    <t>Rv3306c</t>
  </si>
  <si>
    <t>Mb3334c</t>
  </si>
  <si>
    <t>purN</t>
  </si>
  <si>
    <t>Probable 5'-phosphoribosylglycinamide formyltransferase PurN (GART) (gar transformylase) (5'-phosphoribosylglycinamide transformylase)</t>
  </si>
  <si>
    <t>Involved in de novo purine biosynthesis (at the third step) [catalytic activity: 10-formyltetrahydrofolate + 5'-phosphoribosylglycinamide = tetrahydrofolate + 5'-phosphoribosyl-N-formylglycinamide].</t>
  </si>
  <si>
    <t>P9WHM5</t>
  </si>
  <si>
    <t>Rv0956</t>
  </si>
  <si>
    <t>Mb0981</t>
  </si>
  <si>
    <t>Probable succinate dehydrogenase (flavoprotein subunit) SdhA (succinic dehydrogenase) (fumarate reductase) (fumarate dehydrogenase) (fumaric hydrogenase)</t>
  </si>
  <si>
    <t>O53370</t>
  </si>
  <si>
    <t>Rv3318</t>
  </si>
  <si>
    <t>Mb3347</t>
  </si>
  <si>
    <t>fadE12</t>
  </si>
  <si>
    <t>Acyl-CoA dehydrogenase FadE12</t>
  </si>
  <si>
    <t>A0A0H3M981</t>
  </si>
  <si>
    <t>Rv0972c</t>
  </si>
  <si>
    <t>Mb0997c</t>
  </si>
  <si>
    <t>Lipid metabolism</t>
  </si>
  <si>
    <t>Rv3483c</t>
  </si>
  <si>
    <t>I6X7F2</t>
  </si>
  <si>
    <t>Mb3513c</t>
  </si>
  <si>
    <t>moaX</t>
  </si>
  <si>
    <t>Probable MoaD-MoaE fusion protein MoaX</t>
  </si>
  <si>
    <t>Thought to be involved in molybdenum cofactor biosynthesis.</t>
  </si>
  <si>
    <t>Q6MWY3</t>
  </si>
  <si>
    <t>Rv3323c</t>
  </si>
  <si>
    <t>Mb3352c</t>
  </si>
  <si>
    <t>Rv3488</t>
  </si>
  <si>
    <t>I6X7F9</t>
  </si>
  <si>
    <t>Mb3518</t>
  </si>
  <si>
    <t>moaB2</t>
  </si>
  <si>
    <t>Possible pterin-4-alpha-carbinolamine dehydratase MoaB2 (PHS) (4-alpha- hydroxy-tetrahydropterin dehydratase) (pterin-4-a-carbinolamine dehydratase) (phenylalanine hydroxylase-stimulating protein) (PHS) (pterin carbinolamine dehydratase) (PCD)</t>
  </si>
  <si>
    <t>Thought to be involved in molybdopterin biosynthesis. Catalyzes the dehydratation of 4A-hydroxytetrahydropterins [catalytic activity: (6R)-6-(L-erythro-1,2-dihydroxypropyl)-5,6,7,8-tetrahydro-4A-hydroxypterin = (6R)-6-(L-erythro-1,2- dihydroxypropyl)-7,8-dihydro-6H-pterin + H(2)O.].</t>
  </si>
  <si>
    <t>O53897</t>
  </si>
  <si>
    <t>Rv0984</t>
  </si>
  <si>
    <t>Mb1010</t>
  </si>
  <si>
    <t>Rv2675c</t>
  </si>
  <si>
    <t>I6Y1G8</t>
  </si>
  <si>
    <t>Mb2694c</t>
  </si>
  <si>
    <t>mce4F</t>
  </si>
  <si>
    <t>Mce-family protein Mce4F</t>
  </si>
  <si>
    <t>Unknown, but thought to be involved in host cell invasion. Predicted to be involved in lipid catabolism.</t>
  </si>
  <si>
    <t>I6YC95</t>
  </si>
  <si>
    <t>Rv3494c</t>
  </si>
  <si>
    <t>Mb3524c</t>
  </si>
  <si>
    <t>fadE26</t>
  </si>
  <si>
    <t>Probable acyl-CoA dehydrogenase FadE26</t>
  </si>
  <si>
    <t>I6YCA3</t>
  </si>
  <si>
    <t>Rv3504</t>
  </si>
  <si>
    <t>Mb3534</t>
  </si>
  <si>
    <t>trkA</t>
  </si>
  <si>
    <t>TRK system potassium uptake protein CeoC</t>
  </si>
  <si>
    <t>Part of a potassium transport system.</t>
  </si>
  <si>
    <t>P9WFZ3</t>
  </si>
  <si>
    <t>Rv2692</t>
  </si>
  <si>
    <t>Mb2711</t>
  </si>
  <si>
    <t>ilvX</t>
  </si>
  <si>
    <t>Probable acetohydroxyacid synthase IlvX (acetolactate synthase)</t>
  </si>
  <si>
    <t>Could be involved in valine and isoleucine biosynthesis (at the first step) [catalytic activity: 2-acetolactate + CO(2) = 2 pyruvate].</t>
  </si>
  <si>
    <t>O53554</t>
  </si>
  <si>
    <t>Rv3509c</t>
  </si>
  <si>
    <t>Mb3539c</t>
  </si>
  <si>
    <t>fadD19</t>
  </si>
  <si>
    <t>Fatty-acid-CoA ligase FadD19 (fatty-acid-CoA synthetase) (fatty-acid-CoA synthase)</t>
  </si>
  <si>
    <t>P9WQ51</t>
  </si>
  <si>
    <t>Rv3515c</t>
  </si>
  <si>
    <t>Mb3544c</t>
  </si>
  <si>
    <t>sigA</t>
  </si>
  <si>
    <t>RNA polymerase sigma factor SigA (sigma-A)</t>
  </si>
  <si>
    <t>The sigma factor is an initiation factor that promotes attachment of the RNA polymerase to specific initiation sites and then is released. This is the primary sigma-factor of this bacteria. Supposedly involved in the housekeeping regulons.</t>
  </si>
  <si>
    <t>P9WGI1</t>
  </si>
  <si>
    <t>Rv2703</t>
  </si>
  <si>
    <t>Mb2722</t>
  </si>
  <si>
    <t>prs</t>
  </si>
  <si>
    <t>Probable ribose-phosphate pyrophosphokinase PrsA (phosphoribosyl pyrophosphate synthetase) (PRPP synthetase)</t>
  </si>
  <si>
    <t>Catalyzes the formation of PRPP from ATP and ribose 5-phosphate. PRPP is then used in various biosynthetic pathways, as for example in the formation of purines, pyrimidines, histidine and tryptophan. [catalytic activity: ATP + D-ribose 5-phosphate = AMP + 5-phospho-alpha-D-ribose 1-diphosphate]</t>
  </si>
  <si>
    <t>P9WKE3</t>
  </si>
  <si>
    <t>Rv1017c</t>
  </si>
  <si>
    <t>Mb1045c</t>
  </si>
  <si>
    <t>Rv3519</t>
  </si>
  <si>
    <t>O53564</t>
  </si>
  <si>
    <t>Mb3549</t>
  </si>
  <si>
    <t>Rv1024</t>
  </si>
  <si>
    <t>P96376</t>
  </si>
  <si>
    <t>Mb1052</t>
  </si>
  <si>
    <t>A0A0H3M9C6</t>
  </si>
  <si>
    <t>hsaE</t>
  </si>
  <si>
    <t>Probable hydratase</t>
  </si>
  <si>
    <t>Function unknown; probably involved in cellular metabolism. Predicted to be involved in lipid catabolism.</t>
  </si>
  <si>
    <t>I6XHH5</t>
  </si>
  <si>
    <t>Rv3536c</t>
  </si>
  <si>
    <t>Mb3566c</t>
  </si>
  <si>
    <t>fadA5</t>
  </si>
  <si>
    <t>Probable acetyl-CoA acetyltransferase FadA5 (acetoacetyl-CoA thiolase)</t>
  </si>
  <si>
    <t>Function unknown, but involved in lipid degradation [catalytic activity: 2 acetyl-CoA = CoA + acetoacetyl-CoA].</t>
  </si>
  <si>
    <t>I6XHI4</t>
  </si>
  <si>
    <t>Rv3546</t>
  </si>
  <si>
    <t>Mb3576</t>
  </si>
  <si>
    <t>Rv3551</t>
  </si>
  <si>
    <t>Possible CoA-transferase (alpha subunit)</t>
  </si>
  <si>
    <t>Function unknown. Probable subunit of a CoA-transferase composed of Rv3551|MTCY03C7.05c and Rv3552|MTCY03C7.03c.</t>
  </si>
  <si>
    <t>P9WPW1</t>
  </si>
  <si>
    <t>Mb3581</t>
  </si>
  <si>
    <t>ephG</t>
  </si>
  <si>
    <t>Epoxide hydrolase</t>
  </si>
  <si>
    <t>Biotransformation enzyme that catalyzes the hydrolysis of epoxides (alkene oxides, oxiranes) and arene oxides to less reactive and more water soluble dihydrodiols by the trans addition of water. Involved in detoxification reactions following oxidative damage to lipids [catalytic activity: an epoxide + H(2)O = a glycol].</t>
  </si>
  <si>
    <t>O33283</t>
  </si>
  <si>
    <t>Rv2740</t>
  </si>
  <si>
    <t>Mb2760</t>
  </si>
  <si>
    <t>fadA6</t>
  </si>
  <si>
    <t>Probable acetyl-CoA acetyltransferase FadA6 (acetoacetyl-CoA thiolase)</t>
  </si>
  <si>
    <t>I6XHJ3</t>
  </si>
  <si>
    <t>Rv3556c</t>
  </si>
  <si>
    <t>Mb3586c</t>
  </si>
  <si>
    <t>Rv2743c</t>
  </si>
  <si>
    <t>Possible conserved transmembrane alanine rich protein</t>
  </si>
  <si>
    <t>I6YA50</t>
  </si>
  <si>
    <t>Mb2764c</t>
  </si>
  <si>
    <t>Rv3368c</t>
  </si>
  <si>
    <t>O50397</t>
  </si>
  <si>
    <t>Mb3403c</t>
  </si>
  <si>
    <t>nat</t>
  </si>
  <si>
    <t>Arylamine N-acetyltransferase Nat (arylamine acetylase)</t>
  </si>
  <si>
    <t>Could have a role in acetylating, and hence inactivating, the antitubercular drug isoniazid [catalytic activity: acetyl-CoA + arylamine = CoA + N-acetylarylamine].</t>
  </si>
  <si>
    <t>P9WJI5</t>
  </si>
  <si>
    <t>Rv3566c</t>
  </si>
  <si>
    <t>Mb3596c</t>
  </si>
  <si>
    <t>amiD</t>
  </si>
  <si>
    <t>Probable amidase AmiD (acylamidase) (acylase)</t>
  </si>
  <si>
    <t>Involved in cellular metabolism [catalytic activity: a monocarboxylic acid amide + H(2)O = a monocarboxylate + NH(3)].</t>
  </si>
  <si>
    <t>P9WQ93</t>
  </si>
  <si>
    <t>Rv3375</t>
  </si>
  <si>
    <t>Mb3409</t>
  </si>
  <si>
    <t>hsaA</t>
  </si>
  <si>
    <t>Possible oxidoreductase. Possible 3-hydroxy-9,10-seconandrost-1,3,5(10)-triene-9,17-dione hydroxylase.</t>
  </si>
  <si>
    <t>P9WJA1</t>
  </si>
  <si>
    <t>Rv3570c</t>
  </si>
  <si>
    <t>Mb3601c</t>
  </si>
  <si>
    <t>lpqE</t>
  </si>
  <si>
    <t>Possible conserved lipoprotein LpqE</t>
  </si>
  <si>
    <t>P9WK63</t>
  </si>
  <si>
    <t>Rv3584</t>
  </si>
  <si>
    <t>Mb3615</t>
  </si>
  <si>
    <t>Rv1072</t>
  </si>
  <si>
    <t>O53420</t>
  </si>
  <si>
    <t>Mb1101</t>
  </si>
  <si>
    <t>cmaA1</t>
  </si>
  <si>
    <t>Cyclopropane-fatty-acyl-phospholipid synthase 1 CmaA1 (cyclopropane fatty acid synthase) (CFA synthase) (cyclopropane mycolic acid synthase 1)</t>
  </si>
  <si>
    <t>Has cyclopropane function. Transfers a methylene group from S-adenosyl-L-methionine to the cis double bond of an unsaturated fatty acid chain resulting in the replacement of the double bond with a methylene bridge. Mycolic acids, which represent the major constituent of mycobacterial cell wall complex, act as substrates [catalytic activity: S-adenosyl-L-methionine + phospholipidolefinic fatty acid = S-adenosyl-L-homocysteine + phospholipid cyclopropane fatty acid].</t>
  </si>
  <si>
    <t>P9WPB7</t>
  </si>
  <si>
    <t>Rv3392c</t>
  </si>
  <si>
    <t>Mb3424c</t>
  </si>
  <si>
    <t>Rv2765</t>
  </si>
  <si>
    <t>Probable alanine rich hydrolase</t>
  </si>
  <si>
    <t>I6XF92</t>
  </si>
  <si>
    <t>Mb2787</t>
  </si>
  <si>
    <t>cbs</t>
  </si>
  <si>
    <t>Probable cystathionine beta-synthase Cbs (serine sulfhydrase) (beta-thionase) (hemoprotein H-450)</t>
  </si>
  <si>
    <t>Thought to be involved in homocysteine transulfuration [catalytic activity: L-serine + L-homocysteine = cystathionine + H2O]</t>
  </si>
  <si>
    <t>P9WP51</t>
  </si>
  <si>
    <t>Rv1077</t>
  </si>
  <si>
    <t>Mb1106</t>
  </si>
  <si>
    <t>Rv1083</t>
  </si>
  <si>
    <t>O53431</t>
  </si>
  <si>
    <t>Mb1112</t>
  </si>
  <si>
    <t>Rv1097c</t>
  </si>
  <si>
    <t>Probable membrane glycine and proline rich protein</t>
  </si>
  <si>
    <t>O53445</t>
  </si>
  <si>
    <t>Mb1127c</t>
  </si>
  <si>
    <t>espA</t>
  </si>
  <si>
    <t>ESX-1 secretion-associated protein A, EspA</t>
  </si>
  <si>
    <t>P9WJE1</t>
  </si>
  <si>
    <t>Rv3616c</t>
  </si>
  <si>
    <t>Mb3646c</t>
  </si>
  <si>
    <t>ispH1</t>
  </si>
  <si>
    <t>Probable LYTB-related protein LytB2</t>
  </si>
  <si>
    <t>Unknown. In other organisms, LYTB product is involved in penicillin tolerance and control of the stringent response.</t>
  </si>
  <si>
    <t>P9WKG1</t>
  </si>
  <si>
    <t>Rv1110</t>
  </si>
  <si>
    <t>Mb1140</t>
  </si>
  <si>
    <t>Rv3627c</t>
  </si>
  <si>
    <t>Function unknown (possibly involved in cell wall biosynthesis).</t>
  </si>
  <si>
    <t>O06380</t>
  </si>
  <si>
    <t>Mb3651c</t>
  </si>
  <si>
    <t>Rv3435c</t>
  </si>
  <si>
    <t>O06252</t>
  </si>
  <si>
    <t>Mb3465c</t>
  </si>
  <si>
    <t>pbpA</t>
  </si>
  <si>
    <t>Probable penicillin-binding protein PbpA</t>
  </si>
  <si>
    <t>Involved in peptidoglycan synthesis (at the final stages). Cell wall formation; PBPA is supposed to be responsible for the determination of the rod shape of the cell. It synthesizes cross-linked peptidoglycan from lipid intermediates.</t>
  </si>
  <si>
    <t>P9WKD1</t>
  </si>
  <si>
    <t>Rv0016c</t>
  </si>
  <si>
    <t>Mb0016c</t>
  </si>
  <si>
    <t>Rv0044c</t>
  </si>
  <si>
    <t>P71701</t>
  </si>
  <si>
    <t>Mb0045c</t>
  </si>
  <si>
    <t>Rv1144</t>
  </si>
  <si>
    <t>P9WGQ7</t>
  </si>
  <si>
    <t>Mb1176</t>
  </si>
  <si>
    <t>Rv3493c</t>
  </si>
  <si>
    <t>Conserved hypothetical Mce associated alanine and valine rich protein</t>
  </si>
  <si>
    <t>I6X7G4</t>
  </si>
  <si>
    <t>Mb3523c</t>
  </si>
  <si>
    <t>celA1</t>
  </si>
  <si>
    <t>Possible cellulase CelA1 (endoglucanase) (endo-1,4-beta-glucanase) (FI-cmcase) (carboxymethyl cellulase)</t>
  </si>
  <si>
    <t>The biological conversion of cellulose to glucose generally requires three types of hydrolytic enzymes: (1) endoglucanases which cut internal beta-1,4-glucosidic bonds; (2) exocellobiohydrolases that cut the dissaccharide cellobiose from the nonreducing end of the cellulose polymer chain; (3) beta-1,4-glucosidases which hydrolyze the cellobiose and other short cello-oligosaccharides to glucose [catalytic activity:endohydrolysis of 1,4-beta-D-glucosidic linkages in cellulose].</t>
  </si>
  <si>
    <t>Q79G13</t>
  </si>
  <si>
    <t>Rv0062</t>
  </si>
  <si>
    <t>Mb0063</t>
  </si>
  <si>
    <t>acsA</t>
  </si>
  <si>
    <t>Acetyl-coenzyme A synthetase Acs (acetate--CoA ligase) (acetyl-CoA synthetase) (acetyl-CoA synthase) (acyl-activating enzyme) (acetate thiokinase) (acetyl-activating enzyme) (acetate--coenzyme A ligase) (acetyl-coenzyme A synthase)</t>
  </si>
  <si>
    <t>Activates acetate to acetyl-coenzyme A [catalytic activity: ATP + acetate + CoA = AMP + pyrophosphate + acetyl-CoA].</t>
  </si>
  <si>
    <t>P9WQD1</t>
  </si>
  <si>
    <t>Rv3667</t>
  </si>
  <si>
    <t>Mb3691</t>
  </si>
  <si>
    <t>Rv1156</t>
  </si>
  <si>
    <t>O06554</t>
  </si>
  <si>
    <t>Mb1187</t>
  </si>
  <si>
    <t>Rv0067c</t>
  </si>
  <si>
    <t>Possible transcriptional regulatory protein (possibly TetR-family)</t>
  </si>
  <si>
    <t>O53612</t>
  </si>
  <si>
    <t>Mb0068c</t>
  </si>
  <si>
    <t>Rv3677c</t>
  </si>
  <si>
    <t>I6XHY3</t>
  </si>
  <si>
    <t>Mb3701c</t>
  </si>
  <si>
    <t>lpqW</t>
  </si>
  <si>
    <t>Probable conserved lipoprotein LpqW</t>
  </si>
  <si>
    <t>P9WGU7</t>
  </si>
  <si>
    <t>Rv1166</t>
  </si>
  <si>
    <t>Mb1198</t>
  </si>
  <si>
    <t>Rv0077c</t>
  </si>
  <si>
    <t>O53622</t>
  </si>
  <si>
    <t>Mb0079c</t>
  </si>
  <si>
    <t>Rv3691</t>
  </si>
  <si>
    <t>O69659</t>
  </si>
  <si>
    <t>Mb3716</t>
  </si>
  <si>
    <t>fdxC</t>
  </si>
  <si>
    <t>Probable ferredoxin FdxC</t>
  </si>
  <si>
    <t>O50433</t>
  </si>
  <si>
    <t>Rv1177</t>
  </si>
  <si>
    <t>Mb1210</t>
  </si>
  <si>
    <t>hycP</t>
  </si>
  <si>
    <t>Possible hydrogenase HycP</t>
  </si>
  <si>
    <t>Involved in hydrogen metabolism.</t>
  </si>
  <si>
    <t>P9WM75</t>
  </si>
  <si>
    <t>Rv0085</t>
  </si>
  <si>
    <t>Mb0088</t>
  </si>
  <si>
    <t>glpK</t>
  </si>
  <si>
    <t>Probable glycerol kinase GlpK (ATP:glycerol 3-phosphotransferase) (glycerokinase) (GK)</t>
  </si>
  <si>
    <t>Acts in rate-limiting step in glycerol utilization. Key enzyme in the regulation of glycerol uptake and metabolism [catalytic activity: ATP + glycerol = ADP + glycerol 3-phosphate].</t>
  </si>
  <si>
    <t>P9WPK1</t>
  </si>
  <si>
    <t>Rv3696c</t>
  </si>
  <si>
    <t>Mb3721c,Mb3722c</t>
  </si>
  <si>
    <t>cysG</t>
  </si>
  <si>
    <t>Possible multifunctional enzyme siroheme synthase CysG: uroporphyrin-III C-methyltransferase (urogen III methylase) (SUMT) (uroporphyrinogen III methylase) (UROM) + precorrin-2 oxidase + ferrochelatase</t>
  </si>
  <si>
    <t>Involved in the biosynthesis of siroheme and cobalamin [catalytic activity: 2 S-adenosyl-L-methionine + uroporphyrin III = 2 S-adenosyl-L-homocysteine + sirohydrochlorin]. SAM-dependent methyl transferase that methylates uroporphyrinogen III at position C-2 and C-7 to form precorrin-2 and then position C-12 or C-18 to form trimethylpyrrocorphin 2. It catalyzes also the conversion of precorrin-2 into siroheme (consisting of an oxidation and FE(2+) chelation).</t>
  </si>
  <si>
    <t>I6X5I7</t>
  </si>
  <si>
    <t>Rv2847c</t>
  </si>
  <si>
    <t>Mb2872c</t>
  </si>
  <si>
    <t>ltp3</t>
  </si>
  <si>
    <t>Probable lipid carrier protein or keto acyl-CoA thiolase Ltp3</t>
  </si>
  <si>
    <t>Function unknown; probably involved in lipid metabolism.</t>
  </si>
  <si>
    <t>I6YGD8</t>
  </si>
  <si>
    <t>Rv3523</t>
  </si>
  <si>
    <t>Mb3553</t>
  </si>
  <si>
    <t>Rv3528c</t>
  </si>
  <si>
    <t>I6YGE4</t>
  </si>
  <si>
    <t>Mb3558c</t>
  </si>
  <si>
    <t>ask</t>
  </si>
  <si>
    <t>Aspartokinase Ask (aspartate kinase) [contains: aspartokinase alpha subunit (Ask-alpha); and aspartokinase beta subunit (Ask-beta)]</t>
  </si>
  <si>
    <t>Involved at the first step in the common biosynthetic pathway leading from asp to the cell wall precursor MESO-diaminopimelate, to LYS, to met, to ILE and to THR [catalytic activity: ATP + L-aspartate = ADP + 4-phospho-L-aspartate]. Possibly acts in tetramer configuration, tetramer consisting of two alpha (catalytic activity) and two beta (function not known) chains.</t>
  </si>
  <si>
    <t>P9WPX3</t>
  </si>
  <si>
    <t>Rv3709c</t>
  </si>
  <si>
    <t>Mb3736c</t>
  </si>
  <si>
    <t>map</t>
  </si>
  <si>
    <t>Methionine aminopeptidase MapB (map) (peptidase M)</t>
  </si>
  <si>
    <t>Removes the amino-terminal methionine from nascent proteins [catalytic activity: L-methionylpeptide + H(2)O = L-methionine + peptide].</t>
  </si>
  <si>
    <t>P9WK19</t>
  </si>
  <si>
    <t>Rv2861c</t>
  </si>
  <si>
    <t>Mb2886c</t>
  </si>
  <si>
    <t>treS</t>
  </si>
  <si>
    <t>Trehalose synthase TreS</t>
  </si>
  <si>
    <t>Involved in trehalose biosynthesis (protective effect). Converts maltose to trehalose. Mycobacteria can produce trehalose from glucose 6-phosphate and UDP-glucose (the OtsA-OtsB pathway) from glycogen-like alpha(1--&gt;4)-linked glucose polymers (the TreY-TreZ pathway) and from maltose (the TreS pathway).</t>
  </si>
  <si>
    <t>P9WQ19</t>
  </si>
  <si>
    <t>Rv0126</t>
  </si>
  <si>
    <t>Mb0131</t>
  </si>
  <si>
    <t>cyp125</t>
  </si>
  <si>
    <t>Probable cytochrome P450 125 Cyp125</t>
  </si>
  <si>
    <t>Cytochromes P450 are a group of heme-thiolate monooxygenases. They oxidize a variety of structurally unrelated compounds, including steroids, fatty acids, and xenobiotics.</t>
  </si>
  <si>
    <t>P9WPP1</t>
  </si>
  <si>
    <t>Rv3545c</t>
  </si>
  <si>
    <t>Mb3575c</t>
  </si>
  <si>
    <t>Rv3726</t>
  </si>
  <si>
    <t>Possible dehydrogenase</t>
  </si>
  <si>
    <t>O69693</t>
  </si>
  <si>
    <t>Mb3753</t>
  </si>
  <si>
    <t>amiC</t>
  </si>
  <si>
    <t>Probable amidase AmiC (aminohydrolase)</t>
  </si>
  <si>
    <t>Hydrolyzes a monocarboxylic acid amide and generates a monocarboxylate [catalytic activity: a monocarboxylic acid amide + H(2)O = a monocarboxylate + NH(3)].</t>
  </si>
  <si>
    <t>P9WQ95</t>
  </si>
  <si>
    <t>Rv2888c</t>
  </si>
  <si>
    <t>Mb2912c</t>
  </si>
  <si>
    <t>viuB</t>
  </si>
  <si>
    <t>Possible mycobactin utilization protein ViuB</t>
  </si>
  <si>
    <t>Thought to be involved in intracellular removal of iron from iron-mycobactin complex. Mycobactin is an iron-chelating compound involved in the transport of iron from the bacterial environment into the cell cytoplasm.</t>
  </si>
  <si>
    <t>P9WL31</t>
  </si>
  <si>
    <t>Rv2895c</t>
  </si>
  <si>
    <t>Mb2919c</t>
  </si>
  <si>
    <t>echA20</t>
  </si>
  <si>
    <t>Probable enoyl-CoA hydratase EchA20 (enoyl hydrase) (unsaturated acyl-CoA hydratase) (crotonase)</t>
  </si>
  <si>
    <t>I6Y3U6</t>
  </si>
  <si>
    <t>Rv3550</t>
  </si>
  <si>
    <t>Mb3580</t>
  </si>
  <si>
    <t>Rv2901c</t>
  </si>
  <si>
    <t>P9WL27</t>
  </si>
  <si>
    <t>Mb2925c</t>
  </si>
  <si>
    <t>Rv0144</t>
  </si>
  <si>
    <t>P96821</t>
  </si>
  <si>
    <t>Mb0149</t>
  </si>
  <si>
    <t>sugC</t>
  </si>
  <si>
    <t>Probable sugar-transport ATP-binding protein ABC transporter SugC</t>
  </si>
  <si>
    <t>Involved in active transport of sugar across the membrane (import). Responsible for energy coupling to the transport system.</t>
  </si>
  <si>
    <t>P9WQI3</t>
  </si>
  <si>
    <t>Rv1238</t>
  </si>
  <si>
    <t>Mb1270</t>
  </si>
  <si>
    <t>lpqZ</t>
  </si>
  <si>
    <t>Probable lipoprotein LpqZ</t>
  </si>
  <si>
    <t>O50459</t>
  </si>
  <si>
    <t>Rv1244</t>
  </si>
  <si>
    <t>Mb1276</t>
  </si>
  <si>
    <t>fadE30</t>
  </si>
  <si>
    <t>Probable acyl-CoA dehydrogenase FadE30</t>
  </si>
  <si>
    <t>I6Y3V5</t>
  </si>
  <si>
    <t>Rv3560c</t>
  </si>
  <si>
    <t>Mb3590c</t>
  </si>
  <si>
    <t>pntAb</t>
  </si>
  <si>
    <t>Probable NAD(P) transhydrogenase (subunit alpha) PntAb [second part; integral membrane protein] (pyridine nucleotide transhydrogenase subunit alpha) (nicotinamide nucleotide transhydrogenase subunit alpha)</t>
  </si>
  <si>
    <t>P96833</t>
  </si>
  <si>
    <t>Rv0156</t>
  </si>
  <si>
    <t>Mb0161</t>
  </si>
  <si>
    <t>aspB</t>
  </si>
  <si>
    <t>Possible aspartate aminotransferase AspB (transaminase A) (ASPAT) (glutamic--oxaloacetic transaminase) (glutamic--aspartic transaminase)</t>
  </si>
  <si>
    <t>Thought to be involved in glutamate biosynthesis [catalytic activity: L-aspartate + 2-oxoglutarate = oxaloacetate + L-glutamate].</t>
  </si>
  <si>
    <t>P96847</t>
  </si>
  <si>
    <t>Rv3565</t>
  </si>
  <si>
    <t>Mb3595</t>
  </si>
  <si>
    <t>smc</t>
  </si>
  <si>
    <t>Probable chromosome partition protein Smc</t>
  </si>
  <si>
    <t>Plays an important role in chromosome structure and partitioning. Essential for chromosome partition.</t>
  </si>
  <si>
    <t>P9WGF3</t>
  </si>
  <si>
    <t>Rv2922c</t>
  </si>
  <si>
    <t>Mb2946c</t>
  </si>
  <si>
    <t>Rv0161</t>
  </si>
  <si>
    <t>O07406</t>
  </si>
  <si>
    <t>Mb0166</t>
  </si>
  <si>
    <t>hsaD</t>
  </si>
  <si>
    <t>4,9-DHSA hydrolase</t>
  </si>
  <si>
    <t>Catalyzes the hydrolysis of 4,5-9,10-diseco-3-hydroxy-5,9,17-trioxoandrosta-1(10),2-diene-4-OIC acid (4,9-DHSA)</t>
  </si>
  <si>
    <t>P9WNH5</t>
  </si>
  <si>
    <t>Rv3569c</t>
  </si>
  <si>
    <t>Mb3600c</t>
  </si>
  <si>
    <t>Rv3753c</t>
  </si>
  <si>
    <t>O69720</t>
  </si>
  <si>
    <t>Mb3779c</t>
  </si>
  <si>
    <t>tesA</t>
  </si>
  <si>
    <t>Probable thioesterase TesA</t>
  </si>
  <si>
    <t>Probably involved in biosynthesis of phthiocerol dimycocerosate (PDIM)</t>
  </si>
  <si>
    <t>P9WQD5</t>
  </si>
  <si>
    <t>Rv2928</t>
  </si>
  <si>
    <t>Mb2953</t>
  </si>
  <si>
    <t>Rv1261c</t>
  </si>
  <si>
    <t>P9WP13</t>
  </si>
  <si>
    <t>Mb1292c</t>
  </si>
  <si>
    <t>mce1C</t>
  </si>
  <si>
    <t>Mce-family protein Mce1C</t>
  </si>
  <si>
    <t>O07415</t>
  </si>
  <si>
    <t>Rv0171</t>
  </si>
  <si>
    <t>Mb0177</t>
  </si>
  <si>
    <t>proV</t>
  </si>
  <si>
    <t>Possible osmoprotectant (glycine betaine/carnitine/choline/L-proline) transport ATP-binding protein ABC transporter ProV</t>
  </si>
  <si>
    <t>Thought to be involved in active transport of osmoprotectant (glycine betaine/carnitine/choline/L-proline) across the membrane (import). Responsible for energy coupling to the transport system.</t>
  </si>
  <si>
    <t>O69724</t>
  </si>
  <si>
    <t>Rv3758c</t>
  </si>
  <si>
    <t>Mb3784c</t>
  </si>
  <si>
    <t>ppsC</t>
  </si>
  <si>
    <t>Phenolpthiocerol synthesis type-I polyketide synthase PpsC</t>
  </si>
  <si>
    <t>Involved in phenolpthiocerol and phthiocerol dimycocerosate (dim) biosynthesis: extension with malony CoA (complete reduction).</t>
  </si>
  <si>
    <t>P96202</t>
  </si>
  <si>
    <t>Rv2933</t>
  </si>
  <si>
    <t>Mb2958</t>
  </si>
  <si>
    <t>pknH</t>
  </si>
  <si>
    <t>Probable transmembrane serine/threonine-protein kinase H PknH (protein kinase H) (STPK H)</t>
  </si>
  <si>
    <t>Involved in signal transduction (via phosphorylation). Thought to be involved in arabinan metabolism, phosphorylating perhaps EMBR|Rv1267c [catalytic activity: ATP + a protein = ADP + a phosphoprotein].</t>
  </si>
  <si>
    <t>P9WI71</t>
  </si>
  <si>
    <t>Rv1266c</t>
  </si>
  <si>
    <t>Mb1297c</t>
  </si>
  <si>
    <t>carD</t>
  </si>
  <si>
    <t>Possible transcription factor</t>
  </si>
  <si>
    <t>P9WJG3</t>
  </si>
  <si>
    <t>Rv3583c</t>
  </si>
  <si>
    <t>Mb3614c</t>
  </si>
  <si>
    <t>Rv0176</t>
  </si>
  <si>
    <t>Probable conserved Mce associated transmembrane protein</t>
  </si>
  <si>
    <t>O07420</t>
  </si>
  <si>
    <t>Mb0182</t>
  </si>
  <si>
    <t>drrC</t>
  </si>
  <si>
    <t>Probable daunorubicin-dim-transport integral membrane protein ABC transporter DrrC</t>
  </si>
  <si>
    <t>Probably involved in active transport of antibiotic and phthiocerol dimycocerosate (dim) across the membrane (export). DRRA|Rv2934|MTCY19H9.04, DRRB|Rv2937|MTCY19H9.05 and DRRC may act jointly to confer daunorubicin and doxorubicin resistance by an export mechanism. Probably responsible for the translocation of the substrate across the membrane and localization of dim into the cell wall.</t>
  </si>
  <si>
    <t>P9WG21</t>
  </si>
  <si>
    <t>Rv2938</t>
  </si>
  <si>
    <t>Mb2963</t>
  </si>
  <si>
    <t>lpqH</t>
  </si>
  <si>
    <t>19 kDa lipoprotein antigen precursor LpqH</t>
  </si>
  <si>
    <t>Shown to inhibit gamma interferon regulated HLA-DR protein and mRNA expression in human macrophages</t>
  </si>
  <si>
    <t>P9WK61</t>
  </si>
  <si>
    <t>Rv3763</t>
  </si>
  <si>
    <t>Mb3789</t>
  </si>
  <si>
    <t>fadD29</t>
  </si>
  <si>
    <t>Fatty-acid-AMP ligase FadD29 (fatty-acid-AMP synthetase) (fatty-acid-AMP synthase)</t>
  </si>
  <si>
    <t>P95141</t>
  </si>
  <si>
    <t>Rv2950c</t>
  </si>
  <si>
    <t>Mb2974c</t>
  </si>
  <si>
    <t>ftsH</t>
  </si>
  <si>
    <t>Membrane-bound protease FtsH (cell division protein)</t>
  </si>
  <si>
    <t>Thought to act as an ATP-dependent zinc metallopeptidase, with ATPase and proteolytic activities. Probably has a regulatory role in stress response and specific proteins secretion for adaptation to host environment.</t>
  </si>
  <si>
    <t>P9WQN3</t>
  </si>
  <si>
    <t>Rv3610c</t>
  </si>
  <si>
    <t>Mb3640c</t>
  </si>
  <si>
    <t>Rv3777</t>
  </si>
  <si>
    <t>P72043</t>
  </si>
  <si>
    <t>Mb3806</t>
  </si>
  <si>
    <t>Rv1287</t>
  </si>
  <si>
    <t>P9WME3</t>
  </si>
  <si>
    <t>Mb1318</t>
  </si>
  <si>
    <t>espC</t>
  </si>
  <si>
    <t>ESX-1 secretion-associated protein EspC</t>
  </si>
  <si>
    <t>P9WJD7</t>
  </si>
  <si>
    <t>Rv3615c</t>
  </si>
  <si>
    <t>Mb3645c</t>
  </si>
  <si>
    <t>Rv0207c</t>
  </si>
  <si>
    <t>P96389</t>
  </si>
  <si>
    <t>Mb0213c</t>
  </si>
  <si>
    <t>rho</t>
  </si>
  <si>
    <t>Probable transcription termination factor Rho homolog</t>
  </si>
  <si>
    <t>Facilitates transcription termination by a mechanism that involves rho binding to the nascent RNA, activation of rho'S RNA-dependent ATPase activity, and release of the mRNA from the DNA template</t>
  </si>
  <si>
    <t>P9WHF3</t>
  </si>
  <si>
    <t>Rv1297</t>
  </si>
  <si>
    <t>Mb1329</t>
  </si>
  <si>
    <t>Rv3626c</t>
  </si>
  <si>
    <t>O06381</t>
  </si>
  <si>
    <t>Mb3650c</t>
  </si>
  <si>
    <t>Rv3788</t>
  </si>
  <si>
    <t>P9WKW7</t>
  </si>
  <si>
    <t>Mb3817</t>
  </si>
  <si>
    <t>atpB</t>
  </si>
  <si>
    <t>Probable ATP synthase a chain AtpB (protein 6)</t>
  </si>
  <si>
    <t>Key component of the proton channel; it may play a direct role in the translocation of protons (H+) across the membrane</t>
  </si>
  <si>
    <t>P9WPV7</t>
  </si>
  <si>
    <t>Rv1304</t>
  </si>
  <si>
    <t>Mb1336</t>
  </si>
  <si>
    <t>embC</t>
  </si>
  <si>
    <t>Integral membrane indolylacetylinositol arabinosyltransferase EmbC (arabinosylindolylacetylinositol synthase)</t>
  </si>
  <si>
    <t>Involved in the biosynthesis of the mycobacterial cell wall arabinan and resistance to ethambutol (EMB; dextro-2,2'-(ethylenediimino)-DI-1-butanol). Polymerizes arabinose into the arabinan of arabiogalactan [catalytic activity: UDP-L-arabinose + indol-3-ylacetyl-myo-inositol = UDP + indol-3-ylacetyl-myo-inositol L-arabinoside].</t>
  </si>
  <si>
    <t>P9WNL5</t>
  </si>
  <si>
    <t>Rv3793</t>
  </si>
  <si>
    <t>Mb3822</t>
  </si>
  <si>
    <t>murA</t>
  </si>
  <si>
    <t>Probable UDP-N-acetylglucosamine 1-carboxyvinyltransferase MurA</t>
  </si>
  <si>
    <t>Involved in cell wall formation; peptidoglycan biosynthesis. Adds enolpyruvyl to UDP-N-acetylglucosamine [catalytic activity: phosphoenolpyruvate + UDP-N-acetyl-D- glucosamine = phosphate + UDP-N-acetyl-3-O-(1-carboxyvinyl)-D-glucosamine]</t>
  </si>
  <si>
    <t>P9WJM1</t>
  </si>
  <si>
    <t>Rv1315</t>
  </si>
  <si>
    <t>Mb1348</t>
  </si>
  <si>
    <t>php</t>
  </si>
  <si>
    <t>Probable phosphotriesterase Php (parathion hydrolase) (PTE) (aryldialkylphosphatase) (paraoxonase) (a-esterase) (aryltriphosphatase) (paraoxon hydrolase)</t>
  </si>
  <si>
    <t>Enzymatic activity unknown [catalytic activity: aryl dialkyl phosphate + H2O = dialkyl phosphate + an aryl alcohol].</t>
  </si>
  <si>
    <t>P9WHN9</t>
  </si>
  <si>
    <t>Rv0230c</t>
  </si>
  <si>
    <t>Mb0235c</t>
  </si>
  <si>
    <t>ilvH</t>
  </si>
  <si>
    <t>Probable acetolactate synthase (small subunit) IlvN (acetohydroxy-acid synthase) (AHAS) (ALS)</t>
  </si>
  <si>
    <t>Involved in valine and isoleucine biosynthesis (at the first step) [catalytic activity: 2-acetolactate + CO(2) = 2-pyruvate].</t>
  </si>
  <si>
    <t>P9WKJ3</t>
  </si>
  <si>
    <t>Rv3002c</t>
  </si>
  <si>
    <t>Mb3027c</t>
  </si>
  <si>
    <t>Rv1320c</t>
  </si>
  <si>
    <t>Possible adenylate cyclase (ATP pyrophosphate-lyase) (adenylyl cyclase)</t>
  </si>
  <si>
    <t>Thought to play an essential role in regulation of cellular metabolism by catalysing the synthesis of a second messenger, cAMP. May be involved in virulence [catalytic activity: ATP = 3',5'-cyclic AMP + pyrophosphate].</t>
  </si>
  <si>
    <t>P9WQ29</t>
  </si>
  <si>
    <t>Mb1354c</t>
  </si>
  <si>
    <t>mpt51</t>
  </si>
  <si>
    <t>Secreted MPT51/MPB51 antigen protein FbpD (MPT51/MPB51 antigen 85 complex C) (AG58C) (mycolyl transferase 85C) (fibronectin-binding protein C) (85C)</t>
  </si>
  <si>
    <t>Involved in cell wall mycoloylation. Proteins of the antigen 85 complex are responsible for the high affinity of mycobacteria to fibronectin. Possesses a mycolyltransferase activity required for the biogenesis of trehalose dimycolate (cord factor), a dominant structure necessary for maintaining cell wall integrity.</t>
  </si>
  <si>
    <t>P9WQN7</t>
  </si>
  <si>
    <t>Rv3803c</t>
  </si>
  <si>
    <t>Mb3833c</t>
  </si>
  <si>
    <t>topA</t>
  </si>
  <si>
    <t>DNA topoisomerase I TopA (omega-protein) (relaxing enzyme) (untwisting enzyme) (swivelase) (type I DNA topoisomerase) (nicking-closing enzyme) (TOPO I)</t>
  </si>
  <si>
    <t>The reaction catalyzed by topoisomerases LEADS to the conversion of one topological isomer of DNA to another. [catalytic activity: ATP-independent breakage of single-stranded DNA, followed by passage and rejoining].</t>
  </si>
  <si>
    <t>P9WG49</t>
  </si>
  <si>
    <t>Rv3646c</t>
  </si>
  <si>
    <t>Mb3670c</t>
  </si>
  <si>
    <t>Rv1324</t>
  </si>
  <si>
    <t>Possible thioredoxin</t>
  </si>
  <si>
    <t>Thioredoxin participates in various redox reactions through the reversible oxidation of its active center dithiol, to a disulfide, &amp; catalyzes dithiol-disulfide exchange reactions</t>
  </si>
  <si>
    <t>P9WG61</t>
  </si>
  <si>
    <t>Mb1359</t>
  </si>
  <si>
    <t>htdX</t>
  </si>
  <si>
    <t>Probable 3-hydroxyacyl-thioester dehydratase HtdX</t>
  </si>
  <si>
    <t>O53664</t>
  </si>
  <si>
    <t>Rv0241c</t>
  </si>
  <si>
    <t>Mb0247c</t>
  </si>
  <si>
    <t>glf</t>
  </si>
  <si>
    <t>UDP-galactopyranose mutase Glf (UDP-GALP mutase) (NAD+-flavin adenine dinucleotide-requiring enzyme)</t>
  </si>
  <si>
    <t>Involved in lipopolysaccharide biosynthesis, in the conversion of UDP-galactopyranose into UDP-galactofuranose through a 2-keto intermediate [catalytic activity: UDP-D-galactopyranose = UDP-D-galacto-1,4-furanose].</t>
  </si>
  <si>
    <t>P9WIQ1</t>
  </si>
  <si>
    <t>Rv3809c</t>
  </si>
  <si>
    <t>Mb3839c</t>
  </si>
  <si>
    <t>Rv3651</t>
  </si>
  <si>
    <t>I6YCP0</t>
  </si>
  <si>
    <t>Mb3675</t>
  </si>
  <si>
    <t>hsp</t>
  </si>
  <si>
    <t>Heat shock protein Hsp (heat-stress-induced ribosome-binding protein A)</t>
  </si>
  <si>
    <t>Thought to be involved in the initiation step of translation at high temperature. Bound to 30S ribosomal subunit. Possibly a molecular chaperone. Seems to be regulated positively by SIGE|Rv1221 and negatively by HSPR|Rv0353.</t>
  </si>
  <si>
    <t>O53673</t>
  </si>
  <si>
    <t>Rv0251c</t>
  </si>
  <si>
    <t>Mb0257c</t>
  </si>
  <si>
    <t>cysM</t>
  </si>
  <si>
    <t>Cysteine synthase B CysM (CSASE B) (O-phosphoserine sulfhydrylase B) (O-phosphoserine (thiol)-lyase B)</t>
  </si>
  <si>
    <t>Involved in cysteine biosynthesis [catalytic activity: O-phospho-L-serine + H(2)S = L-cysteine + phosphate]</t>
  </si>
  <si>
    <t>P9WP53</t>
  </si>
  <si>
    <t>Rv1336</t>
  </si>
  <si>
    <t>Mb1371</t>
  </si>
  <si>
    <t>Rv3819</t>
  </si>
  <si>
    <t>O07804</t>
  </si>
  <si>
    <t>Mb3849</t>
  </si>
  <si>
    <t>Rv3661</t>
  </si>
  <si>
    <t>Possibly plays a regulatory role in celular differentiation.</t>
  </si>
  <si>
    <t>P9WGJ1</t>
  </si>
  <si>
    <t>Mb3685</t>
  </si>
  <si>
    <t>dppA</t>
  </si>
  <si>
    <t>Probable periplasmic dipeptide-binding lipoprotein DppA</t>
  </si>
  <si>
    <t>Thought to be involved in active transport of dipeptide across the membrane (import).</t>
  </si>
  <si>
    <t>I6X811</t>
  </si>
  <si>
    <t>Rv3666c</t>
  </si>
  <si>
    <t>Mb3690c</t>
  </si>
  <si>
    <t>Rv3671c</t>
  </si>
  <si>
    <t>Membrane-associated serine protease</t>
  </si>
  <si>
    <t>Function unknown; hydrolyses of peptides and/or proteins (possibly cleaved preferentially after serine residue).</t>
  </si>
  <si>
    <t>P9WHR9</t>
  </si>
  <si>
    <t>Mb3695c</t>
  </si>
  <si>
    <t>Rv3832c</t>
  </si>
  <si>
    <t>P96246</t>
  </si>
  <si>
    <t>Mb3862c</t>
  </si>
  <si>
    <t>Rv0272c</t>
  </si>
  <si>
    <t>P95229</t>
  </si>
  <si>
    <t>Mb0278c</t>
  </si>
  <si>
    <t>TB22.2</t>
  </si>
  <si>
    <t>Probable conserved secreted protein TB22.2</t>
  </si>
  <si>
    <t>I6YF08</t>
  </si>
  <si>
    <t>Rv3036c</t>
  </si>
  <si>
    <t>Mb3062c</t>
  </si>
  <si>
    <t>Rv1363c</t>
  </si>
  <si>
    <t>P9WLZ9</t>
  </si>
  <si>
    <t>Mb1398c</t>
  </si>
  <si>
    <t>lprF</t>
  </si>
  <si>
    <t>Probable conserved lipoprotein LprF</t>
  </si>
  <si>
    <t>P9WK47</t>
  </si>
  <si>
    <t>Rv1368</t>
  </si>
  <si>
    <t>Mb1403</t>
  </si>
  <si>
    <t>Rv3856c</t>
  </si>
  <si>
    <t>P96221</t>
  </si>
  <si>
    <t>Mb3886c</t>
  </si>
  <si>
    <t>mihF</t>
  </si>
  <si>
    <t>Putative integration host factor MihF</t>
  </si>
  <si>
    <t>P71658</t>
  </si>
  <si>
    <t>Rv1388</t>
  </si>
  <si>
    <t>Mb1423</t>
  </si>
  <si>
    <t>crp</t>
  </si>
  <si>
    <t>Transcriptional regulatory protein Crp (Crp/Fnr-family)</t>
  </si>
  <si>
    <t>A0A0H3MA79</t>
  </si>
  <si>
    <t>Rv3676</t>
  </si>
  <si>
    <t>Mb3700</t>
  </si>
  <si>
    <t>lipI</t>
  </si>
  <si>
    <t>Probable lipase LipH</t>
  </si>
  <si>
    <t>Function unknown, but possibly involved in lipid metabolism</t>
  </si>
  <si>
    <t>P71668</t>
  </si>
  <si>
    <t>Rv1400c</t>
  </si>
  <si>
    <t>Mb1435c</t>
  </si>
  <si>
    <t>serB2</t>
  </si>
  <si>
    <t>Probable phosphoserine phosphatase SerB2 (PSP) (O-phosphoserine phosphohydrolase) (pspase)</t>
  </si>
  <si>
    <t>Generates serine from phosphoserine [catalytic activity: phosphoserine + H(2)O = serine + phosphate].</t>
  </si>
  <si>
    <t>O53289</t>
  </si>
  <si>
    <t>Rv3042c</t>
  </si>
  <si>
    <t>Mb3068c</t>
  </si>
  <si>
    <t>mycP3</t>
  </si>
  <si>
    <t>Probable membrane-anchored mycosin MycP3 (serine protease) (subtilisin-like protease) (subtilase-like) (mycosin-3)</t>
  </si>
  <si>
    <t>O53695</t>
  </si>
  <si>
    <t>Rv0291</t>
  </si>
  <si>
    <t>Mb0299</t>
  </si>
  <si>
    <t>ribE</t>
  </si>
  <si>
    <t>Probable riboflavin synthase alpha chain RibC (RibE)</t>
  </si>
  <si>
    <t>Involved in riboflavin synthesis. Riboflavin synthase is a bifunctional enzyme complex catalyzing the formation of riboflavin from 5-amino-6-(1'-D)- ribityl-amino-2,4(1H,3H)-pyrimidinedione and L-3,4-dihydrohy-2- butanone-4-phosphate via 6,7-dimethyl-8-lumazine. The alpha subunit catalyzes the dismutation of 6,7-dimethyl-8-lumazine to riboflavin and 5-amino-6-(1'-D)-ribityl-amino-2,4(1H,3H)- pyrimidinedione.</t>
  </si>
  <si>
    <t>P9WK35</t>
  </si>
  <si>
    <t>Rv1412</t>
  </si>
  <si>
    <t>Mb1447</t>
  </si>
  <si>
    <t>Rv3690</t>
  </si>
  <si>
    <t>O69658</t>
  </si>
  <si>
    <t>Mb3715</t>
  </si>
  <si>
    <t>lprH</t>
  </si>
  <si>
    <t>Probable lipoprotein LprH</t>
  </si>
  <si>
    <t>P9WK43</t>
  </si>
  <si>
    <t>Rv1418</t>
  </si>
  <si>
    <t>Mb1453</t>
  </si>
  <si>
    <t>Rv3695</t>
  </si>
  <si>
    <t>O69663</t>
  </si>
  <si>
    <t>Mb3720</t>
  </si>
  <si>
    <t>pgmA</t>
  </si>
  <si>
    <t>Probable phosphoglucomutase PgmA (glucose phosphomutase) (PGM)</t>
  </si>
  <si>
    <t>This enzyme participates in both the breakdown and synthesis of glucose [catalytic activity: alpha-D-glucose 1-phosphate = alpha-D-glucose 6-phosphate].</t>
  </si>
  <si>
    <t>I6Y2G3</t>
  </si>
  <si>
    <t>Rv3068c</t>
  </si>
  <si>
    <t>Mb3095c</t>
  </si>
  <si>
    <t>Rv3699</t>
  </si>
  <si>
    <t>O69667</t>
  </si>
  <si>
    <t>Mb3725</t>
  </si>
  <si>
    <t>Rv1431</t>
  </si>
  <si>
    <t>O06827</t>
  </si>
  <si>
    <t>Mb1466</t>
  </si>
  <si>
    <t>hab</t>
  </si>
  <si>
    <t>Probable hydroxylaminobenzene mutase Hab</t>
  </si>
  <si>
    <t>Enzyme involved in the second step of nitrobenzene degradation: rearranged the intermediate hydroxylaminobenzene to 2-aminophenol.</t>
  </si>
  <si>
    <t>I6Y2H3</t>
  </si>
  <si>
    <t>Rv3078</t>
  </si>
  <si>
    <t>Mb3105</t>
  </si>
  <si>
    <t>gap</t>
  </si>
  <si>
    <t>Probable glyceraldehyde 3-phosphate dehydrogenase Gap (GAPDH)</t>
  </si>
  <si>
    <t>Involved in second phase of glycolysis (first step) [catalytic activity: D-glyceraldehyde 3-phosphate + phosphate + NAD(+) = 3-phospho-D-glyceroyl phosphate + NADH.]</t>
  </si>
  <si>
    <t>P9WN83</t>
  </si>
  <si>
    <t>Rv1436</t>
  </si>
  <si>
    <t>Mb1471</t>
  </si>
  <si>
    <t>tkt</t>
  </si>
  <si>
    <t>Transketolase Tkt (TK)</t>
  </si>
  <si>
    <t>This enzyme, together with transaldolase, provides a link between the glycolytic and pentose-phosphate pathways. It catalyzes the reversible transfer of a two-carbon KETOL unit from xylulose 5-phosphate to an aldose receptor [catalytic activity: sedoheptulose 7-phosphate + D-glyceraldehyde 3-phosphate = D-ribose 5-phosphate + D-xylulose 5-phosphate]</t>
  </si>
  <si>
    <t>P9WG25</t>
  </si>
  <si>
    <t>Rv1449c</t>
  </si>
  <si>
    <t>Mb1484c</t>
  </si>
  <si>
    <t>Rv1455</t>
  </si>
  <si>
    <t>O53147</t>
  </si>
  <si>
    <t>Mb1490</t>
  </si>
  <si>
    <t>iniB</t>
  </si>
  <si>
    <t>Isoniazid inductible gene protein IniB</t>
  </si>
  <si>
    <t>P9WJ97</t>
  </si>
  <si>
    <t>Rv0341</t>
  </si>
  <si>
    <t>Mb0348</t>
  </si>
  <si>
    <t>Rv3104c</t>
  </si>
  <si>
    <t>O05781</t>
  </si>
  <si>
    <t>Mb3131c</t>
  </si>
  <si>
    <t>Rv1465</t>
  </si>
  <si>
    <t>Possible nitrogen fixation related protein</t>
  </si>
  <si>
    <t>O53156</t>
  </si>
  <si>
    <t>Mb1500</t>
  </si>
  <si>
    <t>Rv0360c</t>
  </si>
  <si>
    <t>O06310</t>
  </si>
  <si>
    <t>Mb0367c</t>
  </si>
  <si>
    <t>asd</t>
  </si>
  <si>
    <t>Aspartate-semialdehyde dehydrogenase Asd (ASA dehydrogenase) (ASADH) (aspartic semialdehyde dehydrogenase) (L-aspartate-beta-semialdehyde dehydrogenase)</t>
  </si>
  <si>
    <t>Involved at the second step in the common biosynthetic pathway leading from asp to the cell wall precursor MESO-diaminopimelate, to LYS, to met, to ILE and to THR [catalytic activity: L-aspartate-semialdehyde + orthophosphate + NADP(+) = L-aspartyl phosphate + NADPH].</t>
  </si>
  <si>
    <t>P9WNX5</t>
  </si>
  <si>
    <t>Rv3708c</t>
  </si>
  <si>
    <t>Mb3735c</t>
  </si>
  <si>
    <t>Rv1474c</t>
  </si>
  <si>
    <t>O53165</t>
  </si>
  <si>
    <t>Mb1510c</t>
  </si>
  <si>
    <t>cobQ2</t>
  </si>
  <si>
    <t>Possible cobyric acid synthase CobQ2</t>
  </si>
  <si>
    <t>Involved in cobalamin biosynthesis. Catalyzes amidations at positions B, D, E, and G on adenosylcobyrinic A,C-diamide. NH(2) groups are provided by glutamine, and one molecule of ATP is hydrogenolyzed for each amidation.</t>
  </si>
  <si>
    <t>I6XI14</t>
  </si>
  <si>
    <t>Rv3713</t>
  </si>
  <si>
    <t>Mb3740</t>
  </si>
  <si>
    <t>moxR1</t>
  </si>
  <si>
    <t>Probable transcriptional regulatory protein MoxR1</t>
  </si>
  <si>
    <t>Q79FN7</t>
  </si>
  <si>
    <t>Rv1479</t>
  </si>
  <si>
    <t>Mb1515</t>
  </si>
  <si>
    <t>Rv1505c</t>
  </si>
  <si>
    <t>P71784</t>
  </si>
  <si>
    <t>Mb1543c</t>
  </si>
  <si>
    <t>pknG</t>
  </si>
  <si>
    <t>Serine/threonine-protein kinase PknG (protein kinase G) (STPK G)</t>
  </si>
  <si>
    <t>Involved in signal transduction (via phosphorylation). Thought to regulate amino-acid uptake and stationary-phase metabolism. Phosphorylates the peptide substrate myelin basic protein (MBP) at serine residues [catalytic activity: ATP + a protein = ADP + a phosphoprotein].</t>
  </si>
  <si>
    <t>P9WI73</t>
  </si>
  <si>
    <t>Rv0410c</t>
  </si>
  <si>
    <t>Mb0418c</t>
  </si>
  <si>
    <t>fadD25</t>
  </si>
  <si>
    <t>Probable fatty-acid-AMP ligase FadD25 (fatty-acid-AMP synthetase) (fatty-acid-AMP synthase)</t>
  </si>
  <si>
    <t>P9WQ45</t>
  </si>
  <si>
    <t>Rv1521</t>
  </si>
  <si>
    <t>Mb1548</t>
  </si>
  <si>
    <t>devR</t>
  </si>
  <si>
    <t>Two component transcriptional regulatory protein DevR (probably LuxR/UhpA-family)</t>
  </si>
  <si>
    <t>Regulator part of the two component regulatory system DEVR/DEVS/dost. Controls HSPX|Rv2031|ACR expression.</t>
  </si>
  <si>
    <t>P9WMF9</t>
  </si>
  <si>
    <t>Rv3133c</t>
  </si>
  <si>
    <t>Mb3157c</t>
  </si>
  <si>
    <t>thiD</t>
  </si>
  <si>
    <t>Probable phosphomethylpyrimidine kinase ThiD (HMP-phosphate kinase) (HMP-P kinase)</t>
  </si>
  <si>
    <t>Involved in thiamine biosynthesis. Catalyzes the phosphorylation of HMP-P to HMP-pp [catalytic activity: ATP + 4-amino-2-methyl-5-phosphomethylpyrimidine = ADP + 4-amino-2-methyl-5-diphosphomethylpyrimidine].</t>
  </si>
  <si>
    <t>P9WG77</t>
  </si>
  <si>
    <t>Rv0422c</t>
  </si>
  <si>
    <t>Mb0430c</t>
  </si>
  <si>
    <t>Rv1531</t>
  </si>
  <si>
    <t>O53905</t>
  </si>
  <si>
    <t>Mb1558</t>
  </si>
  <si>
    <t>Rv3143</t>
  </si>
  <si>
    <t>Probable response regulator</t>
  </si>
  <si>
    <t>Unknown, but could be involved in regulatory mechanism</t>
  </si>
  <si>
    <t>P9WGL7</t>
  </si>
  <si>
    <t>Mb3167</t>
  </si>
  <si>
    <t>Rv0435c</t>
  </si>
  <si>
    <t>Putative conserved ATPase</t>
  </si>
  <si>
    <t>ATPase; possibly catalyzes the transport of undetermined substrate with hydrolyse of ATP [catalytic activity: ATP + H(2)O + undetermined substrate(in) = ADP + phosphate + undetermined substrate(out)].</t>
  </si>
  <si>
    <t>P96281</t>
  </si>
  <si>
    <t>Mb0443c</t>
  </si>
  <si>
    <t>ileS</t>
  </si>
  <si>
    <t>Isoleucyl-tRNA synthetase IleS</t>
  </si>
  <si>
    <t>Charging ILE tRNA [catalytic activity: ATP + L-isoleucine + tRNA(ILE) = AMP + diphosphate + L-isoleucyl-tRNA(ILE)].</t>
  </si>
  <si>
    <t>P9WFV3</t>
  </si>
  <si>
    <t>Rv1536</t>
  </si>
  <si>
    <t>Mb1563</t>
  </si>
  <si>
    <t>nuoG</t>
  </si>
  <si>
    <t>Probable NADH dehydrogenase I (chain G) NuoG (NADH-ubiquinone oxidoreductase chain G)</t>
  </si>
  <si>
    <t>P9WIV9</t>
  </si>
  <si>
    <t>Rv3151</t>
  </si>
  <si>
    <t>Mb3175</t>
  </si>
  <si>
    <t>Rv1546</t>
  </si>
  <si>
    <t>P9WLU7</t>
  </si>
  <si>
    <t>Mb1573</t>
  </si>
  <si>
    <t>Rv0458</t>
  </si>
  <si>
    <t>Probable aldehyde dehydrogenase</t>
  </si>
  <si>
    <t>Interconversion aldehyde and acid [catalytic activity: an aldehyde + NAD+ + H2O = an acid + NADH].</t>
  </si>
  <si>
    <t>P9WNY1</t>
  </si>
  <si>
    <t>Mb0467</t>
  </si>
  <si>
    <t>fadB2</t>
  </si>
  <si>
    <t>3-hydroxybutyryl-CoA dehydrogenase FadB2 (beta-hydroxybutyryl-CoA dehydrogenase) (BHBD)</t>
  </si>
  <si>
    <t>Butyrate/butanol-producing pathway [catalytic activity: (S)-3-hydroxybutanoyl-CoA + NADP+ = 3-acetoacetyl-CoA + NADPH]</t>
  </si>
  <si>
    <t>P9WNP7</t>
  </si>
  <si>
    <t>Rv0468</t>
  </si>
  <si>
    <t>Mb0477</t>
  </si>
  <si>
    <t>Rv3747</t>
  </si>
  <si>
    <t>O69714</t>
  </si>
  <si>
    <t>Mb3773</t>
  </si>
  <si>
    <t>Rv1558</t>
  </si>
  <si>
    <t>P9WP11</t>
  </si>
  <si>
    <t>Mb1584</t>
  </si>
  <si>
    <t>nadC</t>
  </si>
  <si>
    <t>Probable nicotinate-nucleotide pyrophosphatase NadC</t>
  </si>
  <si>
    <t>de novo biosynthesis of NAD and NADP [catalytic activity: nicotinate D-ribonucleotide + diphosphate + CO(2) = pyridine-2,3-dicarboxylate + 5-phospho-alpha-D-ribose 1-diphosphate]</t>
  </si>
  <si>
    <t>P9WJJ7</t>
  </si>
  <si>
    <t>Rv1596</t>
  </si>
  <si>
    <t>Mb1622</t>
  </si>
  <si>
    <t>Rv0472c</t>
  </si>
  <si>
    <t>P9WMD9</t>
  </si>
  <si>
    <t>Mb0482c</t>
  </si>
  <si>
    <t>Rv0479c</t>
  </si>
  <si>
    <t>P9WKV7</t>
  </si>
  <si>
    <t>Mb0489c</t>
  </si>
  <si>
    <t>trpB</t>
  </si>
  <si>
    <t>Tryptophan synthase, beta subunit TrpB</t>
  </si>
  <si>
    <t>Tryptophan biosynthesis pathway (fifth last step). The beta subunit is responsible for the synthesis of L-tryptophan from indole and L-serine. [catalytic activity: L-serine + 1-(indol-3-YL)glycerol 3-phosphate = L-tryptophan + glyceraldehyde 3-phosphate + H(2)O]</t>
  </si>
  <si>
    <t>P9WFX9</t>
  </si>
  <si>
    <t>Rv1612</t>
  </si>
  <si>
    <t>Mb1638</t>
  </si>
  <si>
    <t>Rv0500A</t>
  </si>
  <si>
    <t>P9WKT7</t>
  </si>
  <si>
    <t>Mb0512</t>
  </si>
  <si>
    <t>serB1</t>
  </si>
  <si>
    <t>Possible phosphoserine phosphatase SerB1 (PSP) (O-phosphoserine phosphohydrolase) (pspase)</t>
  </si>
  <si>
    <t>Removes a phosphate from phosphoserine [catalytic activity: phosphoserine + H2O = serine + phosphate].</t>
  </si>
  <si>
    <t>P9WGJ3</t>
  </si>
  <si>
    <t>Rv0505c</t>
  </si>
  <si>
    <t>Mb0517c</t>
  </si>
  <si>
    <t>hemB</t>
  </si>
  <si>
    <t>Probable delta-aminolevulinic acid dehydratase HemB (porphobilinogen synthase) (ALAD) (ALADH)</t>
  </si>
  <si>
    <t>Involved in porphyrin and heme biosynthesis (at the second step) [catalytic activity: 2 5-aminolevulinate = porphobilinogen + 2 H2O].</t>
  </si>
  <si>
    <t>P9WMP5</t>
  </si>
  <si>
    <t>Rv0512</t>
  </si>
  <si>
    <t>Mb0525</t>
  </si>
  <si>
    <t>Rv3768</t>
  </si>
  <si>
    <t>P72035</t>
  </si>
  <si>
    <t>Mb3794</t>
  </si>
  <si>
    <t>ccsA</t>
  </si>
  <si>
    <t>Possible cytochrome C-type biogenesis protein CcsA</t>
  </si>
  <si>
    <t>Required during cytochrome biogenesis at the step of heme attachment.</t>
  </si>
  <si>
    <t>O06393</t>
  </si>
  <si>
    <t>Rv0529</t>
  </si>
  <si>
    <t>Mb0542</t>
  </si>
  <si>
    <t>Rv3198A</t>
  </si>
  <si>
    <t>Possible glutaredoxin protein</t>
  </si>
  <si>
    <t>P9WN17</t>
  </si>
  <si>
    <t>Mb3223</t>
  </si>
  <si>
    <t>mtnP</t>
  </si>
  <si>
    <t>Probable 5'-methylthioadenosine phosphorylase Pnp (MTA phosphorylase)</t>
  </si>
  <si>
    <t>Phosphorylates 5'-methylthioadenosin [catalytic activity: 5'-methylthioadenosine + phosphate = adenine + 5-methylthio-D-ribose 1-phosphate].</t>
  </si>
  <si>
    <t>O06401</t>
  </si>
  <si>
    <t>Rv0535</t>
  </si>
  <si>
    <t>Mb0549</t>
  </si>
  <si>
    <t>rfbE</t>
  </si>
  <si>
    <t>Probable O-antigen/lipopolysaccharide transport ATP-binding protein ABC transporter RfbE</t>
  </si>
  <si>
    <t>May form an ATP-driven O-antigen/lipopolysaccharide export apparatus, in association with RFBD|Rv3783. Responsible for energy coupling to the transport system.</t>
  </si>
  <si>
    <t>P72047</t>
  </si>
  <si>
    <t>Rv3781</t>
  </si>
  <si>
    <t>Mb3810</t>
  </si>
  <si>
    <t>Rv3208</t>
  </si>
  <si>
    <t>O05858</t>
  </si>
  <si>
    <t>Mb3233</t>
  </si>
  <si>
    <t>Rv3212</t>
  </si>
  <si>
    <t>Conserved alanine valine rich protein</t>
  </si>
  <si>
    <t>O05854</t>
  </si>
  <si>
    <t>Mb3238</t>
  </si>
  <si>
    <t>Rv3786c</t>
  </si>
  <si>
    <t>P9WKW9</t>
  </si>
  <si>
    <t>Mb3815c</t>
  </si>
  <si>
    <t>aftA</t>
  </si>
  <si>
    <t>Arabinofuranosyltransferase AftA</t>
  </si>
  <si>
    <t>P9WN03</t>
  </si>
  <si>
    <t>Rv3792</t>
  </si>
  <si>
    <t>Mb3821</t>
  </si>
  <si>
    <t>fadE35</t>
  </si>
  <si>
    <t>Probable acyl-CoA dehydrogenase FadE35</t>
  </si>
  <si>
    <t>O53577</t>
  </si>
  <si>
    <t>Rv3797</t>
  </si>
  <si>
    <t>Mb3826</t>
  </si>
  <si>
    <t>Rv3802c</t>
  </si>
  <si>
    <t>Shown to have phospholipase and thioesterase activity</t>
  </si>
  <si>
    <t>O53581</t>
  </si>
  <si>
    <t>Mb3832c</t>
  </si>
  <si>
    <t>glfT2</t>
  </si>
  <si>
    <t>Bifunctional UDP-galactofuranosyl transferase GlfT2</t>
  </si>
  <si>
    <t>Converts UDP-galactofuranose in cell wall galactan polymerization. Has UDP-Galf:beta-D-(1-&gt;5) and UDP-Galf:beta-D-(1-&gt;6) galactofuranosyltransferase activities.</t>
  </si>
  <si>
    <t>O53585</t>
  </si>
  <si>
    <t>Rv3808c</t>
  </si>
  <si>
    <t>Mb3838c</t>
  </si>
  <si>
    <t>Rv0576</t>
  </si>
  <si>
    <t>Probable transcriptional regulatory protein (possibly ArsR-family)</t>
  </si>
  <si>
    <t>O53773</t>
  </si>
  <si>
    <t>Mb0591</t>
  </si>
  <si>
    <t>mtrA</t>
  </si>
  <si>
    <t>Two component sensory transduction transcriptional regulatory protein MtrA</t>
  </si>
  <si>
    <t>Transcriptional activator part of a two component regulatory system.</t>
  </si>
  <si>
    <t>P9WGM7</t>
  </si>
  <si>
    <t>Rv3246c</t>
  </si>
  <si>
    <t>Mb3274c</t>
  </si>
  <si>
    <t>argJ</t>
  </si>
  <si>
    <t>Probable glutamate N-acetyltransferase ArgJ</t>
  </si>
  <si>
    <t>Arginine biosynthesis.</t>
  </si>
  <si>
    <t>P9WPZ3</t>
  </si>
  <si>
    <t>Rv1653</t>
  </si>
  <si>
    <t>Mb1681</t>
  </si>
  <si>
    <t>mce2R</t>
  </si>
  <si>
    <t>Probable transcriptional regulatory protein Mce2R (GntR-family)</t>
  </si>
  <si>
    <t>P9WMG5</t>
  </si>
  <si>
    <t>Rv0586</t>
  </si>
  <si>
    <t>Mb0601</t>
  </si>
  <si>
    <t>Rv3813c</t>
  </si>
  <si>
    <t>O07810</t>
  </si>
  <si>
    <t>Mb3843c</t>
  </si>
  <si>
    <t>manB</t>
  </si>
  <si>
    <t>Probable phosphomannomutase PmmA (PMM) (phosphomannose mutase)</t>
  </si>
  <si>
    <t>This enzyme converses D-mannose 1-phosphate in D-mannose 6-phosphate [catalytic activity: D-mannose 1-phosphate = D-mannose 6-phosphate].</t>
  </si>
  <si>
    <t>O86374</t>
  </si>
  <si>
    <t>Rv3257c</t>
  </si>
  <si>
    <t>Mb3285c</t>
  </si>
  <si>
    <t>Rv3818</t>
  </si>
  <si>
    <t>P9WH21</t>
  </si>
  <si>
    <t>Mb3848</t>
  </si>
  <si>
    <t>D-alpha-D-mannose-1-phosphate guanylyltransferase ManB (D-alpha-D-heptose-1-phosphate guanylyltransferase)</t>
  </si>
  <si>
    <t>Involved in GDP-mannose biosynthesis and biosynthesis of nucleotide-activated glycero-manno-heptose (D-alpha-D pathway): generates GDP-mannose and phosphate from GTP and alpha-D-mannose 1-phosphate. MANB product is needed for all mannosyl glycolipids and polysaccharides which, like rhamnosyl residues, are an important part of the mycobacterium envelope [catalytic activity: alpha-D-mannose 1-phosphate + GTP = GDP-mannose + phosphate].</t>
  </si>
  <si>
    <t>L7N6A5</t>
  </si>
  <si>
    <t>Rv3264c</t>
  </si>
  <si>
    <t>Mb3292c</t>
  </si>
  <si>
    <t>fadD23</t>
  </si>
  <si>
    <t>Probable fatty-acid-AMP ligase FadD23 (fatty-acid-AMP synthetase) (fatty-acid-AMP synthase)</t>
  </si>
  <si>
    <t>P9WQ47</t>
  </si>
  <si>
    <t>Rv3826</t>
  </si>
  <si>
    <t>Mb3856</t>
  </si>
  <si>
    <t>Rv3269</t>
  </si>
  <si>
    <t>Function unknown. May be involved in a chaperoning process.</t>
  </si>
  <si>
    <t>P96874</t>
  </si>
  <si>
    <t>Mb3297</t>
  </si>
  <si>
    <t>fadE25</t>
  </si>
  <si>
    <t>Probable acyl-CoA dehydrogenase FadE25</t>
  </si>
  <si>
    <t>Function unknown, but involved in lipid degradation [catalytic activity: acyl-CoA + ETF = 2,3-dehydroacyl-CoA + reduced ETF].</t>
  </si>
  <si>
    <t>P9WQG1</t>
  </si>
  <si>
    <t>Rv3274c</t>
  </si>
  <si>
    <t>Mb3302c</t>
  </si>
  <si>
    <t>Rv3837c</t>
  </si>
  <si>
    <t>Probable phosphoglycerate mutase (phosphoglyceromutase) (phosphoglycerate phosphomutase)</t>
  </si>
  <si>
    <t>Thought to be involved in glycolisis and perhaps glycogen metabolism [catalytic activity: 3-phosphoglycerate = 2-phosphoglycerate].</t>
  </si>
  <si>
    <t>P96241</t>
  </si>
  <si>
    <t>Mb3867c</t>
  </si>
  <si>
    <t>Rv3843c</t>
  </si>
  <si>
    <t>P96235</t>
  </si>
  <si>
    <t>Mb3873c</t>
  </si>
  <si>
    <t>hadA</t>
  </si>
  <si>
    <t>(3R)-hydroxyacyl-ACP dehydratase subunit HadA</t>
  </si>
  <si>
    <t>P9WFK1</t>
  </si>
  <si>
    <t>Rv0635</t>
  </si>
  <si>
    <t>Mb0654</t>
  </si>
  <si>
    <t>accA3</t>
  </si>
  <si>
    <t>Probable bifunctional protein acetyl-/propionyl-coenzyme A carboxylase (alpha chain) AccA3: biotin carboxylase + biotin carboxyl carrier protein (BCCP)</t>
  </si>
  <si>
    <t>Involved in long-chain fatty acid synthesis (at the first step). Carries two functions: biotin carboxyl carrier protein and biotin carboxyltransferase [catalytic activity: ATP + biotin-carboxyl-carrier protein + CO(2) = ADP + orthophosphate + carboxybiotin-carboxyl-carrier protein].</t>
  </si>
  <si>
    <t>P96890</t>
  </si>
  <si>
    <t>Rv3285</t>
  </si>
  <si>
    <t>Mb3313</t>
  </si>
  <si>
    <t>espR</t>
  </si>
  <si>
    <t>ESX-1 transcriptional regulatory protein EspR</t>
  </si>
  <si>
    <t>Involved in transcriptional mechanism. Regulates transcription of genes required for ESX-1 system.</t>
  </si>
  <si>
    <t>P9WJB7</t>
  </si>
  <si>
    <t>Rv3849</t>
  </si>
  <si>
    <t>Mb3879</t>
  </si>
  <si>
    <t>mmaA4</t>
  </si>
  <si>
    <t>Methoxy mycolic acid synthase 4 MmaA4 (methyl mycolic acid synthase 4) (MMA4) (hydroxy mycolic acid synthase)</t>
  </si>
  <si>
    <t>Q79FX8</t>
  </si>
  <si>
    <t>Rv0642c</t>
  </si>
  <si>
    <t>Mb0661c</t>
  </si>
  <si>
    <t>lat</t>
  </si>
  <si>
    <t>Probable L-lysine-epsilon aminotransferase Lat (L-lysine aminotransferase) (lysine 6-aminotransferase)</t>
  </si>
  <si>
    <t>Possibly involved in L-alpha-aminoadipic acid (L-AAA) biosynthesis. Catalyzes the transfer of the terminal amino group of L-lysine or L-ornithine to alpha-ketoglutarate [catalytic activity: L-lysine + 2-oxoglutarate = 2-aminoadipate 6-semialdehyde + L-glutamate].</t>
  </si>
  <si>
    <t>P9WQ77</t>
  </si>
  <si>
    <t>Rv3290c</t>
  </si>
  <si>
    <t>Mb3318c</t>
  </si>
  <si>
    <t>ethR</t>
  </si>
  <si>
    <t>Transcriptional regulatory repressor protein (TetR-family) EthR</t>
  </si>
  <si>
    <t>Regulates negatively the production of ETHA. Induced ETH resistance when overexpressed in Mycobacterium tuberculosis.</t>
  </si>
  <si>
    <t>P9WMC1</t>
  </si>
  <si>
    <t>Rv3855</t>
  </si>
  <si>
    <t>Mb3885</t>
  </si>
  <si>
    <t>Rv1674c</t>
  </si>
  <si>
    <t>O53921</t>
  </si>
  <si>
    <t>Mb1701c</t>
  </si>
  <si>
    <t>Rv3304</t>
  </si>
  <si>
    <t>O53356</t>
  </si>
  <si>
    <t>Mb3332</t>
  </si>
  <si>
    <t>fadE16</t>
  </si>
  <si>
    <t>Possible acyl-CoA dehydrogenase FadE16</t>
  </si>
  <si>
    <t>O53926</t>
  </si>
  <si>
    <t>Rv1679</t>
  </si>
  <si>
    <t>Mb1706</t>
  </si>
  <si>
    <t>atsD</t>
  </si>
  <si>
    <t>Possible arylsulfatase AtsD (aryl-sulfate sulphohydrolase) (arylsulphatase)</t>
  </si>
  <si>
    <t>Thought to play an important role in the mineralization of sulfates [catalytic activity: a phenol sulfate + H2O = a phenol + sulfate].</t>
  </si>
  <si>
    <t>I6XVW9</t>
  </si>
  <si>
    <t>Rv0663</t>
  </si>
  <si>
    <t>Mb0682</t>
  </si>
  <si>
    <t>espF</t>
  </si>
  <si>
    <t>ESX-1 secretion-associated protein EspF</t>
  </si>
  <si>
    <t>P9WJD1</t>
  </si>
  <si>
    <t>Rv3865</t>
  </si>
  <si>
    <t>Mb3895</t>
  </si>
  <si>
    <t>mmpL5</t>
  </si>
  <si>
    <t>Probable conserved transmembrane transport protein MmpL5</t>
  </si>
  <si>
    <t>P9WJV1</t>
  </si>
  <si>
    <t>Rv0676c</t>
  </si>
  <si>
    <t>Mb0695c</t>
  </si>
  <si>
    <t>Rv0681</t>
  </si>
  <si>
    <t>O53789</t>
  </si>
  <si>
    <t>Mb0700</t>
  </si>
  <si>
    <t>ppnK</t>
  </si>
  <si>
    <t>Inorganic polyphosphate/ATP-NAD kinase PpnK (poly(P)/ATP NAD kinase)</t>
  </si>
  <si>
    <t>Catalyzes the phosphorylation of NAD to NADP. Utilizes ATP and other nucleoside triphosphates as well as inorganic polyphosphate as a source of phosphorus [catalytic activity: ATP + NAD+ = ADP + NADP+].</t>
  </si>
  <si>
    <t>P9WHV7</t>
  </si>
  <si>
    <t>Rv1695</t>
  </si>
  <si>
    <t>Mb1721</t>
  </si>
  <si>
    <t>sppA</t>
  </si>
  <si>
    <t>Possible protease IV SppA (endopeptidase IV) (signal peptide peptidase)</t>
  </si>
  <si>
    <t>Involved in digestion of the cleaved signal peptides. This activity is necessary to maintain proper secretion of mature proteins across the membrane.</t>
  </si>
  <si>
    <t>P95072</t>
  </si>
  <si>
    <t>Rv0724</t>
  </si>
  <si>
    <t>Mb0745</t>
  </si>
  <si>
    <t>scpB</t>
  </si>
  <si>
    <t>Possible segregation and condensation protein ScpB</t>
  </si>
  <si>
    <t>Involved in chromosome structure and partitioning</t>
  </si>
  <si>
    <t>I6XCB2</t>
  </si>
  <si>
    <t>Rv1710</t>
  </si>
  <si>
    <t>Mb1737</t>
  </si>
  <si>
    <t>secY</t>
  </si>
  <si>
    <t>Probable preprotein translocase SecY</t>
  </si>
  <si>
    <t>Essential for protein export. Interacts with SECA|Rv3240c and SECE|Rv0638 to allow the translocation of proteins across the plasma membrane, by forming part of a channel.</t>
  </si>
  <si>
    <t>P9WGN3</t>
  </si>
  <si>
    <t>Rv0732</t>
  </si>
  <si>
    <t>Mb0753</t>
  </si>
  <si>
    <t>nagA</t>
  </si>
  <si>
    <t>Probable N-acetylglucosamine-6-phosphate deacetylase NagA (GlcNAc 6-P deacetylase)</t>
  </si>
  <si>
    <t>Involved in N-acetyl glucosamine utilization pathway [catalytic activity: N-acetyl-D-glucosamine 6-phosphate + H(2)O = D-glucosamine 6-phosphate + acetate].</t>
  </si>
  <si>
    <t>O53382</t>
  </si>
  <si>
    <t>Rv3332</t>
  </si>
  <si>
    <t>Mb3365</t>
  </si>
  <si>
    <t>Rv0738</t>
  </si>
  <si>
    <t>P9WKS3</t>
  </si>
  <si>
    <t>Mb0759</t>
  </si>
  <si>
    <t>trpS</t>
  </si>
  <si>
    <t>Probable tryptophanyl-tRNA synthetase TrpS (tryptophan--tRNA ligase) (TRPRS) (tryptophan translase)</t>
  </si>
  <si>
    <t>Involved in translation mechanism [catalytic activity: ATP + L-tryptophan + tRNA(TRP) = AMP + pyrophosphate + L-tryptophanyl-tRNA(TRP)].</t>
  </si>
  <si>
    <t>P9WFT3</t>
  </si>
  <si>
    <t>Rv3336c</t>
  </si>
  <si>
    <t>Mb3369c</t>
  </si>
  <si>
    <t>Rv1722</t>
  </si>
  <si>
    <t>Possible carboxylase</t>
  </si>
  <si>
    <t>Function unknown, but supposed involvement in lipid metabolism</t>
  </si>
  <si>
    <t>P71980</t>
  </si>
  <si>
    <t>Mb1751</t>
  </si>
  <si>
    <t>pcnA</t>
  </si>
  <si>
    <t>Probable poly(A) polymerase PcnA (polynucleotide adenylyltransferase) (NTP polymerase) (RNA adenylating enzyme) (poly(A) polymerase)</t>
  </si>
  <si>
    <t>Involved in transcription mechanism [catalytic activity: N ATP + (nucleotide)(M) = N diphosphate + (nucleotide)(M+N)].</t>
  </si>
  <si>
    <t>L7N672</t>
  </si>
  <si>
    <t>Rv3907c</t>
  </si>
  <si>
    <t>Mb3937c</t>
  </si>
  <si>
    <t>fadD1</t>
  </si>
  <si>
    <t>Possible fatty-acid-CoA ligase FadD1 (fatty-acid-CoA synthetase) (fatty-acid-CoA synthase)</t>
  </si>
  <si>
    <t>P72007</t>
  </si>
  <si>
    <t>Rv1750c</t>
  </si>
  <si>
    <t>Mb1779c</t>
  </si>
  <si>
    <t>fadE9</t>
  </si>
  <si>
    <t>Probable acyl-CoA dehydrogenase FadE9</t>
  </si>
  <si>
    <t>I6Y4R2</t>
  </si>
  <si>
    <t>Rv0752c</t>
  </si>
  <si>
    <t>Mb0774c</t>
  </si>
  <si>
    <t>Rv0756c</t>
  </si>
  <si>
    <t>P71813</t>
  </si>
  <si>
    <t>Mb0779c</t>
  </si>
  <si>
    <t>adhB</t>
  </si>
  <si>
    <t>Possible zinc-containing alcohol dehydrogenase NAD dependent AdhB</t>
  </si>
  <si>
    <t>Thought to catalyze the reversible oxidation of ethanol to acetaldehyde with the concomitant reduction of NAD. Probably acts on primary or secondary alcohols or hemiacetals [catalytic activity: an alcohol + NAD+ = an aldehyde or ketone + NADH].</t>
  </si>
  <si>
    <t>P9WQC7</t>
  </si>
  <si>
    <t>Rv0761c</t>
  </si>
  <si>
    <t>Mb0784c</t>
  </si>
  <si>
    <t>A0A0H3MB19</t>
  </si>
  <si>
    <t>Rv0771</t>
  </si>
  <si>
    <t>Possible 4-carboxymuconolactone decarboxylase (CMD)</t>
  </si>
  <si>
    <t>Involved in aromatic hydrocarbons catabolism. Thought to be involved in the catabolism of protocatechuate to succinate-and acetyl-CoA in the beta-ketoadipate pathway (at the third step) [catalytic activity: 2-carboxy-5-oxo-2,5-dihydrofuran-2-acetate = 5-oxo-4,5-dihydrofuran-2-acetate + CO(2)].</t>
  </si>
  <si>
    <t>I6Y4S7</t>
  </si>
  <si>
    <t>Mb0794</t>
  </si>
  <si>
    <t>esxK</t>
  </si>
  <si>
    <t>ESAT-6 like protein EsxK (ESAT-6 like protein 3)</t>
  </si>
  <si>
    <t>P9WNJ9</t>
  </si>
  <si>
    <t>Rv1197</t>
  </si>
  <si>
    <t>Mb1229</t>
  </si>
  <si>
    <t>eccE5</t>
  </si>
  <si>
    <t>ESX conserved component EccE5. ESX-5 type VII secretion system protein. Probable membrane protein.</t>
  </si>
  <si>
    <t>P9WJE3</t>
  </si>
  <si>
    <t>Rv1797</t>
  </si>
  <si>
    <t>Mb1825</t>
  </si>
  <si>
    <t>Rv0791c</t>
  </si>
  <si>
    <t>I6X9T8</t>
  </si>
  <si>
    <t>Mb0815c</t>
  </si>
  <si>
    <t>lpqD</t>
  </si>
  <si>
    <t>Probable conserved lipoprotein LpqD</t>
  </si>
  <si>
    <t>O50416</t>
  </si>
  <si>
    <t>Rv3390</t>
  </si>
  <si>
    <t>Mb3422</t>
  </si>
  <si>
    <t>Rv3401</t>
  </si>
  <si>
    <t>Function unknown; probably enzyme involved in cellular metabolism.</t>
  </si>
  <si>
    <t>P9WN13</t>
  </si>
  <si>
    <t>Mb3434</t>
  </si>
  <si>
    <t>ilvG</t>
  </si>
  <si>
    <t>Probable acetolactate synthase IlvG (acetohydroxy-acid synthase)(ALS)</t>
  </si>
  <si>
    <t>Valine and isoleucine biosynthesis (first step) [catalytic activity: 2-acetolactate + CO(2) = 2 pyruvate]</t>
  </si>
  <si>
    <t>P9WG39</t>
  </si>
  <si>
    <t>Rv1820</t>
  </si>
  <si>
    <t>Mb1851</t>
  </si>
  <si>
    <t>cysA1</t>
  </si>
  <si>
    <t>Probable thiosulfate sulfurtransferase CysA3 (rhodanese-like protein) (thiosulfate cyanide transsulfurase) (thiosulfate thiotransferase)</t>
  </si>
  <si>
    <t>May be a sulfotransferase involved in the formation of thiosulfate [catalytic activity: thiosulfate + cyanide = sulfite + thiocyanate].</t>
  </si>
  <si>
    <t>P9WHF9</t>
  </si>
  <si>
    <t>Rv3117</t>
  </si>
  <si>
    <t>Mb3144</t>
  </si>
  <si>
    <t>garA</t>
  </si>
  <si>
    <t>Conserved protein with FHA domain, GarA</t>
  </si>
  <si>
    <t>P9WJA9</t>
  </si>
  <si>
    <t>Rv1827</t>
  </si>
  <si>
    <t>Mb1858</t>
  </si>
  <si>
    <t>phoU2</t>
  </si>
  <si>
    <t>Probable phosphate-transport system transcriptional regulatory protein PhoY2</t>
  </si>
  <si>
    <t>P9WI95</t>
  </si>
  <si>
    <t>Rv0821c</t>
  </si>
  <si>
    <t>Mb0844c</t>
  </si>
  <si>
    <t>nnr</t>
  </si>
  <si>
    <t>P9WF11</t>
  </si>
  <si>
    <t>Rv3433c</t>
  </si>
  <si>
    <t>Mb3463c</t>
  </si>
  <si>
    <t>ndh</t>
  </si>
  <si>
    <t>Probable NADH dehydrogenase Ndh</t>
  </si>
  <si>
    <t>Transfer of electrons from NADH to the respiratory chain. The immediate electron acceptor for the enzyme is believed to be ubiquinone. Does not couple the redox reaction to proton translocation.</t>
  </si>
  <si>
    <t>P95160</t>
  </si>
  <si>
    <t>Rv1854c</t>
  </si>
  <si>
    <t>Mb1885c</t>
  </si>
  <si>
    <t>rmlB</t>
  </si>
  <si>
    <t>dTDP-glucose 4,6-dehydratase RmlB</t>
  </si>
  <si>
    <t>Involved in dTDP-L-rhamnose biosynthesis [catalytic activity: dTDP-glucose = dTDP-4-dehydro-6-deoxy-D-glucose + H(2)O].</t>
  </si>
  <si>
    <t>P9WN65</t>
  </si>
  <si>
    <t>Rv3464</t>
  </si>
  <si>
    <t>Mb3493</t>
  </si>
  <si>
    <t>Rv0854</t>
  </si>
  <si>
    <t>I6X9Y7</t>
  </si>
  <si>
    <t>Mb0877</t>
  </si>
  <si>
    <t>fadA</t>
  </si>
  <si>
    <t>Possible acyl-CoA thiolase FadA</t>
  </si>
  <si>
    <t>O53871</t>
  </si>
  <si>
    <t>Rv0859</t>
  </si>
  <si>
    <t>Mb0882</t>
  </si>
  <si>
    <t>Rv1875</t>
  </si>
  <si>
    <t>O07754</t>
  </si>
  <si>
    <t>Mb1906</t>
  </si>
  <si>
    <t>Rv3485c</t>
  </si>
  <si>
    <t>Function unknown; supposed to be involved in cellular metabolism.</t>
  </si>
  <si>
    <t>O06348</t>
  </si>
  <si>
    <t>Mb3515c</t>
  </si>
  <si>
    <t>Rv1894c</t>
  </si>
  <si>
    <t>O07738</t>
  </si>
  <si>
    <t>Mb1927c</t>
  </si>
  <si>
    <t>yrbE4A</t>
  </si>
  <si>
    <t>Conserved integral membrane protein YrbE4A. Possible ABC transporter.</t>
  </si>
  <si>
    <t>Unknown. Predicted to be involved in lipid catabolism.</t>
  </si>
  <si>
    <t>O53546</t>
  </si>
  <si>
    <t>Rv3501c</t>
  </si>
  <si>
    <t>Mb3531c</t>
  </si>
  <si>
    <t>serC</t>
  </si>
  <si>
    <t>Possible phosphoserine aminotransferase SerC (PSAT)</t>
  </si>
  <si>
    <t>Catalyzes the reversible interconversion of phosphoserine and 2-oxoglutarate to 3-phosphonooxypyruvate and glutamate. Require both in the major phosphorylated pathway of serine biosynthesis and in pyridoxine biosynthesis [catalytic activity: O-phospho-L-serine + 2-oxoglutarate = 3-phosphonooxypyruvate + L-glutamate].</t>
  </si>
  <si>
    <t>P9WQ73</t>
  </si>
  <si>
    <t>Rv0884c</t>
  </si>
  <si>
    <t>Mb0908c</t>
  </si>
  <si>
    <t>fadB5</t>
  </si>
  <si>
    <t>Possible oxidoreductase FadB5</t>
  </si>
  <si>
    <t>Thought to be involved in fatty acid degradation. FADB and FADA are the alpha and beta subunits of the multifunctional enzyme complex of the fatty acid degradation cycle.</t>
  </si>
  <si>
    <t>O07721</t>
  </si>
  <si>
    <t>Rv1912c</t>
  </si>
  <si>
    <t>Mb1947c</t>
  </si>
  <si>
    <t>citA</t>
  </si>
  <si>
    <t>Probable citrate synthase II CitA</t>
  </si>
  <si>
    <t>P9WPD3</t>
  </si>
  <si>
    <t>Rv0889c</t>
  </si>
  <si>
    <t>Mb0913c</t>
  </si>
  <si>
    <t>Rv3521</t>
  </si>
  <si>
    <t>O53566</t>
  </si>
  <si>
    <t>Mb3551</t>
  </si>
  <si>
    <t>kshA</t>
  </si>
  <si>
    <t>Oxygenase component of 3-ketosteroid-9-alpha-hydroxylase KshA</t>
  </si>
  <si>
    <t>Predicted to be involved in lipid catabolism</t>
  </si>
  <si>
    <t>P71875</t>
  </si>
  <si>
    <t>Rv3526</t>
  </si>
  <si>
    <t>Mb3556</t>
  </si>
  <si>
    <t>Rv1928c</t>
  </si>
  <si>
    <t>P95286</t>
  </si>
  <si>
    <t>Mb1963c</t>
  </si>
  <si>
    <t>ctpE</t>
  </si>
  <si>
    <t>Probable metal cation transporter ATPase P-type CtpE</t>
  </si>
  <si>
    <t>Metal cation-transporting ATPase; possibly catalyzes the transport of an undetermined metal cation with the hydrolysis of ATP [catalytic activity: ATP + H(2)O + undetermined metal cation(in) = ADP + phosphate + undetermined metal cation(out)].</t>
  </si>
  <si>
    <t>P9WPT1</t>
  </si>
  <si>
    <t>Rv0908</t>
  </si>
  <si>
    <t>Mb0932</t>
  </si>
  <si>
    <t>Rv0913c</t>
  </si>
  <si>
    <t>I6Y551</t>
  </si>
  <si>
    <t>Mb0937c</t>
  </si>
  <si>
    <t>Rv3548c</t>
  </si>
  <si>
    <t>Function unknown; supposed involvement in cellular metabolism.</t>
  </si>
  <si>
    <t>P71853</t>
  </si>
  <si>
    <t>Mb3578c</t>
  </si>
  <si>
    <t>fadE32</t>
  </si>
  <si>
    <t>Probable acyl-CoA dehydrogenase FadE32</t>
  </si>
  <si>
    <t>P96845</t>
  </si>
  <si>
    <t>Rv3563</t>
  </si>
  <si>
    <t>Mb3593</t>
  </si>
  <si>
    <t>Rv3587c</t>
  </si>
  <si>
    <t>O53572</t>
  </si>
  <si>
    <t>Mb3618c</t>
  </si>
  <si>
    <t>mhuD</t>
  </si>
  <si>
    <t>Possible heme degrading protein MhuD</t>
  </si>
  <si>
    <t>Possibly involved in heme degradation pathway. May be involved in iron storage.</t>
  </si>
  <si>
    <t>P9WKH3</t>
  </si>
  <si>
    <t>Rv3592</t>
  </si>
  <si>
    <t>Mb3623</t>
  </si>
  <si>
    <t>lsr2</t>
  </si>
  <si>
    <t>Iron-regulated H-NS-like protein Lsr2</t>
  </si>
  <si>
    <t>Dominant T-cell antigen and possibly stimulates lymphoproliferation. Has DNA-bridging activity.</t>
  </si>
  <si>
    <t>P9WIP7</t>
  </si>
  <si>
    <t>Rv3597c</t>
  </si>
  <si>
    <t>Mb3628c</t>
  </si>
  <si>
    <t>folB</t>
  </si>
  <si>
    <t>Probable dihydroneopterin aldolase FolB (DHNA)</t>
  </si>
  <si>
    <t>Involved in folate biosynthesis. Catalyzes the conversion of 7,8-dihydroneopterin to 6- hydroxymethyl-7,8-dihydropterin [catalytic activity: 2-amino-4-hydroxy-6-(D-erythro-1,2,3-trihydroxypropyl)-7,8-dihydropteridine = 2-amino-4-hydroxy-6-hydroxymethyl-7,8-dihydropteridine + glycolaldehyde].</t>
  </si>
  <si>
    <t>P9WNC5</t>
  </si>
  <si>
    <t>Rv3607c</t>
  </si>
  <si>
    <t>Mb3637c</t>
  </si>
  <si>
    <t>pstS3</t>
  </si>
  <si>
    <t>Periplasmic phosphate-binding lipoprotein PstS3 (PBP-3) (PstS3) (PHOS1)</t>
  </si>
  <si>
    <t>P9WGT7</t>
  </si>
  <si>
    <t>Rv0928</t>
  </si>
  <si>
    <t>Mb0951</t>
  </si>
  <si>
    <t>vapC45</t>
  </si>
  <si>
    <t>O53465</t>
  </si>
  <si>
    <t>Rv2019</t>
  </si>
  <si>
    <t>Mb2042</t>
  </si>
  <si>
    <t>pstS2</t>
  </si>
  <si>
    <t>Periplasmic phosphate-binding lipoprotein PstS2 (PBP-2) (PstS2)</t>
  </si>
  <si>
    <t>P9WGT9</t>
  </si>
  <si>
    <t>Rv0932c</t>
  </si>
  <si>
    <t>Mb0956c</t>
  </si>
  <si>
    <t>galE1</t>
  </si>
  <si>
    <t>UDP-glucose 4-epimerase GalE1 (galactowaldenase) (UDP-galactose 4-epimerase) (uridine diphosphate galactose 4-epimerase) (uridine diphospho-galactose 4-epimerase)</t>
  </si>
  <si>
    <t>Involved in galactofuranosyl biosynthesis: converts UDO-GlcP to UDP-GalP [catalytic activity: UDP-glucopyranose = UDP-galactopyranose].</t>
  </si>
  <si>
    <t>P9WN67</t>
  </si>
  <si>
    <t>Rv3634c</t>
  </si>
  <si>
    <t>Mb3658c</t>
  </si>
  <si>
    <t>acg</t>
  </si>
  <si>
    <t>Conserved protein Acg</t>
  </si>
  <si>
    <t>Unknown. May have a role for bacteria within the host environment.</t>
  </si>
  <si>
    <t>P9WIZ9</t>
  </si>
  <si>
    <t>Rv2032</t>
  </si>
  <si>
    <t>Mb2058</t>
  </si>
  <si>
    <t>Rv2037c</t>
  </si>
  <si>
    <t>Conserved transmembrane protein</t>
  </si>
  <si>
    <t>L0TB61</t>
  </si>
  <si>
    <t>Mb2063c</t>
  </si>
  <si>
    <t>Rv2052c</t>
  </si>
  <si>
    <t>O53494</t>
  </si>
  <si>
    <t>Mb2078c</t>
  </si>
  <si>
    <t>Rv3669</t>
  </si>
  <si>
    <t>O69637</t>
  </si>
  <si>
    <t>Mb3693</t>
  </si>
  <si>
    <t>lppJ</t>
  </si>
  <si>
    <t>Lipoprotein LppJ</t>
  </si>
  <si>
    <t>P9WK77</t>
  </si>
  <si>
    <t>Rv2080</t>
  </si>
  <si>
    <t>Mb2106</t>
  </si>
  <si>
    <t>pafB</t>
  </si>
  <si>
    <t>Proteasome accessory factor B PafB</t>
  </si>
  <si>
    <t>P9WIM1</t>
  </si>
  <si>
    <t>Rv2096c</t>
  </si>
  <si>
    <t>Mb2123c</t>
  </si>
  <si>
    <t>vapC37</t>
  </si>
  <si>
    <t>Possible toxin VapC37. Contains PIN domain.</t>
  </si>
  <si>
    <t>O53501</t>
  </si>
  <si>
    <t>Rv2103c</t>
  </si>
  <si>
    <t>Mb2129c</t>
  </si>
  <si>
    <t>accD2</t>
  </si>
  <si>
    <t>Probable acetyl-/propionyl-CoA carboxylase (beta subunit) AccD2</t>
  </si>
  <si>
    <t>O86318</t>
  </si>
  <si>
    <t>Rv0974c</t>
  </si>
  <si>
    <t>Mb0999c</t>
  </si>
  <si>
    <t>Rv3683</t>
  </si>
  <si>
    <t>I6X827</t>
  </si>
  <si>
    <t>Mb3708</t>
  </si>
  <si>
    <t>Rv3688c</t>
  </si>
  <si>
    <t>I6X831</t>
  </si>
  <si>
    <t>Mb3713c</t>
  </si>
  <si>
    <t>lppL</t>
  </si>
  <si>
    <t>Probable conserved lipoprotein LppL</t>
  </si>
  <si>
    <t>O06237</t>
  </si>
  <si>
    <t>Rv2138</t>
  </si>
  <si>
    <t>Mb2162</t>
  </si>
  <si>
    <t>Rv1006</t>
  </si>
  <si>
    <t>O05592</t>
  </si>
  <si>
    <t>Mb1033</t>
  </si>
  <si>
    <t>ftsZ</t>
  </si>
  <si>
    <t>Cell division protein FtsZ</t>
  </si>
  <si>
    <t>Essential for cell division. It is thought that the intracellular concentration of FTSZ protein is critical for productive septum formation in mycobacteria.</t>
  </si>
  <si>
    <t>P9WN95</t>
  </si>
  <si>
    <t>Rv2150c</t>
  </si>
  <si>
    <t>Mb2174c</t>
  </si>
  <si>
    <t>pks16</t>
  </si>
  <si>
    <t>Putative polyketide synthase Pks16</t>
  </si>
  <si>
    <t>Potentially involved in some intermediate steps for the synthesis of a polyketide molecule which may be involved in secondary metabolism.</t>
  </si>
  <si>
    <t>O05598</t>
  </si>
  <si>
    <t>Rv1013</t>
  </si>
  <si>
    <t>Mb1041</t>
  </si>
  <si>
    <t>Rv3718c</t>
  </si>
  <si>
    <t>I6XI16</t>
  </si>
  <si>
    <t>Mb3745c</t>
  </si>
  <si>
    <t>aroG</t>
  </si>
  <si>
    <t>3-deoxy-D-arabino-heptulosonate 7-phosphate synthase AroG (DAHP synthetase, phenylalanine-repressible)</t>
  </si>
  <si>
    <t>Chorismate biosynthesis</t>
  </si>
  <si>
    <t>O53512</t>
  </si>
  <si>
    <t>Rv2178c</t>
  </si>
  <si>
    <t>Mb2200c</t>
  </si>
  <si>
    <t>Rv2183c</t>
  </si>
  <si>
    <t>O53517</t>
  </si>
  <si>
    <t>Mb2205c</t>
  </si>
  <si>
    <t>ctaE</t>
  </si>
  <si>
    <t>Probable cytochrome C oxidase (subunit III) CtaE</t>
  </si>
  <si>
    <t>Thought to be involved in aerobic respiration.</t>
  </si>
  <si>
    <t>P9WP67</t>
  </si>
  <si>
    <t>Rv2193</t>
  </si>
  <si>
    <t>Mb2216</t>
  </si>
  <si>
    <t>mmpS3</t>
  </si>
  <si>
    <t>Probable conserved membrane protein MmpS3</t>
  </si>
  <si>
    <t>P9WJT1</t>
  </si>
  <si>
    <t>Rv2198c</t>
  </si>
  <si>
    <t>Mb2221c</t>
  </si>
  <si>
    <t>Rv3755c</t>
  </si>
  <si>
    <t>O86358</t>
  </si>
  <si>
    <t>Mb3781c</t>
  </si>
  <si>
    <t>echA21</t>
  </si>
  <si>
    <t>Possible enoyl-CoA hydratase EchA21 (enoyl hydrase) (unsaturated acyl-CoA hydratase) (crotonase)</t>
  </si>
  <si>
    <t>P75019</t>
  </si>
  <si>
    <t>Rv3774</t>
  </si>
  <si>
    <t>Mb3803</t>
  </si>
  <si>
    <t>Rv3779</t>
  </si>
  <si>
    <t>Probable conserved transmembrane protein alanine and leucine rich</t>
  </si>
  <si>
    <t>P72045</t>
  </si>
  <si>
    <t>Mb3808</t>
  </si>
  <si>
    <t>Rv1059</t>
  </si>
  <si>
    <t>O53407</t>
  </si>
  <si>
    <t>Mb1088</t>
  </si>
  <si>
    <t>Rv2203</t>
  </si>
  <si>
    <t>P9WLI7</t>
  </si>
  <si>
    <t>Mb2226</t>
  </si>
  <si>
    <t>ilvE</t>
  </si>
  <si>
    <t>Branched-chain amino acid transaminase IlvE</t>
  </si>
  <si>
    <t>Thought to catalyze the first reaction in the catabolism of the essential branched chain amino acids leucine, isoleucine, and valine [catalytic activity: L-leucine + 2-oxoglutarate = 4-methyl-2-oxopentanoate + L-glutamate].</t>
  </si>
  <si>
    <t>P9WQ75</t>
  </si>
  <si>
    <t>Rv2210c</t>
  </si>
  <si>
    <t>Mb2233c</t>
  </si>
  <si>
    <t>dprE1</t>
  </si>
  <si>
    <t>Decaprenylphosphoryl-beta-D-ribose 2'-oxidase</t>
  </si>
  <si>
    <t>Together with DPRE2|Rv3791, catalyzes epimerization of decaprenylphosphoryl ribose (DPR) to decaprenylphosphoryl arabinose (DPA) in arabinan synthesis</t>
  </si>
  <si>
    <t>P9WJF1</t>
  </si>
  <si>
    <t>Rv3790</t>
  </si>
  <si>
    <t>Mb3819</t>
  </si>
  <si>
    <t>Rv1069c</t>
  </si>
  <si>
    <t>O53417</t>
  </si>
  <si>
    <t>Mb1098c</t>
  </si>
  <si>
    <t>Rv2216</t>
  </si>
  <si>
    <t>P9WGP7</t>
  </si>
  <si>
    <t>Mb2239</t>
  </si>
  <si>
    <t>fadA3</t>
  </si>
  <si>
    <t>Probable beta-ketoacyl CoA thiolase FadA3</t>
  </si>
  <si>
    <t>Function unknown, but supposedly involved in lipid degradation (beta oxidation).</t>
  </si>
  <si>
    <t>O53422</t>
  </si>
  <si>
    <t>Rv1074c</t>
  </si>
  <si>
    <t>Mb1103c</t>
  </si>
  <si>
    <t>embB</t>
  </si>
  <si>
    <t>Integral membrane indolylacetylinositol arabinosyltransferase EmbB (arabinosylindolylacetylinositol synthase)</t>
  </si>
  <si>
    <t>P9WNL7</t>
  </si>
  <si>
    <t>Rv3795</t>
  </si>
  <si>
    <t>Mb3824</t>
  </si>
  <si>
    <t>glnA2</t>
  </si>
  <si>
    <t>Probable glutamine synthetase GlnA2 (glutamine synthase) (GS-II)</t>
  </si>
  <si>
    <t>P9WN37</t>
  </si>
  <si>
    <t>Rv2222c</t>
  </si>
  <si>
    <t>Mb2246c</t>
  </si>
  <si>
    <t>metB</t>
  </si>
  <si>
    <t>Cystathionine gamma-synthase MetB (CGS) (O-succinylhomoserine [thiol]-lyase)</t>
  </si>
  <si>
    <t>Involved in methionine biosynthesis: converts O-succinyl-L-homoserine to cystathionine [catalytic activity: O-succinyl-L-homoserine + L-cysteine = cystathionine + succinate (can also use hydrogen sulfide and methanethiol as substrates)].</t>
  </si>
  <si>
    <t>P9WGB7</t>
  </si>
  <si>
    <t>Rv1079</t>
  </si>
  <si>
    <t>Mb1108</t>
  </si>
  <si>
    <t>pks13</t>
  </si>
  <si>
    <t>Polyketide synthase Pks13</t>
  </si>
  <si>
    <t>Involved in the final steps of mycolic acid biosynthesis. Catalyses the condensation of two fatty acyl chains.</t>
  </si>
  <si>
    <t>I6X8D2</t>
  </si>
  <si>
    <t>Rv3800c</t>
  </si>
  <si>
    <t>Mb3830c</t>
  </si>
  <si>
    <t>Rv3806c</t>
  </si>
  <si>
    <t>Decaprenylphosphoryl-5-phosphoribose (DPPR) synthase (decaprenyl-phosphate 5-phosphoribosyltransferase)</t>
  </si>
  <si>
    <t>Involved in arabinogalactan synthesis [catalytic activity: phosphoribose diphosphate + decaprenyl phosphate = decaprenylphosphoryl-5-phosphoribose + diphosphate]</t>
  </si>
  <si>
    <t>P9WFR5</t>
  </si>
  <si>
    <t>Mb3836c</t>
  </si>
  <si>
    <t>ahpE</t>
  </si>
  <si>
    <t>Probable peroxiredoxin AhpE</t>
  </si>
  <si>
    <t>Detoxification of organic peroxides.</t>
  </si>
  <si>
    <t>P9WIE3</t>
  </si>
  <si>
    <t>Rv2238c</t>
  </si>
  <si>
    <t>Mb2262c</t>
  </si>
  <si>
    <t>desA2</t>
  </si>
  <si>
    <t>Possible acyl-[acyl-carrier protein] desaturase DesA2 (acyl-[ACP] desaturase) (stearoyl-ACP desaturase)</t>
  </si>
  <si>
    <t>Thought to catalyze the principal conversion of saturated fatty acids to unsaturated fatty acids. Thought to convert stearoyl-ACP to oleoyl-ACP by introduction of a cis double bond between carbons delta-9 and delta-10 of the acyl chain [catalytic activity: stearoyl-[acyl-carrier protein] + AH2 + O2 = oleoyl-[acyl-carrier protein] + a + 2 H2O].</t>
  </si>
  <si>
    <t>P9WNZ5</t>
  </si>
  <si>
    <t>Rv1094</t>
  </si>
  <si>
    <t>Mb1124</t>
  </si>
  <si>
    <t>fabD</t>
  </si>
  <si>
    <t>Malonyl CoA-acyl carrier protein transacylase FabD (malonyl CoA:ACPM acyltransferase) (MCT)</t>
  </si>
  <si>
    <t>Catalyzes malonyl-CoA-ACP transacylase (MCAT) activity using holo-ACPM as substrate for transacylation [catalytic activity: malonyl-CoA + [acyl-carrier protein] = CoA + malonyl-[acyl-carrier protein]].</t>
  </si>
  <si>
    <t>P9WNG5</t>
  </si>
  <si>
    <t>Rv2243</t>
  </si>
  <si>
    <t>Mb2267</t>
  </si>
  <si>
    <t>Rv1100</t>
  </si>
  <si>
    <t>O53448</t>
  </si>
  <si>
    <t>Mb1130</t>
  </si>
  <si>
    <t>Rv3816c</t>
  </si>
  <si>
    <t>Possible acyltransferase</t>
  </si>
  <si>
    <t>O07807</t>
  </si>
  <si>
    <t>Mb3846c</t>
  </si>
  <si>
    <t>Rv1112</t>
  </si>
  <si>
    <t>Probable GTP binding protein</t>
  </si>
  <si>
    <t>O53459</t>
  </si>
  <si>
    <t>Mb1142</t>
  </si>
  <si>
    <t>Rv2257c</t>
  </si>
  <si>
    <t>O53531</t>
  </si>
  <si>
    <t>Mb2281c</t>
  </si>
  <si>
    <t>zwf1</t>
  </si>
  <si>
    <t>Probable glucose-6-phosphate 1-dehydrogenase Zwf1 (G6PD)</t>
  </si>
  <si>
    <t>Involved in pentose phosphate pathway (first step) [catalytic activity: D-glucose 6-phosphate + NADP(+) = D-glucono-1,5-lactone 6-phosphate + NADPH.]</t>
  </si>
  <si>
    <t>P9WN71</t>
  </si>
  <si>
    <t>Rv1121</t>
  </si>
  <si>
    <t>Mb1152</t>
  </si>
  <si>
    <t>bfrB</t>
  </si>
  <si>
    <t>Bacterioferritin BfrB</t>
  </si>
  <si>
    <t>Involved in iron storage; ferritin is an intracellular molecule that stores iron in a soluble, nontoxic, readily available form. The functional molecule, which is composed of 24 chains, is roughly spherical and contains a central cavity in which the polymeric ferric iron core is deposited.</t>
  </si>
  <si>
    <t>P9WNE5</t>
  </si>
  <si>
    <t>Rv3841</t>
  </si>
  <si>
    <t>Mb3871</t>
  </si>
  <si>
    <t>Rv1126c</t>
  </si>
  <si>
    <t>O06578</t>
  </si>
  <si>
    <t>Mb1157c</t>
  </si>
  <si>
    <t>Rv2280</t>
  </si>
  <si>
    <t>Oxidoreduction</t>
  </si>
  <si>
    <t>P9WIT1</t>
  </si>
  <si>
    <t>Mb2301</t>
  </si>
  <si>
    <t>hns</t>
  </si>
  <si>
    <t>Possible histone-like protein Hns</t>
  </si>
  <si>
    <t>I6YHB0</t>
  </si>
  <si>
    <t>Rv3852</t>
  </si>
  <si>
    <t>Mb3882</t>
  </si>
  <si>
    <t>gltD</t>
  </si>
  <si>
    <t>Probable NADH-dependent glutamate synthase (small subunit) GltD (L-glutamate synthase) (L-glutamate synthetase) (NADH-glutamate synthase) (glutamate synthase (NADH)) (GLTS beta chain) (NADPH-GOGAT)</t>
  </si>
  <si>
    <t>Probably involved in glutamate biosynthesis [catalytic activity: 2 L-glutamate + NAD(+) = L-glutamine + 2-oxoglutarate + NADH].</t>
  </si>
  <si>
    <t>P9WN19</t>
  </si>
  <si>
    <t>Rv3858c</t>
  </si>
  <si>
    <t>Mb3888c</t>
  </si>
  <si>
    <t>Rv1147</t>
  </si>
  <si>
    <t>O06547</t>
  </si>
  <si>
    <t>Mb1178</t>
  </si>
  <si>
    <t>Rv3863</t>
  </si>
  <si>
    <t>Unknown alanine rich protein</t>
  </si>
  <si>
    <t>P96214</t>
  </si>
  <si>
    <t>Mb3893</t>
  </si>
  <si>
    <t>eccA1</t>
  </si>
  <si>
    <t>ESX conserved component EccA1. ESX-1 type VII secretion system protein.</t>
  </si>
  <si>
    <t>P9WPH9</t>
  </si>
  <si>
    <t>Rv3868</t>
  </si>
  <si>
    <t>Mb3898</t>
  </si>
  <si>
    <t>espB</t>
  </si>
  <si>
    <t>Secreted ESX-1 substrate protein B, EspB. Conserved alanine and glycine rich protein</t>
  </si>
  <si>
    <t>Function unknown. Is a proteolytic substrate of MYCP1|Rv3883c.</t>
  </si>
  <si>
    <t>P9WJD9</t>
  </si>
  <si>
    <t>Rv3881c</t>
  </si>
  <si>
    <t>Mb3911c</t>
  </si>
  <si>
    <t>mycP2</t>
  </si>
  <si>
    <t>Probable alanine and proline rich membrane-anchored mycosin MycP2 (serine protease) (subtilisin-like protease) (subtilase-like) (mycosin-2)</t>
  </si>
  <si>
    <t>O05458</t>
  </si>
  <si>
    <t>Rv3886c</t>
  </si>
  <si>
    <t>Mb3916c</t>
  </si>
  <si>
    <t>cut2</t>
  </si>
  <si>
    <t>Probable cutinase Cut2</t>
  </si>
  <si>
    <t>Hydrolysis of cutin (a polyester that forms the structure of plant cuticle).</t>
  </si>
  <si>
    <t>P9WP41</t>
  </si>
  <si>
    <t>Rv2301</t>
  </si>
  <si>
    <t>Mb2323</t>
  </si>
  <si>
    <t>fadD21</t>
  </si>
  <si>
    <t>Probable fatty-acid-AMP ligase FadD21 (fatty-acid-AMP synthetase) (fatty-acid-AMP synthase)</t>
  </si>
  <si>
    <t>P9WQ49</t>
  </si>
  <si>
    <t>Rv1185c</t>
  </si>
  <si>
    <t>Mb1217c</t>
  </si>
  <si>
    <t>Rv1192</t>
  </si>
  <si>
    <t>O05294</t>
  </si>
  <si>
    <t>Mb1224</t>
  </si>
  <si>
    <t>mviN</t>
  </si>
  <si>
    <t>P9WJK3</t>
  </si>
  <si>
    <t>Rv3910</t>
  </si>
  <si>
    <t>Mb3940</t>
  </si>
  <si>
    <t>dapE</t>
  </si>
  <si>
    <t>Probable succinyl-diaminopimelate desuccinylase DapE</t>
  </si>
  <si>
    <t>Involved in biosynthesis of diaminopimelate and lysine from aspartate semialdehyde (at the fifth step) [catalytic activity: N-succinyl-ll-2,6-diaminoheptanedioate + H2O = succinate + ll-2,6-diaminoheptanedioate]</t>
  </si>
  <si>
    <t>P9WHS9</t>
  </si>
  <si>
    <t>Rv1202</t>
  </si>
  <si>
    <t>Mb1234</t>
  </si>
  <si>
    <t>folP2</t>
  </si>
  <si>
    <t>Dihydropteroate synthase 2 FolP2 (DHPS 2) (dihydropteroate pyrophosphorylase 2)</t>
  </si>
  <si>
    <t>Involved in dihydrofolate biosynthesis [catalytic activity: 2-amino-4-hydroxy-6-hydroxymethyl-7,8-dihydropteridine diphosphate + 4-aminobenzoate = diphosphate + dihydropteroate]</t>
  </si>
  <si>
    <t>P9WNC9</t>
  </si>
  <si>
    <t>Rv1207</t>
  </si>
  <si>
    <t>Mb1239</t>
  </si>
  <si>
    <t>Rv1218c</t>
  </si>
  <si>
    <t>Probable tetronasin-transport ATP-binding protein ABC transporter</t>
  </si>
  <si>
    <t>Thought to be involved in active transport of tetronasin across the membrane (export): tetronasin resistance by an export mechanism. Responsible for energy coupling to the transport system.</t>
  </si>
  <si>
    <t>O86311</t>
  </si>
  <si>
    <t>Mb1250c</t>
  </si>
  <si>
    <t>lpqY</t>
  </si>
  <si>
    <t>Probable sugar-binding lipoprotein LpqY</t>
  </si>
  <si>
    <t>P9WGU9</t>
  </si>
  <si>
    <t>Rv1235</t>
  </si>
  <si>
    <t>Mb1267</t>
  </si>
  <si>
    <t>Rv2326c</t>
  </si>
  <si>
    <t>Possible transmembrane ATP-binding protein ABC transporter</t>
  </si>
  <si>
    <t>Probably involved in active transport accross the membrane. Thought to be responsible for energy coupling to the transport system and the translocation of the substrate across the membrane.</t>
  </si>
  <si>
    <t>P9WQI7</t>
  </si>
  <si>
    <t>Mb2353c</t>
  </si>
  <si>
    <t>relE</t>
  </si>
  <si>
    <t>Toxin RelE</t>
  </si>
  <si>
    <t>O50461</t>
  </si>
  <si>
    <t>Rv1246c</t>
  </si>
  <si>
    <t>Mb1278c</t>
  </si>
  <si>
    <t>cysE</t>
  </si>
  <si>
    <t>Probable serine acetyltransferase CysE (sat)</t>
  </si>
  <si>
    <t>Involved in cysteine biosynthesis [catalytic activity: acetyl-CoA + L-serine = CoA + O-acetyl-L-serine].</t>
  </si>
  <si>
    <t>P95231</t>
  </si>
  <si>
    <t>Rv2335</t>
  </si>
  <si>
    <t>Mb2363</t>
  </si>
  <si>
    <t>lprE</t>
  </si>
  <si>
    <t>Probable lipoprotein LprE</t>
  </si>
  <si>
    <t>P9WK49</t>
  </si>
  <si>
    <t>Rv1252c</t>
  </si>
  <si>
    <t>Mb1284c</t>
  </si>
  <si>
    <t>Rv2345</t>
  </si>
  <si>
    <t>P9WFJ5</t>
  </si>
  <si>
    <t>Mb2374</t>
  </si>
  <si>
    <t>amiB2</t>
  </si>
  <si>
    <t>Probable amidase AmiB2 (aminohydrolase)</t>
  </si>
  <si>
    <t>Involved in cellular metabolism, active on 2- to 6- carbon aliphatic amides and on many aromatic amides [catalytic activity: a monocarboxylic acid amide + H(2)O = a monocarboxylate + NH(3)].</t>
  </si>
  <si>
    <t>P9WQ97</t>
  </si>
  <si>
    <t>Rv1263</t>
  </si>
  <si>
    <t>Mb1294</t>
  </si>
  <si>
    <t>zur</t>
  </si>
  <si>
    <t>Probable zinc uptake regulation protein Zur</t>
  </si>
  <si>
    <t>Acts as a global negative controlling element, employing Zn(2+) as a cofactor to bind the operator of the repressed genes.</t>
  </si>
  <si>
    <t>P9WN85</t>
  </si>
  <si>
    <t>Rv2359</t>
  </si>
  <si>
    <t>Mb2380</t>
  </si>
  <si>
    <t>Rv2366c</t>
  </si>
  <si>
    <t>P9WFP1</t>
  </si>
  <si>
    <t>Mb2387c</t>
  </si>
  <si>
    <t>oppB</t>
  </si>
  <si>
    <t>Probable oligopeptide-transport integral membrane protein ABC transporter OppB</t>
  </si>
  <si>
    <t>Involved in active transport of oligopeptide across the membrane (import). Responsible for the translocation of the substrate across the membrane.</t>
  </si>
  <si>
    <t>P9WFZ7</t>
  </si>
  <si>
    <t>Rv1283c</t>
  </si>
  <si>
    <t>Mb1314c</t>
  </si>
  <si>
    <t>hom</t>
  </si>
  <si>
    <t>Probable homoserine dehydrogenase ThrA</t>
  </si>
  <si>
    <t>Involved in the conversion of L-aspartate to homoserine (third step). Homoserine participates in the biosynthesis of threonine and then isoleucine and in the biosynthesis of methionine [catalytic activity: L-homoserine + NAD(P)(+) = L-aspartate 4-semialdehyde + NAD(P)H.]</t>
  </si>
  <si>
    <t>P9WPX1</t>
  </si>
  <si>
    <t>Rv1294</t>
  </si>
  <si>
    <t>Mb1326</t>
  </si>
  <si>
    <t>ggtB</t>
  </si>
  <si>
    <t>Probable gamma-glutamyltranspeptidase precursor GgtB (gamma-glutamyltransferase) (glutamyl transpeptidase)</t>
  </si>
  <si>
    <t>Plays a key role in the gamma-glutamyl cycle, a pathway for the synthesis and degradation of glutathione [catalytic activity: 5-L-glutamyl)-peptide + an amino acid = peptide + 5-L-glutamyl-amino acid].</t>
  </si>
  <si>
    <t>P71750</t>
  </si>
  <si>
    <t>Rv2394</t>
  </si>
  <si>
    <t>Mb2415</t>
  </si>
  <si>
    <t>Rv1301</t>
  </si>
  <si>
    <t>P9WGC9</t>
  </si>
  <si>
    <t>Mb1333</t>
  </si>
  <si>
    <t>glgE</t>
  </si>
  <si>
    <t>M1P-dependent maltosyltransferase GlgE</t>
  </si>
  <si>
    <t>Function unknown; probably involved in polysaccharides degradation.</t>
  </si>
  <si>
    <t>P9WQ17</t>
  </si>
  <si>
    <t>Rv1327c</t>
  </si>
  <si>
    <t>Mb1362c</t>
  </si>
  <si>
    <t>Rv1333</t>
  </si>
  <si>
    <t>Probable hydrolase</t>
  </si>
  <si>
    <t>P9WM23</t>
  </si>
  <si>
    <t>Mb1368</t>
  </si>
  <si>
    <t>Rv1339</t>
  </si>
  <si>
    <t>P9WGC1</t>
  </si>
  <si>
    <t>Mb1374</t>
  </si>
  <si>
    <t>fabG2</t>
  </si>
  <si>
    <t>Probable 3-oxoacyl-[acyl-carrier protein] reductase FabG2 (3-ketoacyl-acyl carrier protein reductase)</t>
  </si>
  <si>
    <t>P9WGR9</t>
  </si>
  <si>
    <t>Rv1350</t>
  </si>
  <si>
    <t>Mb1385</t>
  </si>
  <si>
    <t>Rv1377c</t>
  </si>
  <si>
    <t>Putative transferase</t>
  </si>
  <si>
    <t>P71805</t>
  </si>
  <si>
    <t>Mb1412c</t>
  </si>
  <si>
    <t>bkdB</t>
  </si>
  <si>
    <t>Probable branched-chain keto acid dehydrogenase E1 component, beta subunit BkdB</t>
  </si>
  <si>
    <t>P9WIS1</t>
  </si>
  <si>
    <t>Rv2496c</t>
  </si>
  <si>
    <t>Mb2524c</t>
  </si>
  <si>
    <t>accA1</t>
  </si>
  <si>
    <t>Probable acetyl-/propionyl-coenzyme A carboxylase alpha chain (alpha subunit) AccA1: biotin carboxylase + biotin carboxyl carrier protein (BCCP)</t>
  </si>
  <si>
    <t>P9WPQ3</t>
  </si>
  <si>
    <t>Rv2501c</t>
  </si>
  <si>
    <t>Mb2529c</t>
  </si>
  <si>
    <t>carB</t>
  </si>
  <si>
    <t>Probable carbamoyl-phosphate synthase large chain CarB (carbamoyl-phosphate synthetase ammonia chain)</t>
  </si>
  <si>
    <t>Involved in both arginine and pyrimidine biosynthesis [catalytic activity: 2 ATP + L-glutamine + CO(2) + H(2)O = 2 ADP + phosphate + glutamate + carbamoyl phosphate.]</t>
  </si>
  <si>
    <t>P9WPK3</t>
  </si>
  <si>
    <t>Rv1384</t>
  </si>
  <si>
    <t>Mb1419</t>
  </si>
  <si>
    <t>bcp</t>
  </si>
  <si>
    <t>Probable bacterioferritin comigratory protein Bcp</t>
  </si>
  <si>
    <t>Putative antioxidant protein.</t>
  </si>
  <si>
    <t>P9WIE1</t>
  </si>
  <si>
    <t>Rv2521</t>
  </si>
  <si>
    <t>Mb2550</t>
  </si>
  <si>
    <t>Rv2557</t>
  </si>
  <si>
    <t>Function unknown; thought to be involved in the persistence in the host.</t>
  </si>
  <si>
    <t>P9WLA5</t>
  </si>
  <si>
    <t>Mb2587</t>
  </si>
  <si>
    <t>Rv1428c</t>
  </si>
  <si>
    <t>O06830</t>
  </si>
  <si>
    <t>Mb1463c</t>
  </si>
  <si>
    <t>Rv2563</t>
  </si>
  <si>
    <t>Probable glutamine-transport transmembrane protein ABC transporter</t>
  </si>
  <si>
    <t>P9WG15</t>
  </si>
  <si>
    <t>Mb2592</t>
  </si>
  <si>
    <t>aspS</t>
  </si>
  <si>
    <t>Probable aspartyl-tRNA synthetase AspS (aspartate--tRNA ligase) (ASPRS) (aspartic acid translase)</t>
  </si>
  <si>
    <t>Involved in translation mechanism [catalytic activity: ATP + L-aspartate + tRNA(asp) = AMP + pyrophosphate + L-aspartyl-tRNA(asp)].</t>
  </si>
  <si>
    <t>P9WFW3</t>
  </si>
  <si>
    <t>Rv2572c</t>
  </si>
  <si>
    <t>Mb2602c</t>
  </si>
  <si>
    <t>pgl</t>
  </si>
  <si>
    <t>Probable 6-phosphogluconolactonase DevB (6PGL)</t>
  </si>
  <si>
    <t>Involved in pentose phosphate pathway. Hydrolysis of 6-phosphogluconolactone to 6- phosphogluconate. [catalytic activity: 6-phospho-D-glucono-1,5-lactone + H(2)O = 6- phospho-D-gluconate]</t>
  </si>
  <si>
    <t>P9WQP5</t>
  </si>
  <si>
    <t>Rv1445c</t>
  </si>
  <si>
    <t>Mb1480c</t>
  </si>
  <si>
    <t>Rv2585c</t>
  </si>
  <si>
    <t>Possible conserved lipoprotein</t>
  </si>
  <si>
    <t>P9WL77</t>
  </si>
  <si>
    <t>Mb2616c</t>
  </si>
  <si>
    <t>fadD9</t>
  </si>
  <si>
    <t>Probable fatty-acid-CoA ligase FadD9 (fatty-acid-CoA synthetase) (fatty-acid-CoA synthase)</t>
  </si>
  <si>
    <t>Q50631</t>
  </si>
  <si>
    <t>Rv2590</t>
  </si>
  <si>
    <t>Mb2621</t>
  </si>
  <si>
    <t>Rv1462</t>
  </si>
  <si>
    <t>P9WFP5</t>
  </si>
  <si>
    <t>Mb1497</t>
  </si>
  <si>
    <t>fadE15</t>
  </si>
  <si>
    <t>Probable acyl-CoA dehydrogenase FadE15</t>
  </si>
  <si>
    <t>O53158</t>
  </si>
  <si>
    <t>Rv1467c</t>
  </si>
  <si>
    <t>Mb1502c</t>
  </si>
  <si>
    <t>Rv2619c</t>
  </si>
  <si>
    <t>O06194</t>
  </si>
  <si>
    <t>Mb2652c</t>
  </si>
  <si>
    <t>echA12</t>
  </si>
  <si>
    <t>Possible enoyl-CoA hydratase EchA12 (enoyl hydrase) (unsaturated acyl-CoA hydratase) (crotonase)</t>
  </si>
  <si>
    <t>P9WNN7</t>
  </si>
  <si>
    <t>Rv1472</t>
  </si>
  <si>
    <t>Mb1507</t>
  </si>
  <si>
    <t>Rv2624c</t>
  </si>
  <si>
    <t>P9WFD5</t>
  </si>
  <si>
    <t>Mb2657c</t>
  </si>
  <si>
    <t>Rv1476</t>
  </si>
  <si>
    <t>O53167</t>
  </si>
  <si>
    <t>Mb1512</t>
  </si>
  <si>
    <t>Rv2629</t>
  </si>
  <si>
    <t>P9WL63</t>
  </si>
  <si>
    <t>Mb2662</t>
  </si>
  <si>
    <t>Rv1488</t>
  </si>
  <si>
    <t>Possible exported conserved protein</t>
  </si>
  <si>
    <t>P9WPR9</t>
  </si>
  <si>
    <t>Mb1524</t>
  </si>
  <si>
    <t>mutA</t>
  </si>
  <si>
    <t>Probable methylmalonyl-CoA mutase small subunit MutA (MCM)</t>
  </si>
  <si>
    <t>Involved in propionic acid fermentation. Catalyzes the isomerization of succinyl-CoA to methylmalonyl-CoA during synthesis of propionate from tricarboxylic acid-cycle intermediates [catalytic activity: (R)-2-methyl-3-oxopropanoyl-CoA = succinyl- CoA]</t>
  </si>
  <si>
    <t>P9WJK7</t>
  </si>
  <si>
    <t>Rv1492</t>
  </si>
  <si>
    <t>Mb1529</t>
  </si>
  <si>
    <t>msrB</t>
  </si>
  <si>
    <t>Probable peptide methionine sulfoxide reductase MsrB (protein-methionine-R-oxide reductase) (peptide met(O) reductase)</t>
  </si>
  <si>
    <t>Has an important function as a repair enzyme for proteins that have been inactivated by oxidation. Catalyzes the reversible oxidation-reduction of methionine sulfoxide in proteins to methionine [catalytic activity: protein L-methionine + oxidized thioredoxin + H2O = protein-L-methionine-(R)-S-oxide + reduced thioredoxin]</t>
  </si>
  <si>
    <t>I6YA00</t>
  </si>
  <si>
    <t>Rv2674</t>
  </si>
  <si>
    <t>Mb2693</t>
  </si>
  <si>
    <t>Rv2680</t>
  </si>
  <si>
    <t>O86317</t>
  </si>
  <si>
    <t>Mb2699</t>
  </si>
  <si>
    <t>ceoB</t>
  </si>
  <si>
    <t>TRK system potassium uptake protein CeoB</t>
  </si>
  <si>
    <t>I6XF25</t>
  </si>
  <si>
    <t>Rv2691</t>
  </si>
  <si>
    <t>Mb2710</t>
  </si>
  <si>
    <t>Rv1533</t>
  </si>
  <si>
    <t>O06179</t>
  </si>
  <si>
    <t>Mb1560</t>
  </si>
  <si>
    <t>Rv2696c</t>
  </si>
  <si>
    <t>Conserved alanine and glycine and valine rich protein</t>
  </si>
  <si>
    <t>I6XF31</t>
  </si>
  <si>
    <t>Mb2715c</t>
  </si>
  <si>
    <t>ansA</t>
  </si>
  <si>
    <t>Probable L-aparaginase AnsA</t>
  </si>
  <si>
    <t>Conversion of asparagine to aspartate [catalytic activity: L-asparagine + H(2)O = L-aspartate + NH(3).]</t>
  </si>
  <si>
    <t>P9WPX5</t>
  </si>
  <si>
    <t>Rv1538c</t>
  </si>
  <si>
    <t>Mb1565c</t>
  </si>
  <si>
    <t>ppgK</t>
  </si>
  <si>
    <t>Polyphosphate glucokinase PpgK (polyphosphate-glucose phosphotransferase)</t>
  </si>
  <si>
    <t>Catalyzes the phosphorylation of glucose using polyphosphate or ATP as the phosphoryl donor. GTP, UTP and CTP can replace ATP as phosphoryl donor [catalytic activity: (phosphate)(N) + D-glucose = (phosphate)(N-1) + D-glucose 6-phosphate].</t>
  </si>
  <si>
    <t>P9WIN1</t>
  </si>
  <si>
    <t>Rv2702</t>
  </si>
  <si>
    <t>Mb2721</t>
  </si>
  <si>
    <t>Rv2707</t>
  </si>
  <si>
    <t>I6YE67</t>
  </si>
  <si>
    <t>Mb2726</t>
  </si>
  <si>
    <t>Rv2721c</t>
  </si>
  <si>
    <t>Possible conserved transmembrane alanine and glycine rich protein</t>
  </si>
  <si>
    <t>I6XF52</t>
  </si>
  <si>
    <t>Mb2740c</t>
  </si>
  <si>
    <t>Rv1556</t>
  </si>
  <si>
    <t>Possible regulatory protein</t>
  </si>
  <si>
    <t>P9WMD1</t>
  </si>
  <si>
    <t>Mb1581</t>
  </si>
  <si>
    <t>glgX</t>
  </si>
  <si>
    <t>Probable maltooligosyltrehalose synthase TreX</t>
  </si>
  <si>
    <t>Possibly involved in trehalose biosynthesis (protective effect). Mycobacteria can produce trehalose from glucose 6-phosphate and UDP-glucose (the OtsA-OtsB pathway) from glycogen-like alpha(1--&gt;4)-linked glucose polymers (the TreY-TreZ pathway) and from maltose (the TreS pathway).</t>
  </si>
  <si>
    <t>P9WQ25</t>
  </si>
  <si>
    <t>Rv1564c</t>
  </si>
  <si>
    <t>Mb1591c</t>
  </si>
  <si>
    <t>rnj</t>
  </si>
  <si>
    <t>P9WGZ9</t>
  </si>
  <si>
    <t>Rv2752c</t>
  </si>
  <si>
    <t>Mb2773c</t>
  </si>
  <si>
    <t>bcpB</t>
  </si>
  <si>
    <t>Probable peroxidoxin BcpB</t>
  </si>
  <si>
    <t>Peroxide detoxification</t>
  </si>
  <si>
    <t>P9WID9</t>
  </si>
  <si>
    <t>Rv1608c</t>
  </si>
  <si>
    <t>Mb1634c</t>
  </si>
  <si>
    <t>ribF</t>
  </si>
  <si>
    <t>Probable bifunctional FAD synthetase/riboflavin biosynthesis protein RibF: riboflavin kinase (flavokinase) + FMN adenylyltransferase (FAD pyrophosphorylase) (FAD synthetase)(FAD diphosphorylase) (flavin adenine dinucleotide synthetase)</t>
  </si>
  <si>
    <t>Involved in FAD biosynthesis [catalytic activity 1: ATP + riboflavin = ADP + FMN] [catalytic activity 2: ATP + FMN = diphosphate + FAD].</t>
  </si>
  <si>
    <t>I6X5C9</t>
  </si>
  <si>
    <t>Rv2786c</t>
  </si>
  <si>
    <t>Mb2809c</t>
  </si>
  <si>
    <t>pdtaR</t>
  </si>
  <si>
    <t>Probable two-component system transcriptional regulator</t>
  </si>
  <si>
    <t>Sensor part of a two component regulatory system</t>
  </si>
  <si>
    <t>P9WGM3</t>
  </si>
  <si>
    <t>Rv1626</t>
  </si>
  <si>
    <t>Mb1652</t>
  </si>
  <si>
    <t>TB15.3</t>
  </si>
  <si>
    <t>Iron-regulated universal stress protein family protein TB15.3</t>
  </si>
  <si>
    <t>P9WFC9</t>
  </si>
  <si>
    <t>Rv1636</t>
  </si>
  <si>
    <t>Mb1662</t>
  </si>
  <si>
    <t>infC</t>
  </si>
  <si>
    <t>Probable initiation factor if-3 InfC</t>
  </si>
  <si>
    <t>If-3 binds to the 30S ribosomal subunit and shifts the equilibrum between 70S ribosomes and their 50S and 30S subunits in favor of the free subunits, thus enhancing the availability of 30S subunits on which protein synthesis initiation begins.</t>
  </si>
  <si>
    <t>P9WKJ9</t>
  </si>
  <si>
    <t>Rv1641</t>
  </si>
  <si>
    <t>Mb1668</t>
  </si>
  <si>
    <t>pks10</t>
  </si>
  <si>
    <t>Chalcone synthase Pks10</t>
  </si>
  <si>
    <t>Possibly involved in the biosynthesis of secondary metabolites [catalytic activity: 3 malonyl-CoA + 4-coumaroyl-CoA = 4 CoA + naringenin chalcone + 3 CO2]</t>
  </si>
  <si>
    <t>P9WPF5</t>
  </si>
  <si>
    <t>Rv1660</t>
  </si>
  <si>
    <t>Mb1688</t>
  </si>
  <si>
    <t>pks11</t>
  </si>
  <si>
    <t>Chalcone synthase Pks11</t>
  </si>
  <si>
    <t>P9WPF3</t>
  </si>
  <si>
    <t>Rv1665</t>
  </si>
  <si>
    <t>Mb1693</t>
  </si>
  <si>
    <t>Rv1676</t>
  </si>
  <si>
    <t>O53923</t>
  </si>
  <si>
    <t>Mb1703</t>
  </si>
  <si>
    <t>nrnA</t>
  </si>
  <si>
    <t>P71615</t>
  </si>
  <si>
    <t>Rv2837c</t>
  </si>
  <si>
    <t>Mb2862c</t>
  </si>
  <si>
    <t>glnA4</t>
  </si>
  <si>
    <t>Probable glutamine synthetase GlnA4 (glutamine synthase) (GS-II)</t>
  </si>
  <si>
    <t>I6X5K1</t>
  </si>
  <si>
    <t>Rv2860c</t>
  </si>
  <si>
    <t>Mb2885c</t>
  </si>
  <si>
    <t>mpt83</t>
  </si>
  <si>
    <t>Cell surface lipoprotein Mpt83 (lipoprotein P23)</t>
  </si>
  <si>
    <t>Not really known.</t>
  </si>
  <si>
    <t>P9WNF3</t>
  </si>
  <si>
    <t>Rv2873</t>
  </si>
  <si>
    <t>Mb2898</t>
  </si>
  <si>
    <t>mpt53</t>
  </si>
  <si>
    <t>Soluble secreted antigen Mpt53 precursor</t>
  </si>
  <si>
    <t>Not really known. Despite a weak homology to thioredoxin this cannot serve as a substrate for thioredoxin reductase. Furthermore it has no disulfide reducing activity.</t>
  </si>
  <si>
    <t>P9WG65</t>
  </si>
  <si>
    <t>Rv2878c</t>
  </si>
  <si>
    <t>Mb2903c</t>
  </si>
  <si>
    <t>Rv2887</t>
  </si>
  <si>
    <t>P9WME9</t>
  </si>
  <si>
    <t>Mb2911</t>
  </si>
  <si>
    <t>Rv1692</t>
  </si>
  <si>
    <t>Probable phosphatase</t>
  </si>
  <si>
    <t>O33194</t>
  </si>
  <si>
    <t>Mb1718</t>
  </si>
  <si>
    <t>ffh</t>
  </si>
  <si>
    <t>Probable signal recognition particle protein Ffh (fifty-four homolog) (SRP protein)</t>
  </si>
  <si>
    <t>Necessary for efficient export of extra-cytoplasmic proteins. Binds to the signal sequence when it emerges from the ribosomes.</t>
  </si>
  <si>
    <t>P9WGD7</t>
  </si>
  <si>
    <t>Rv2916c</t>
  </si>
  <si>
    <t>Mb2940c</t>
  </si>
  <si>
    <t>ftsY</t>
  </si>
  <si>
    <t>Probable cell division protein FtsY (SRP receptor) (signal recognition particle receptor)</t>
  </si>
  <si>
    <t>Probably involved in the reception and insertion of a subset of proteins at the membrane: possibly membrane receptor for FFH|Rv2916c.</t>
  </si>
  <si>
    <t>P9WGD9</t>
  </si>
  <si>
    <t>Rv2921c</t>
  </si>
  <si>
    <t>Mb2945c</t>
  </si>
  <si>
    <t>Rv1703c</t>
  </si>
  <si>
    <t>Probable catechol-O-methyltransferase</t>
  </si>
  <si>
    <t>Catalyzes the O-methylation [catalytic activity: S-adenosyl-L-methionine + catechol = S-adenosyl-L-homocysteine + guaiacol]</t>
  </si>
  <si>
    <t>L0TAD5</t>
  </si>
  <si>
    <t>Mb1729c</t>
  </si>
  <si>
    <t>Rv2927c</t>
  </si>
  <si>
    <t>P9WL15</t>
  </si>
  <si>
    <t>Mb2952c</t>
  </si>
  <si>
    <t>Rv1707</t>
  </si>
  <si>
    <t>Unknown; possibly involved in transport of sulfate across the membrane.</t>
  </si>
  <si>
    <t>O33206</t>
  </si>
  <si>
    <t>Mb1734</t>
  </si>
  <si>
    <t>ppsB</t>
  </si>
  <si>
    <t>Phenolpthiocerol synthesis type-I polyketide synthase PpsB</t>
  </si>
  <si>
    <t>Involved in phenolpthiocerol and phthiocerol dimycocerosate (dim) biosynthesis: extension with malony CoA (partial reduction).</t>
  </si>
  <si>
    <t>P9WQE5</t>
  </si>
  <si>
    <t>Rv2932</t>
  </si>
  <si>
    <t>Mb2957</t>
  </si>
  <si>
    <t>Rv2949c</t>
  </si>
  <si>
    <t>Chorismate pyruvate lyase</t>
  </si>
  <si>
    <t>Catalyzes the conversion of chorismate to 4-hydroxybenzoate [catalytic activity: chorismate = 4-hydroxybenzoate + pyruvate]</t>
  </si>
  <si>
    <t>P9WIC5</t>
  </si>
  <si>
    <t>Mb2973c</t>
  </si>
  <si>
    <t>pca</t>
  </si>
  <si>
    <t>Probable pyruvate carboxylase Pca (pyruvic carboxylase)</t>
  </si>
  <si>
    <t>Involved in gluconeogenesis and lipogenesis. Pyruvate carboxylase catalyzes a 2-step reaction, involving the ATP-dependent carboxylation of the covalently attached biotin in the first step and the transfer of the carboxyl group to pyruvate in the second [catalytic activity: ATP + pyruvate + HCO(3)(-) = ADP + phosphate + oxaloacetate].</t>
  </si>
  <si>
    <t>I6YEU0</t>
  </si>
  <si>
    <t>Rv2967c</t>
  </si>
  <si>
    <t>Mb2991c</t>
  </si>
  <si>
    <t>Rv2972c</t>
  </si>
  <si>
    <t>Possible conserved membrane or exported protein</t>
  </si>
  <si>
    <t>I6X5W6</t>
  </si>
  <si>
    <t>Mb2997c</t>
  </si>
  <si>
    <t>serA</t>
  </si>
  <si>
    <t>Probable D-3-phosphoglycerate dehydrogenase SerA1 (PGDH)</t>
  </si>
  <si>
    <t>Involved at the first committed step in the 'phosphorylated' pathway of L-serine biosynthesis [catalytic activity: 3-phosphoglycerate + NAD(+) = 3-phosphohydroxypyruvate + NADH].</t>
  </si>
  <si>
    <t>P9WNX3</t>
  </si>
  <si>
    <t>Rv2996c</t>
  </si>
  <si>
    <t>Mb3020c</t>
  </si>
  <si>
    <t>Rv1747</t>
  </si>
  <si>
    <t>Probable conserved transmembrane ATP-binding protein ABC transporter</t>
  </si>
  <si>
    <t>Thought to be involved in active transport of undetermined substrate (possibly lipooligosaccharide) across the membrane. Responsible for energy coupling to the transport system and for the translocation of the substrate across the membrane.</t>
  </si>
  <si>
    <t>O65934</t>
  </si>
  <si>
    <t>Mb1776</t>
  </si>
  <si>
    <t>Rv3046c</t>
  </si>
  <si>
    <t>I6YF16</t>
  </si>
  <si>
    <t>Mb3072c</t>
  </si>
  <si>
    <t>nrdE</t>
  </si>
  <si>
    <t>Ribonucleoside-diphosphate reductase (alpha chain) NrdE (ribonucleotide reductase small subunit) (R1F protein)</t>
  </si>
  <si>
    <t>Involved in the DNA replication pathway. Catalyzes the biosynthesis of deoxyribonucleotides from the corresponding ribonucleotides, precursors that are necessary for DNA synthesis. [catalytic activity: 2'-deoxyribonucleoside diphosphate + oxidized thioredoxin + H(2)O = ribonucleoside diphosphate + reduced thioredoxin].</t>
  </si>
  <si>
    <t>P9WH75</t>
  </si>
  <si>
    <t>Rv3051c</t>
  </si>
  <si>
    <t>Mb3077c</t>
  </si>
  <si>
    <t>fadE22</t>
  </si>
  <si>
    <t>Probable acyl-CoA dehydrogenase FadE22</t>
  </si>
  <si>
    <t>I6X654</t>
  </si>
  <si>
    <t>Rv3061c</t>
  </si>
  <si>
    <t>Mb3087c,Mb3088c</t>
  </si>
  <si>
    <t>Rv1778c</t>
  </si>
  <si>
    <t>O33181</t>
  </si>
  <si>
    <t>Mb1807c</t>
  </si>
  <si>
    <t>eccC5</t>
  </si>
  <si>
    <t>ESX conserved component EccC5. ESX-5 type VII secretion system protein.</t>
  </si>
  <si>
    <t>P9WNA5</t>
  </si>
  <si>
    <t>Rv1783</t>
  </si>
  <si>
    <t>Mb1812</t>
  </si>
  <si>
    <t>Rv3077</t>
  </si>
  <si>
    <t>Q6MX15</t>
  </si>
  <si>
    <t>Mb3104</t>
  </si>
  <si>
    <t>PPE26</t>
  </si>
  <si>
    <t>PPE family protein PPE26</t>
  </si>
  <si>
    <t>Q79FK6</t>
  </si>
  <si>
    <t>Rv1789</t>
  </si>
  <si>
    <t>Mb1817</t>
  </si>
  <si>
    <t>Rv1794</t>
  </si>
  <si>
    <t>O53943</t>
  </si>
  <si>
    <t>Mb1822</t>
  </si>
  <si>
    <t>Rv3092c</t>
  </si>
  <si>
    <t>I6Y2I9</t>
  </si>
  <si>
    <t>Mb3119c</t>
  </si>
  <si>
    <t>Rv1817</t>
  </si>
  <si>
    <t>Q50616</t>
  </si>
  <si>
    <t>Mb1848</t>
  </si>
  <si>
    <t>Rv1823</t>
  </si>
  <si>
    <t>P9WFG1</t>
  </si>
  <si>
    <t>Mb1854</t>
  </si>
  <si>
    <t>Rv1829</t>
  </si>
  <si>
    <t>P9WLR5</t>
  </si>
  <si>
    <t>Mb1860</t>
  </si>
  <si>
    <t>devS</t>
  </si>
  <si>
    <t>Two component sensor histidine kinase DevS</t>
  </si>
  <si>
    <t>Sensor part of the two component regulatory system DEVR/DEVS/dost. Thought to control HSPX|Rv2031|ACR expression; O2, NO and CO are ligands, DOSS is inactive in the presence of oxygen</t>
  </si>
  <si>
    <t>P9WGK3</t>
  </si>
  <si>
    <t>Rv3132c</t>
  </si>
  <si>
    <t>Mb3156c</t>
  </si>
  <si>
    <t>hisN</t>
  </si>
  <si>
    <t>Probable monophosphatase</t>
  </si>
  <si>
    <t>P95189</t>
  </si>
  <si>
    <t>Rv3137</t>
  </si>
  <si>
    <t>Mb3161</t>
  </si>
  <si>
    <t>Rv1856c</t>
  </si>
  <si>
    <t>A0A0H3ME30</t>
  </si>
  <si>
    <t>Mb1887c</t>
  </si>
  <si>
    <t>nuoF</t>
  </si>
  <si>
    <t>Probable NADH dehydrogenase I (chain F) NuoF (NADH-ubiquinone oxidoreductase chain F)</t>
  </si>
  <si>
    <t>P9WIV7</t>
  </si>
  <si>
    <t>Rv3150</t>
  </si>
  <si>
    <t>Mb3174</t>
  </si>
  <si>
    <t>nuoN</t>
  </si>
  <si>
    <t>Probable NADH dehydrogenase I (chain N) NuoN (NADH-ubiquinone oxidoreductase chain N)</t>
  </si>
  <si>
    <t>P9WIW9</t>
  </si>
  <si>
    <t>Rv3158</t>
  </si>
  <si>
    <t>Mb3182</t>
  </si>
  <si>
    <t>Rv1867</t>
  </si>
  <si>
    <t>P95148</t>
  </si>
  <si>
    <t>Mb1898</t>
  </si>
  <si>
    <t>lldD</t>
  </si>
  <si>
    <t>Possible L-lactate dehydrogenase (cytochrome) LldD2</t>
  </si>
  <si>
    <t>P9WND5</t>
  </si>
  <si>
    <t>Rv1872c</t>
  </si>
  <si>
    <t>Mb1903c</t>
  </si>
  <si>
    <t>fadD31</t>
  </si>
  <si>
    <t>Probable acyl-CoA ligase FadD31 (acyl-CoA synthetase) (acyl-CoA synthase)</t>
  </si>
  <si>
    <t>I6Y7V6</t>
  </si>
  <si>
    <t>Rv1925</t>
  </si>
  <si>
    <t>Mb1960</t>
  </si>
  <si>
    <t>Rv3268</t>
  </si>
  <si>
    <t>P96873</t>
  </si>
  <si>
    <t>Mb3296</t>
  </si>
  <si>
    <t>Rv3273</t>
  </si>
  <si>
    <t>Probable transmembrane carbonic anhydrase (carbonate dehydratase) (carbonic dehydratase)</t>
  </si>
  <si>
    <t>Generates CO(2) and H(2)O from H(2)co(3), and possibly involved in transport of sulfate across the membrane.</t>
  </si>
  <si>
    <t>P96878</t>
  </si>
  <si>
    <t>Mb3301</t>
  </si>
  <si>
    <t>Rv1996</t>
  </si>
  <si>
    <t>P9WLP1</t>
  </si>
  <si>
    <t>Mb2019</t>
  </si>
  <si>
    <t>Rv3278c</t>
  </si>
  <si>
    <t>P96883</t>
  </si>
  <si>
    <t>Mb3306c</t>
  </si>
  <si>
    <t>Rv3284</t>
  </si>
  <si>
    <t>P9WGC3</t>
  </si>
  <si>
    <t>Mb3312</t>
  </si>
  <si>
    <t>lpdA</t>
  </si>
  <si>
    <t>NAD(P)H quinone reductase LpdA</t>
  </si>
  <si>
    <t>Involved in energy metabolism. Can catalyze the reduction of electron acceptors such as 2,6-dimethyl-1,4-benzoquinone (DMBQ) and 5-hydroxy-1,4-napthaquinone (5-HNQ) [catalytic activity: NAD(P)H + a quinone + H+ -&gt; a quinol + NAD(P)+].</t>
  </si>
  <si>
    <t>P9WHH7</t>
  </si>
  <si>
    <t>Rv3303c</t>
  </si>
  <si>
    <t>Mb3331c</t>
  </si>
  <si>
    <t>cdd</t>
  </si>
  <si>
    <t>Probable cytidine deaminase Cdd (cytidine aminohydrolase) (cytidine nucleoside deaminase)</t>
  </si>
  <si>
    <t>This enzyme scavenge exogenous and endogenous cytidine and 2'-deoxycytidine for UMP synthesis [catalytic activity: cytidine + H(2)O = uridine + NH(3)].</t>
  </si>
  <si>
    <t>P9WPH3</t>
  </si>
  <si>
    <t>Rv3315c</t>
  </si>
  <si>
    <t>Mb3344c</t>
  </si>
  <si>
    <t>Rv3335c</t>
  </si>
  <si>
    <t>O53385</t>
  </si>
  <si>
    <t>Mb3368c</t>
  </si>
  <si>
    <t>Rv2054</t>
  </si>
  <si>
    <t>O86353</t>
  </si>
  <si>
    <t>Mb2080</t>
  </si>
  <si>
    <t>lppK</t>
  </si>
  <si>
    <t>Conserved lipoprotein LppK</t>
  </si>
  <si>
    <t>P9WK75</t>
  </si>
  <si>
    <t>Rv2116</t>
  </si>
  <si>
    <t>Mb2140</t>
  </si>
  <si>
    <t>htdY</t>
  </si>
  <si>
    <t>Probable 3-hydroxyacyl-thioester dehydratase HtdY</t>
  </si>
  <si>
    <t>I6YBZ8</t>
  </si>
  <si>
    <t>Rv3389c</t>
  </si>
  <si>
    <t>Mb3421c</t>
  </si>
  <si>
    <t>Rv3400</t>
  </si>
  <si>
    <t>P9WKZ7</t>
  </si>
  <si>
    <t>Mb3433</t>
  </si>
  <si>
    <t>Rv2134c</t>
  </si>
  <si>
    <t>O06241</t>
  </si>
  <si>
    <t>Mb2158c</t>
  </si>
  <si>
    <t>Rv3405c</t>
  </si>
  <si>
    <t>May be involved in transcriptional mechanism.</t>
  </si>
  <si>
    <t>P9WMC3</t>
  </si>
  <si>
    <t>Mb3439c</t>
  </si>
  <si>
    <t>guaB3</t>
  </si>
  <si>
    <t>Probable inosine-5'-monophosphate dehydrogenase GuaB3 (imp dehydrogenase) (inosinic acid dehydrogenase) (inosinate dehydrogenase) (imp oxidoreductase) (inosine-5'-monophosphate oxidoreductase) (IMPDH) (IMPD)</t>
  </si>
  <si>
    <t>Catalyses the first reaction unique to GMP biosynthesis [catalytic activity: inosine 5'-phosphate + NAD(+) + H(2)O = xanthosine 5'-phosphate + NADH].</t>
  </si>
  <si>
    <t>P9WKI5</t>
  </si>
  <si>
    <t>Rv3410c</t>
  </si>
  <si>
    <t>Mb3444c</t>
  </si>
  <si>
    <t>Rv2141c</t>
  </si>
  <si>
    <t>L7N684</t>
  </si>
  <si>
    <t>Mb2165c</t>
  </si>
  <si>
    <t>gadB</t>
  </si>
  <si>
    <t>Probable glutamate decarboxylase GadB</t>
  </si>
  <si>
    <t>Catalyzes the production of GABA [catalytic activity: L-glutamate = 4-aminobutanoate + CO(2)].</t>
  </si>
  <si>
    <t>I6YG46</t>
  </si>
  <si>
    <t>Rv3432c</t>
  </si>
  <si>
    <t>Mb3462c</t>
  </si>
  <si>
    <t>Rv2175c</t>
  </si>
  <si>
    <t>Conserved regulatory protein</t>
  </si>
  <si>
    <t>O53509</t>
  </si>
  <si>
    <t>Mb2197c</t>
  </si>
  <si>
    <t>Rv3463</t>
  </si>
  <si>
    <t>I6X7D4</t>
  </si>
  <si>
    <t>Mb3492</t>
  </si>
  <si>
    <t>TB16.3</t>
  </si>
  <si>
    <t>Conserved protein TB16.3</t>
  </si>
  <si>
    <t>O53519</t>
  </si>
  <si>
    <t>Rv2185c</t>
  </si>
  <si>
    <t>Mb2207c</t>
  </si>
  <si>
    <t>qcrA</t>
  </si>
  <si>
    <t>Probable rieske iron-sulfur protein QcrA</t>
  </si>
  <si>
    <t>P9WH23</t>
  </si>
  <si>
    <t>Rv2195</t>
  </si>
  <si>
    <t>Mb2218</t>
  </si>
  <si>
    <t>Rv3489</t>
  </si>
  <si>
    <t>I6YC91</t>
  </si>
  <si>
    <t>Mb3519</t>
  </si>
  <si>
    <t>lprN</t>
  </si>
  <si>
    <t>Possible Mce-family lipoprotein LprN (Mce-family lipoprotein Mce4E)</t>
  </si>
  <si>
    <t>I6Y3P1</t>
  </si>
  <si>
    <t>Rv3495c</t>
  </si>
  <si>
    <t>Mb3525c</t>
  </si>
  <si>
    <t>fadE27</t>
  </si>
  <si>
    <t>Probable acyl-CoA dehydrogenase FadE27</t>
  </si>
  <si>
    <t>I6Y3Q0</t>
  </si>
  <si>
    <t>Rv3505</t>
  </si>
  <si>
    <t>Mb3535</t>
  </si>
  <si>
    <t>echA19</t>
  </si>
  <si>
    <t>Possible enoyl-CoA hydratase EchA19 (enoyl hydrase) (unsaturated acyl-CoA hydratase) (crotonase)</t>
  </si>
  <si>
    <t>O53561</t>
  </si>
  <si>
    <t>Rv3516</t>
  </si>
  <si>
    <t>Mb3545</t>
  </si>
  <si>
    <t>Rv3520c</t>
  </si>
  <si>
    <t>Possible coenzyme F420-dependent oxidoreductase</t>
  </si>
  <si>
    <t>O53565</t>
  </si>
  <si>
    <t>Mb3550c</t>
  </si>
  <si>
    <t>Rv3525c</t>
  </si>
  <si>
    <t>Possible siderophore-binding protein</t>
  </si>
  <si>
    <t>I6YCB9</t>
  </si>
  <si>
    <t>Mb3555c</t>
  </si>
  <si>
    <t>ctaC</t>
  </si>
  <si>
    <t>Probable transmembrane cytochrome C oxidase (subunit II) CtaC</t>
  </si>
  <si>
    <t>Involved in aerobic respiration. Subunit I and II form the functional core of the enzyme complex. Electrons originating in cytochrome C are transferred via heme a and Cu(A) to the binuclear center formed by heme A3 and Cu(B).</t>
  </si>
  <si>
    <t>P9WP69</t>
  </si>
  <si>
    <t>Rv2200c</t>
  </si>
  <si>
    <t>Mb2223c</t>
  </si>
  <si>
    <t>Rv2212</t>
  </si>
  <si>
    <t>Possibly involved in cAMP synthesis [catalytic activity: ATP = 3',5'-cyclic AMP + diphosphate]</t>
  </si>
  <si>
    <t>P9WMU7</t>
  </si>
  <si>
    <t>Mb2235</t>
  </si>
  <si>
    <t>Rv2219A</t>
  </si>
  <si>
    <t>Q79FG7</t>
  </si>
  <si>
    <t>Mb2243c</t>
  </si>
  <si>
    <t>caeA</t>
  </si>
  <si>
    <t>Probable carboxylesterase CaeA</t>
  </si>
  <si>
    <t>Converts unknown esters to corresponding free acid and alcohol</t>
  </si>
  <si>
    <t>P9WHR3</t>
  </si>
  <si>
    <t>Rv2224c</t>
  </si>
  <si>
    <t>Mb2248c</t>
  </si>
  <si>
    <t>ddn</t>
  </si>
  <si>
    <t>Deazaflavin-dependent nitroreductase Ddn</t>
  </si>
  <si>
    <t>Function unknown. Converts bicyclic nitroimidazole drug candidate pa-824 to three metabolites, generating NO.</t>
  </si>
  <si>
    <t>P9WP15</t>
  </si>
  <si>
    <t>Rv3547</t>
  </si>
  <si>
    <t>Mb3577</t>
  </si>
  <si>
    <t>Rv3552</t>
  </si>
  <si>
    <t>Possible CoA-transferase (beta subunit)</t>
  </si>
  <si>
    <t>P9WPV9</t>
  </si>
  <si>
    <t>Mb3582</t>
  </si>
  <si>
    <t>Rv2240c</t>
  </si>
  <si>
    <t>P9WLG7</t>
  </si>
  <si>
    <t>Mb2264c</t>
  </si>
  <si>
    <t>fadE31</t>
  </si>
  <si>
    <t>Probable acyl-CoA dehydrogenase FadE31</t>
  </si>
  <si>
    <t>I6YGH7</t>
  </si>
  <si>
    <t>Rv3562</t>
  </si>
  <si>
    <t>Mb3592</t>
  </si>
  <si>
    <t>kasA</t>
  </si>
  <si>
    <t>3-oxoacyl-[acyl-carrier protein] synthase 1 KasA (beta-ketoacyl-ACP synthase) (KAS I)</t>
  </si>
  <si>
    <t>P9WQD9</t>
  </si>
  <si>
    <t>Rv2245</t>
  </si>
  <si>
    <t>Mb2269</t>
  </si>
  <si>
    <t>glpD1</t>
  </si>
  <si>
    <t>Probable glycerol-3-phosphate dehydrogenase GlpD1</t>
  </si>
  <si>
    <t>P9WN81</t>
  </si>
  <si>
    <t>Rv2249c</t>
  </si>
  <si>
    <t>Mb2273c</t>
  </si>
  <si>
    <t>mscR</t>
  </si>
  <si>
    <t>S-nitrosomycothiol reductase MscR</t>
  </si>
  <si>
    <t>Involved in the reduction of S-nitroglutathione</t>
  </si>
  <si>
    <t>O53533</t>
  </si>
  <si>
    <t>Rv2259</t>
  </si>
  <si>
    <t>Mb2283</t>
  </si>
  <si>
    <t>lppH</t>
  </si>
  <si>
    <t>Possible conserved lipoprotein LppH</t>
  </si>
  <si>
    <t>I6YGJ4</t>
  </si>
  <si>
    <t>Rv3576</t>
  </si>
  <si>
    <t>Mb3607</t>
  </si>
  <si>
    <t>Rv3591c</t>
  </si>
  <si>
    <t>I6YGL1</t>
  </si>
  <si>
    <t>Mb3622c</t>
  </si>
  <si>
    <t>clpC1</t>
  </si>
  <si>
    <t>Probable ATP-dependent protease ATP-binding subunit ClpC1</t>
  </si>
  <si>
    <t>Hydrolyses proteins in presence of ATP. May interact with a CLPP-like protease involved in degradation of denatured proteins.</t>
  </si>
  <si>
    <t>P9WPC9</t>
  </si>
  <si>
    <t>Rv3596c</t>
  </si>
  <si>
    <t>Mb3627c</t>
  </si>
  <si>
    <t>sseB</t>
  </si>
  <si>
    <t>Probable thiosulfate sulfurtransferase SseB</t>
  </si>
  <si>
    <t>P9WHF5</t>
  </si>
  <si>
    <t>Rv2291</t>
  </si>
  <si>
    <t>Mb2314</t>
  </si>
  <si>
    <t>Rv2297</t>
  </si>
  <si>
    <t>P9WLD9</t>
  </si>
  <si>
    <t>Mb2319</t>
  </si>
  <si>
    <t>ppa</t>
  </si>
  <si>
    <t>Inorganic pyrophosphatase Ppa (pyrophosphate phospho-hydrolase) (PPASE) (inorganic diphosphatase) (diphosphate phospho-hydrolase)</t>
  </si>
  <si>
    <t>Involved in the function of cellular bioenergetics [catalytic activity: pyrophosphate + H(2)O = 2 orthophosphate].</t>
  </si>
  <si>
    <t>P9WI55</t>
  </si>
  <si>
    <t>Rv3628</t>
  </si>
  <si>
    <t>Mb3652</t>
  </si>
  <si>
    <t>cspA</t>
  </si>
  <si>
    <t>Probable cold shock protein A CspA</t>
  </si>
  <si>
    <t>Possibly involved in cold acclimation processes (the production of the protein is supposedly predominantly induced at low temperatures).</t>
  </si>
  <si>
    <t>P9WP75</t>
  </si>
  <si>
    <t>Rv3648c</t>
  </si>
  <si>
    <t>Mb3672c</t>
  </si>
  <si>
    <t>mez</t>
  </si>
  <si>
    <t>Probable [NAD] dependent malate oxidoreductase Mez (malic enzyme) (NAD-malic enzyme) (malate dehydrogenase (oxaloacetate decarboxylating)) (pyruvic-malic carboxylase) (NAD-me)</t>
  </si>
  <si>
    <t>Catalyzes the oxidative decarboxylation of malate into pyruvate, important for a wide range of metabolic pathways [catalytic activity: (S)-malate + NAD(+) = pyruvate + CO(2) + NADH].</t>
  </si>
  <si>
    <t>P9WK25</t>
  </si>
  <si>
    <t>Rv2332</t>
  </si>
  <si>
    <t>Mb2360</t>
  </si>
  <si>
    <t>Rv3673c</t>
  </si>
  <si>
    <t>Possible membrane-anchored thioredoxin-like protein (thiol-disulfide interchange related protein)</t>
  </si>
  <si>
    <t>Function not known: possibly acts on thioredoxin.</t>
  </si>
  <si>
    <t>I6YGW6</t>
  </si>
  <si>
    <t>Mb3697c</t>
  </si>
  <si>
    <t>Rv3678c</t>
  </si>
  <si>
    <t>I6YGW9</t>
  </si>
  <si>
    <t>Mb3702c</t>
  </si>
  <si>
    <t>ponA2</t>
  </si>
  <si>
    <t>Probable bifunctional membrane-associated penicillin-binding protein 1A/1B PonA2 (murein polymerase) [includes: penicillin-insensitive transglycosylase (peptidoglycan TGASE) + penicillin-sensitive transpeptidase (DD-transpeptidase)]</t>
  </si>
  <si>
    <t>Involved in peptidoglycan synthesis (at the final stages), cell wall formation. Synthesis of cross-linked peptidoglycan from the lipid intermediates. The enzyme has a penicillin-insensitive transglycosylase N-terminal domain (formation of linear glycan strands) and a penicillin-sensitive transpeptidase C-terminal domain (cross-linking of the peptide subunits). Supposedly involved in stationary-phase survival.</t>
  </si>
  <si>
    <t>I6YGX2</t>
  </si>
  <si>
    <t>Rv3682</t>
  </si>
  <si>
    <t>Mb3707</t>
  </si>
  <si>
    <t>Rv2375</t>
  </si>
  <si>
    <t>O05823</t>
  </si>
  <si>
    <t>Mb2396</t>
  </si>
  <si>
    <t>moxR2</t>
  </si>
  <si>
    <t>Probable methanol dehydrogenase transcriptional regulatory protein MoxR2</t>
  </si>
  <si>
    <t>Involved in transcriptional mechanism; regulates methanol dehydrogenase.</t>
  </si>
  <si>
    <t>I6YGX9</t>
  </si>
  <si>
    <t>Rv3692</t>
  </si>
  <si>
    <t>Mb3717</t>
  </si>
  <si>
    <t>subI</t>
  </si>
  <si>
    <t>Probable sulfate-binding lipoprotein SubI</t>
  </si>
  <si>
    <t>Involved in the active transport across the membrane of multiple sulfur-containing compounds, including sulfate and thiosulfate (import).</t>
  </si>
  <si>
    <t>P71744</t>
  </si>
  <si>
    <t>Rv2400c</t>
  </si>
  <si>
    <t>Mb2422c</t>
  </si>
  <si>
    <t>leuA</t>
  </si>
  <si>
    <t>2-isopropylmalate synthase LeuA (alpha-isopropylmalate synthase) (alpha-IPM synthetase) (IPMS)</t>
  </si>
  <si>
    <t>Involved in leucine biosynthesis (at the first step). Catalyzes condensation of acetyl-CoA and 2-oxoisovalerate to form 2-isopropylmalate synthase [catalytic activity: 3-carboxy-3-hydroxy-4-methylpentanoate + CoA = acetyl-CoA + 3-methyl-2-oxobutanoate + H(2)O].</t>
  </si>
  <si>
    <t>P9WQB3</t>
  </si>
  <si>
    <t>Rv3710</t>
  </si>
  <si>
    <t>Mb3737</t>
  </si>
  <si>
    <t>octT</t>
  </si>
  <si>
    <t>Sugar octanoyltransferase OctT</t>
  </si>
  <si>
    <t>Transfers octanoate to glucosylglycerate (GG) and diglucosylglycerate (DGG), the earliest intermediates in methylglucose lipopolysaccharides (MGLP) biosynthesis (see Maranha et al. 2015).</t>
  </si>
  <si>
    <t>P71725</t>
  </si>
  <si>
    <t>Rv2418c</t>
  </si>
  <si>
    <t>Mb2441c</t>
  </si>
  <si>
    <t>Rv3722c</t>
  </si>
  <si>
    <t>O69689</t>
  </si>
  <si>
    <t>Mb3749c</t>
  </si>
  <si>
    <t>PPE41</t>
  </si>
  <si>
    <t>PPE family protein PPE41</t>
  </si>
  <si>
    <t>Q79FE1</t>
  </si>
  <si>
    <t>Rv2430c</t>
  </si>
  <si>
    <t>Mb2456c</t>
  </si>
  <si>
    <t>Rv3732</t>
  </si>
  <si>
    <t>O69699</t>
  </si>
  <si>
    <t>Mb3759</t>
  </si>
  <si>
    <t>korB</t>
  </si>
  <si>
    <t>Probable oxidoreductase (beta subunit)</t>
  </si>
  <si>
    <t>O53181</t>
  </si>
  <si>
    <t>Rv2454c</t>
  </si>
  <si>
    <t>Mb2481c</t>
  </si>
  <si>
    <t>clpP2</t>
  </si>
  <si>
    <t>Probable ATP-dependent CLP protease proteolytic subunit 2 ClpP2 (endopeptidase CLP 2)</t>
  </si>
  <si>
    <t>P9WPC3</t>
  </si>
  <si>
    <t>Rv2460c</t>
  </si>
  <si>
    <t>Mb2487c</t>
  </si>
  <si>
    <t>proX</t>
  </si>
  <si>
    <t>Possible osmoprotectant (glycine betaine/carnitine/choline/L-proline) binding lipoprotein ProX</t>
  </si>
  <si>
    <t>Thought to be involved in active transport of osmoprotectant (glycine betaine/carnitine/choline/L-proline) across the membrane (import).</t>
  </si>
  <si>
    <t>O69725</t>
  </si>
  <si>
    <t>Rv3759c</t>
  </si>
  <si>
    <t>Mb3785c</t>
  </si>
  <si>
    <t>Rv2466c</t>
  </si>
  <si>
    <t>Function unknown. Seems regulated by sigh (Rv3223c product).</t>
  </si>
  <si>
    <t>O53193</t>
  </si>
  <si>
    <t>Mb2493c</t>
  </si>
  <si>
    <t>gdh</t>
  </si>
  <si>
    <t>Probable NAD-dependent glutamate dehydrogenase Gdh (NAD-Gdh) (NAD-dependent glutamic dehydrogenase)</t>
  </si>
  <si>
    <t>Catabolic glutdh involved in the utilization of glutamate and other amino acids of the glutamate family. Generates 2-oxoglutarate from L-glutamate [catalytic activity: L-glutamate + H(2)O + NAD(+) = 2-oxoglutarate + NH(3) + NADH].</t>
  </si>
  <si>
    <t>A0A0H3MFL9</t>
  </si>
  <si>
    <t>Rv2476c</t>
  </si>
  <si>
    <t>Mb2503c</t>
  </si>
  <si>
    <t>Rv2484c</t>
  </si>
  <si>
    <t>P9WKB3</t>
  </si>
  <si>
    <t>Mb2509c</t>
  </si>
  <si>
    <t>Rv3778c</t>
  </si>
  <si>
    <t>Possible aminotransferase</t>
  </si>
  <si>
    <t>P9WQ67</t>
  </si>
  <si>
    <t>Mb3807c</t>
  </si>
  <si>
    <t>rfbD</t>
  </si>
  <si>
    <t>Probable O-antigen/lipopolysaccharide transport integral membrane protein ABC transporter RfbD</t>
  </si>
  <si>
    <t>May form an ATP-driven O-antigen/lipopolysaccharide export apparatus, in association with RFBE|Rv3781. Responsible for the translocation of the substrate across the membrane.</t>
  </si>
  <si>
    <t>P72049</t>
  </si>
  <si>
    <t>Rv3783</t>
  </si>
  <si>
    <t>Mb3812</t>
  </si>
  <si>
    <t>citE</t>
  </si>
  <si>
    <t>Probable citrate (pro-3S)-lyase (beta subunit) CitE (citrase) (citratase) (citritase) (citridesmolase) (citrase aldolase)</t>
  </si>
  <si>
    <t>Interconversion of acetate and oxaloacetate from citrate [catalytic activity: citrate = acetate + oxaloacetate].</t>
  </si>
  <si>
    <t>P9WPE1</t>
  </si>
  <si>
    <t>Rv2498c</t>
  </si>
  <si>
    <t>Mb2526c</t>
  </si>
  <si>
    <t>scoB</t>
  </si>
  <si>
    <t>Probable succinyl-CoA:3-ketoacid-coenzyme A transferase (beta subunit) ScoB (3-oxo-acid:CoA transferase) (OXCT B) (succinyl CoA:3-oxoacid CoA-transferase)</t>
  </si>
  <si>
    <t>Involved in various degradation and synthesis [catalytic activity: succinyl-CoA + a 3-oxo acid = succinate + a 3-oxo-acyl-CoA].</t>
  </si>
  <si>
    <t>P9WPW3</t>
  </si>
  <si>
    <t>Rv2503c</t>
  </si>
  <si>
    <t>Mb2531c</t>
  </si>
  <si>
    <t>embA</t>
  </si>
  <si>
    <t>Integral membrane indolylacetylinositol arabinosyltransferase EmbA (arabinosylindolylacetylinositol synthase)</t>
  </si>
  <si>
    <t>P9WNL9</t>
  </si>
  <si>
    <t>Rv3794</t>
  </si>
  <si>
    <t>Mb3823</t>
  </si>
  <si>
    <t>accD4</t>
  </si>
  <si>
    <t>Probable propionyl-CoA carboxylase beta chain 4 AccD4 (pccase) (propanoyl-CoA:carbon dioxide ligase)</t>
  </si>
  <si>
    <t>Key enzyme in the catabolic pathway of odd-chain fatty acids, isoleucine, threonine, methionine, and valine [catalytic activity: ATP + propionyl-CoA + CO(2) + H(2)O = ADP + orthophosphate + methylmalonyl-CoA.]</t>
  </si>
  <si>
    <t>O53578</t>
  </si>
  <si>
    <t>Rv3799c</t>
  </si>
  <si>
    <t>Mb3829c</t>
  </si>
  <si>
    <t>aftB</t>
  </si>
  <si>
    <t>Possible arabinofuranosyltransferase AftB</t>
  </si>
  <si>
    <t>O53582</t>
  </si>
  <si>
    <t>Rv3805c</t>
  </si>
  <si>
    <t>Mb3835c</t>
  </si>
  <si>
    <t>ldtB</t>
  </si>
  <si>
    <t>Probable L,D-transpeptidase LdtB</t>
  </si>
  <si>
    <t>Involved in peptidoglycan synthesis. Catalyzes the formation of 3-&gt;3 crosslinks between peptidoglycan subunits.</t>
  </si>
  <si>
    <t>I6Y9J2</t>
  </si>
  <si>
    <t>Rv2518c</t>
  </si>
  <si>
    <t>Mb2547c</t>
  </si>
  <si>
    <t>fas</t>
  </si>
  <si>
    <t>Probable fatty acid synthase Fas (fatty acid synthetase)</t>
  </si>
  <si>
    <t>Involved in lipid metabolism. Fatty acid synthetase catalyzes the formation of long-chain fatty acids from acetyl-CoA, malonyl-CoA and NADPH.</t>
  </si>
  <si>
    <t>P95029</t>
  </si>
  <si>
    <t>Rv2524c</t>
  </si>
  <si>
    <t>Mb2553c</t>
  </si>
  <si>
    <t>pepQ</t>
  </si>
  <si>
    <t>Probable cytoplasmic peptidase PepQ</t>
  </si>
  <si>
    <t>Function unknown; hydrolyses peptides.</t>
  </si>
  <si>
    <t>I6YDN6</t>
  </si>
  <si>
    <t>Rv2535c</t>
  </si>
  <si>
    <t>Mb2564c</t>
  </si>
  <si>
    <t>lppA</t>
  </si>
  <si>
    <t>Probable conserved lipoprotein LppA</t>
  </si>
  <si>
    <t>P9WK81</t>
  </si>
  <si>
    <t>Rv2543</t>
  </si>
  <si>
    <t>Mb2572</t>
  </si>
  <si>
    <t>sodB</t>
  </si>
  <si>
    <t>Superoxide dismutase [FE] SodA</t>
  </si>
  <si>
    <t>Destroys radicals which are normally produced within the cells and are toxic to biological systems [catalytic activity: 2 peroxide radical + 2 H(+) = O(2) + H(2)O(2)].</t>
  </si>
  <si>
    <t>P9WGE7</t>
  </si>
  <si>
    <t>Rv3846</t>
  </si>
  <si>
    <t>Mb3876</t>
  </si>
  <si>
    <t>Rv2569c</t>
  </si>
  <si>
    <t>P9WL93</t>
  </si>
  <si>
    <t>Mb2599c</t>
  </si>
  <si>
    <t>Rv2574</t>
  </si>
  <si>
    <t>P9WL87</t>
  </si>
  <si>
    <t>Mb2604</t>
  </si>
  <si>
    <t>espH</t>
  </si>
  <si>
    <t>ESX-1 secretion-associated protein EspH</t>
  </si>
  <si>
    <t>O69732</t>
  </si>
  <si>
    <t>Rv3867</t>
  </si>
  <si>
    <t>Mb3897</t>
  </si>
  <si>
    <t>Rv2581c</t>
  </si>
  <si>
    <t>Involved in glyoxal pathway. Thiolesterase that catalyzes the hydrolysis of S-D-lactoyl-glutathione to form glutathione and D-lactic acid [catalytic activity: (S)-(2-hydroxyacyl)glutathione + H(2)O = glutathione + a 2-hydroxy acid anion].</t>
  </si>
  <si>
    <t>P9WMW3</t>
  </si>
  <si>
    <t>Mb2612c</t>
  </si>
  <si>
    <t>espL</t>
  </si>
  <si>
    <t>ESX-1 secretion-associated protein EspL</t>
  </si>
  <si>
    <t>P9WJB9</t>
  </si>
  <si>
    <t>Rv3880c</t>
  </si>
  <si>
    <t>Mb3910c</t>
  </si>
  <si>
    <t>secD</t>
  </si>
  <si>
    <t>Probable protein-export membrane protein SecD</t>
  </si>
  <si>
    <t>P9WGP1</t>
  </si>
  <si>
    <t>Rv2587c</t>
  </si>
  <si>
    <t>Mb2618c</t>
  </si>
  <si>
    <t>tesB2</t>
  </si>
  <si>
    <t>Probable acyl-CoA thioesterase II TesB2 (TEII)</t>
  </si>
  <si>
    <t>Function unknown; lipolytic enzyme involved in cellular metabolism. Can hydrolyze a broad range of acyl-CoA thioesters.</t>
  </si>
  <si>
    <t>I6X4S7</t>
  </si>
  <si>
    <t>Rv2605c</t>
  </si>
  <si>
    <t>Mb2637c</t>
  </si>
  <si>
    <t>PI synthase PgsA1 (phosphatidylinositol synthase) (CDP-diacylglycerol--inositol-3-phosphatidyltransferase)</t>
  </si>
  <si>
    <t>Catalyzes the transfer of a free alcohol (inositol) onto CDP-diacylglycerol. The product of this putative ORF seems be essential to mycobacteria [catalytic activity: CDP-diacylglycerol + myo-inositol = CMP + phosphatidyl 1D-myo-inositol].</t>
  </si>
  <si>
    <t>P9WPG7</t>
  </si>
  <si>
    <t>Rv2612c</t>
  </si>
  <si>
    <t>Mb2644c</t>
  </si>
  <si>
    <t>Rv3909</t>
  </si>
  <si>
    <t>O05436</t>
  </si>
  <si>
    <t>Mb3939</t>
  </si>
  <si>
    <t>hrp1</t>
  </si>
  <si>
    <t>Hypoxic response protein 1 Hrp1</t>
  </si>
  <si>
    <t>P9WJA3</t>
  </si>
  <si>
    <t>Rv2626c</t>
  </si>
  <si>
    <t>Mb2659c</t>
  </si>
  <si>
    <t>Rv2636</t>
  </si>
  <si>
    <t>P9WL55</t>
  </si>
  <si>
    <t>Mb2669</t>
  </si>
  <si>
    <t>Possible bifunctional enzyme riboflavin biosynthesis protein RibD: diaminohydroxyphosphoribosylaminopyrimidine deaminase (riboflavin-specific deaminase) + 5-amino-6-(5-phosphoribosylamino)uracil reductase (HTP reductase)</t>
  </si>
  <si>
    <t>P71968</t>
  </si>
  <si>
    <t>Rv2671</t>
  </si>
  <si>
    <t>Mb2690</t>
  </si>
  <si>
    <t>Rv2676c</t>
  </si>
  <si>
    <t>P9WL45</t>
  </si>
  <si>
    <t>Mb2695c</t>
  </si>
  <si>
    <t>Rv2683</t>
  </si>
  <si>
    <t>I6X540</t>
  </si>
  <si>
    <t>Mb2702</t>
  </si>
  <si>
    <t>Rv2693c</t>
  </si>
  <si>
    <t>Probable conserved integral membrane alanine and leucine rich protein</t>
  </si>
  <si>
    <t>I6X548</t>
  </si>
  <si>
    <t>Mb2712c</t>
  </si>
  <si>
    <t>Rv2699c</t>
  </si>
  <si>
    <t>I6YA17</t>
  </si>
  <si>
    <t>Mb2718c</t>
  </si>
  <si>
    <t>Rv2744c</t>
  </si>
  <si>
    <t>Conserved 35 kDa alanine rich protein</t>
  </si>
  <si>
    <t>P9WHP5</t>
  </si>
  <si>
    <t>Mb2765c</t>
  </si>
  <si>
    <t>Rv2749</t>
  </si>
  <si>
    <t>O33291</t>
  </si>
  <si>
    <t>Mb2770</t>
  </si>
  <si>
    <t>Rv2766c</t>
  </si>
  <si>
    <t>Function unknown, possibly involved in cellular metabolism.</t>
  </si>
  <si>
    <t>I6YEB6</t>
  </si>
  <si>
    <t>Mb2788c</t>
  </si>
  <si>
    <t>Rv2771c</t>
  </si>
  <si>
    <t>O33313</t>
  </si>
  <si>
    <t>Mb2793c</t>
  </si>
  <si>
    <t>Rv2781c</t>
  </si>
  <si>
    <t>Possible alanine rich oxidoreductase</t>
  </si>
  <si>
    <t>I6X5C5</t>
  </si>
  <si>
    <t>Mb2804c</t>
  </si>
  <si>
    <t>sirR</t>
  </si>
  <si>
    <t>Probable transcriptional repressor SirR</t>
  </si>
  <si>
    <t>I6Y1Q2</t>
  </si>
  <si>
    <t>Rv2788</t>
  </si>
  <si>
    <t>Mb2811</t>
  </si>
  <si>
    <t>nusA</t>
  </si>
  <si>
    <t>Probable N utilization substance protein A NusA</t>
  </si>
  <si>
    <t>Could participates in both the termination and antitermination of transcription.</t>
  </si>
  <si>
    <t>P9WIV3</t>
  </si>
  <si>
    <t>Rv2841c</t>
  </si>
  <si>
    <t>Mb2866c</t>
  </si>
  <si>
    <t>Rv2857c</t>
  </si>
  <si>
    <t>I6Y1W3</t>
  </si>
  <si>
    <t>Mb2882c</t>
  </si>
  <si>
    <t>mpt70</t>
  </si>
  <si>
    <t>Major secreted immunogenic protein Mpt70</t>
  </si>
  <si>
    <t>P9WNF5</t>
  </si>
  <si>
    <t>Rv2875</t>
  </si>
  <si>
    <t>Mb2900</t>
  </si>
  <si>
    <t>rpsB</t>
  </si>
  <si>
    <t>30S ribosomal protein S2 RpsB</t>
  </si>
  <si>
    <t>Involved in translation mechanism.</t>
  </si>
  <si>
    <t>P9WH39</t>
  </si>
  <si>
    <t>Rv2890c</t>
  </si>
  <si>
    <t>Mb2914c</t>
  </si>
  <si>
    <t>lepB</t>
  </si>
  <si>
    <t>Probable signal peptidase I LepB (SPASE I) (leader peptidase I).</t>
  </si>
  <si>
    <t>Cleavage of N-terminal leader sequences from secreted protein precursors.</t>
  </si>
  <si>
    <t>P9WKA1</t>
  </si>
  <si>
    <t>Rv2903c</t>
  </si>
  <si>
    <t>Mb2927c</t>
  </si>
  <si>
    <t>Rv2912c</t>
  </si>
  <si>
    <t>P9WMC7</t>
  </si>
  <si>
    <t>Mb2936c</t>
  </si>
  <si>
    <t>Rv2923c</t>
  </si>
  <si>
    <t>P9WL19</t>
  </si>
  <si>
    <t>Mb2948c</t>
  </si>
  <si>
    <t>mas</t>
  </si>
  <si>
    <t>Probable multifunctional mycocerosic acid synthase membrane-associated Mas</t>
  </si>
  <si>
    <t>Catalyzes the elongation of N-fatty acyl-CoA with methylamalonyl-CoA (not malonyl-CoA) as the elongating agent to form mycocerosyl lipids.</t>
  </si>
  <si>
    <t>I6Y231</t>
  </si>
  <si>
    <t>Rv2940c</t>
  </si>
  <si>
    <t>Mb2965c</t>
  </si>
  <si>
    <t>lppX</t>
  </si>
  <si>
    <t>Probable conserved lipoprotein LppX</t>
  </si>
  <si>
    <t>P9WK65</t>
  </si>
  <si>
    <t>Rv2945c</t>
  </si>
  <si>
    <t>Mb2970c</t>
  </si>
  <si>
    <t>Rv2969c</t>
  </si>
  <si>
    <t>Possible conserved membrane or secreted protein</t>
  </si>
  <si>
    <t>O33272</t>
  </si>
  <si>
    <t>Mb2993c</t>
  </si>
  <si>
    <t>Rv2974c</t>
  </si>
  <si>
    <t>Conserved hypothetical alanine rich protein</t>
  </si>
  <si>
    <t>I6Y259</t>
  </si>
  <si>
    <t>Mb2999c</t>
  </si>
  <si>
    <t>gpsA</t>
  </si>
  <si>
    <t>Probable glycerol-3-phosphate dehydrogenase [NAD(P)+] GpdA2 (NAD(P)H- dependent glycerol-3-phosphate dehydrogenase)</t>
  </si>
  <si>
    <t>Involved in de novo phospholipid biosynthesis; glycerol-3 phosphate formation [catalytic activity: SN-glycerol 3-phosphate + NAD(P)(+) = glycerone phosphate + NAD(P)H].</t>
  </si>
  <si>
    <t>P9WN77</t>
  </si>
  <si>
    <t>Rv2982c</t>
  </si>
  <si>
    <t>Mb3006c</t>
  </si>
  <si>
    <t>etfA</t>
  </si>
  <si>
    <t>Probable electron transfer flavoprotein (alpha-subunit) FixB (alpha-ETF) (electron transfer flavoprotein large subunit) (ETFLS)</t>
  </si>
  <si>
    <t>P9WNG9</t>
  </si>
  <si>
    <t>Rv3028c</t>
  </si>
  <si>
    <t>Mb3054c</t>
  </si>
  <si>
    <t>Rv3032A</t>
  </si>
  <si>
    <t>I6X630</t>
  </si>
  <si>
    <t>ctaD</t>
  </si>
  <si>
    <t>Probable cytochrome C oxidase polypeptide I CtaD (cytochrome AA3 subunit 1)</t>
  </si>
  <si>
    <t>Cytochrome C oxidase is the component of the respiratory chain that catalyzes the reduction of oxygen to water. Subunits 1-3 form the functional core of the enzyme complex. CO I is the catalytic subunit of the enzyme. Electrons originating in cytochrome C are transferred via the copper a center of subunit 2 and heme a of subunit 1 to the bimetallic center formed by heme A3 and copper B [catalytic activity: 4 ferrocytochrome C + O(2) = 2 H(2)O + 4 ferricytochrome C].</t>
  </si>
  <si>
    <t>P9WP71</t>
  </si>
  <si>
    <t>Rv3043c</t>
  </si>
  <si>
    <t>Mb3069c</t>
  </si>
  <si>
    <t>nrdF2</t>
  </si>
  <si>
    <t>Ribonucleoside-diphosphate reductase (beta chain) NrdF2 (ribonucleotide reductase small subunit) (R2F protein)</t>
  </si>
  <si>
    <t>Involved in the DNA replication pathway. Catalyzes the biosynthesis of deoxyribonucleotides from the corresponding ribonucleotides, precursors that are necessary for DNA synthesis [catalytic activity: 2'-deoxyribonucleoside diphosphate + oxidized thioredoxin + H(2)O = ribonucleoside diphosphate + reduced thioredoxin].</t>
  </si>
  <si>
    <t>P9WH71</t>
  </si>
  <si>
    <t>Rv3048c</t>
  </si>
  <si>
    <t>Mb3074c</t>
  </si>
  <si>
    <t>Rv3079c</t>
  </si>
  <si>
    <t>I6XG43</t>
  </si>
  <si>
    <t>Mb3106c</t>
  </si>
  <si>
    <t>fadD13</t>
  </si>
  <si>
    <t>Probable chain -fatty-acid-CoA ligase FadD13 (fatty-acyl-CoA synthetase)</t>
  </si>
  <si>
    <t>P9WQ37</t>
  </si>
  <si>
    <t>Rv3089</t>
  </si>
  <si>
    <t>Mb3116</t>
  </si>
  <si>
    <t>Rv3094c</t>
  </si>
  <si>
    <t>O05773</t>
  </si>
  <si>
    <t>Mb3121c</t>
  </si>
  <si>
    <t>Rv3099c</t>
  </si>
  <si>
    <t>O05777</t>
  </si>
  <si>
    <t>Mb3126c</t>
  </si>
  <si>
    <t>fadE24</t>
  </si>
  <si>
    <t>Probable acyl-CoA dehydrogenase FadE24</t>
  </si>
  <si>
    <t>P95187</t>
  </si>
  <si>
    <t>Rv3139</t>
  </si>
  <si>
    <t>Mb3163</t>
  </si>
  <si>
    <t>nuoJ</t>
  </si>
  <si>
    <t>Probable NADH dehydrogenase I (chain J) NuoJ (NADH-ubiquinone oxidoreductase chain J)</t>
  </si>
  <si>
    <t>P95172</t>
  </si>
  <si>
    <t>Rv3154</t>
  </si>
  <si>
    <t>Mb3178</t>
  </si>
  <si>
    <t>Rv3169</t>
  </si>
  <si>
    <t>O53319</t>
  </si>
  <si>
    <t>Mb3194</t>
  </si>
  <si>
    <t>Rv3196A</t>
  </si>
  <si>
    <t>L7N668</t>
  </si>
  <si>
    <t>Mb3219c</t>
  </si>
  <si>
    <t>Rv3200c</t>
  </si>
  <si>
    <t>Possible transmembrane cation transporter</t>
  </si>
  <si>
    <t>Thought to be involved in cation transport across the membrane.</t>
  </si>
  <si>
    <t>O53346</t>
  </si>
  <si>
    <t>Mb3225c</t>
  </si>
  <si>
    <t>TB9.4</t>
  </si>
  <si>
    <t>Conserved protein TB9.4</t>
  </si>
  <si>
    <t>Q6MWZ8</t>
  </si>
  <si>
    <t>Rv3208A</t>
  </si>
  <si>
    <t>Mb3234c</t>
  </si>
  <si>
    <t>tmk</t>
  </si>
  <si>
    <t>Thymidylate kinase Tmk (dTMP kinase) (thymidylic acid kinase) (TMPK)</t>
  </si>
  <si>
    <t>Phosphorylation of dTMP to form dTDP in both de novo and salvage pathways of dTTP synthesis [catalytic activity: ATP + thymidine 5'-phosphate = ADP + thymidine 5'-diphosphate].</t>
  </si>
  <si>
    <t>P9WKE1</t>
  </si>
  <si>
    <t>Rv3247c</t>
  </si>
  <si>
    <t>Mb3275c</t>
  </si>
  <si>
    <t>purE</t>
  </si>
  <si>
    <t>Probable phosphoribosylaminoimidazole carboxylase catalytic subunit PurE (air carboxylase) (AIRC)</t>
  </si>
  <si>
    <t>Involved in purine biosynthesis (sixth step). This subunit can alone transform air to CAIR, but in association with PURK, which possesses an ATPase activity, an enzyme complex is produced which is capable of converting air to CAIR efficiently under physiological condition [catalytic activity: 1-(5-phosphoribosyl)-5-amino-4-imidazole-carboxylate = 1-(5-phosphoribosyl)-5-aminoimidazole + CO(2)].</t>
  </si>
  <si>
    <t>P9WHM1</t>
  </si>
  <si>
    <t>Rv3275c</t>
  </si>
  <si>
    <t>Mb3303c</t>
  </si>
  <si>
    <t>accD5</t>
  </si>
  <si>
    <t>Probable propionyl-CoA carboxylase beta chain 5 AccD5 (pccase) (propanoyl-CoA:carbon dioxide ligase)</t>
  </si>
  <si>
    <t>P9WQH7</t>
  </si>
  <si>
    <t>Rv3280</t>
  </si>
  <si>
    <t>Mb3308</t>
  </si>
  <si>
    <t>amiA1</t>
  </si>
  <si>
    <t>Possible N-acyl-L-amino acid amidohydrolase AmiA1 (N-acyl-L-amino acid aminohydrolase)</t>
  </si>
  <si>
    <t>Function unknown; certainly hydrolyses L-amino acid.</t>
  </si>
  <si>
    <t>L7N663</t>
  </si>
  <si>
    <t>Rv3305c</t>
  </si>
  <si>
    <t>Mb3333c</t>
  </si>
  <si>
    <t>Rv3311</t>
  </si>
  <si>
    <t>O53362</t>
  </si>
  <si>
    <t>Mb3339</t>
  </si>
  <si>
    <t>sdhD</t>
  </si>
  <si>
    <t>Probable succinate dehydrogenase (hydrophobic membrane anchor subunit) SdhD (succinic dehydrogenase) (fumarate reductase) (fumarate dehydrogenase) (fumaric hydrogenase)</t>
  </si>
  <si>
    <t>Involved in tricarboxylic acid cycle. Putative hydrophobic component of the succinate dehydrogenase complex. Could be required to anchor the catalytic components to the cytoplasmic membrane</t>
  </si>
  <si>
    <t>O53369</t>
  </si>
  <si>
    <t>Rv3317</t>
  </si>
  <si>
    <t>Mb3346</t>
  </si>
  <si>
    <t>Rv3338</t>
  </si>
  <si>
    <t>O53388</t>
  </si>
  <si>
    <t>Mb3370</t>
  </si>
  <si>
    <t>echA18</t>
  </si>
  <si>
    <t>Probable enoyl-CoA hydratase EchA18 (enoyl hydrase) (unsaturated acyl-CoA hydratase) (crotonase)</t>
  </si>
  <si>
    <t>O50402</t>
  </si>
  <si>
    <t>Rv3373</t>
  </si>
  <si>
    <t>Mb3408</t>
  </si>
  <si>
    <t>rmlC</t>
  </si>
  <si>
    <t>dTDP-4-dehydrorhamnose 3,5-epimerase RmlC (dTDP-4-keto-6-deoxyglucose 3,5-epimerase) (dTDP-L-rhamnose synthetase) (thymidine diphospho-4-keto-rhamnose 3,5-epimerase)</t>
  </si>
  <si>
    <t>Involved in dTDP-L-rhamnose biosynthesis, within the O antigen biosynthesis pathway of lipopolysaccharide biosynthesis: conversion of dTDP-4-keto-6-deoxy-D-glucose to dTDP-4-keto-rhamnose [catalytic activity: dTDP-4-dehydro-6-deoxy-D-glucose = dTDP-4-dehydro-6-deoxy-L-mannose].</t>
  </si>
  <si>
    <t>P9WH11</t>
  </si>
  <si>
    <t>Rv3465</t>
  </si>
  <si>
    <t>Mb3494</t>
  </si>
  <si>
    <t>Rv3481c</t>
  </si>
  <si>
    <t>I6XHC3</t>
  </si>
  <si>
    <t>Mb3511c</t>
  </si>
  <si>
    <t>Rv3492c</t>
  </si>
  <si>
    <t>Conserved hypothetical Mce associated protein</t>
  </si>
  <si>
    <t>I6YGA5</t>
  </si>
  <si>
    <t>Mb3522c</t>
  </si>
  <si>
    <t>mce4C</t>
  </si>
  <si>
    <t>Mce-family protein Mce4C</t>
  </si>
  <si>
    <t>I6YGB1</t>
  </si>
  <si>
    <t>Rv3497c</t>
  </si>
  <si>
    <t>Mb3527c</t>
  </si>
  <si>
    <t>ltp4</t>
  </si>
  <si>
    <t>Possible lipid transfer protein or keto acyl-CoA thiolase Ltp4</t>
  </si>
  <si>
    <t>O53567</t>
  </si>
  <si>
    <t>Rv3522</t>
  </si>
  <si>
    <t>Mb3552</t>
  </si>
  <si>
    <t>fadE28</t>
  </si>
  <si>
    <t>Probable acyl-CoA dehydrogenase FadE28</t>
  </si>
  <si>
    <t>P71857</t>
  </si>
  <si>
    <t>Rv3544c</t>
  </si>
  <si>
    <t>Mb3574c</t>
  </si>
  <si>
    <t>fdxB</t>
  </si>
  <si>
    <t>Possible electron transfer protein FdxB</t>
  </si>
  <si>
    <t>Function unknown; C-terminus probably involved in electron transfer in one or several metabolic reactions.</t>
  </si>
  <si>
    <t>P71846</t>
  </si>
  <si>
    <t>Rv3554</t>
  </si>
  <si>
    <t>Mb3584</t>
  </si>
  <si>
    <t>hsaC</t>
  </si>
  <si>
    <t>3,4-DHSA dioxygenase</t>
  </si>
  <si>
    <t>Catalyzes the extradiol cleavage of 3,4-dihydroxy-9,10-seconandrost-1,3,5(10)-triene-9,17-dione (3,4-DHSA)</t>
  </si>
  <si>
    <t>P9WNW7</t>
  </si>
  <si>
    <t>Rv3568c</t>
  </si>
  <si>
    <t>Mb3599c</t>
  </si>
  <si>
    <t>fadE34</t>
  </si>
  <si>
    <t>Probable acyl-CoA dehydrogenase FadE34</t>
  </si>
  <si>
    <t>P96855</t>
  </si>
  <si>
    <t>Rv3573c</t>
  </si>
  <si>
    <t>Mb3604c</t>
  </si>
  <si>
    <t>mtcA2</t>
  </si>
  <si>
    <t>Beta-carbonic anhydrase CanB</t>
  </si>
  <si>
    <t>P9WPJ9</t>
  </si>
  <si>
    <t>Rv3588c</t>
  </si>
  <si>
    <t>Mb3619c</t>
  </si>
  <si>
    <t>folP1</t>
  </si>
  <si>
    <t>Dihydropteroate synthase 1 FolP (DHPS 1) (dihydropteroate pyrophosphorylase 1) (dihydropteroate diphosphorylase 1)</t>
  </si>
  <si>
    <t>Involved in dihydrofolate biosynthesis (at the second step). Catalyzes the formation of the immediate precursor of FOLIC acid. It is implicated in resistance to sulfonamide [catalytic activity: 2-amino-4-hydroxy-6-hydroxymethyl-7,8-dihydropteridine diphosphate + 4-aminobenzoate = pyrophosphate + dihydropteroate].</t>
  </si>
  <si>
    <t>P9WND1</t>
  </si>
  <si>
    <t>Rv3608c</t>
  </si>
  <si>
    <t>Mb3638c</t>
  </si>
  <si>
    <t>espD</t>
  </si>
  <si>
    <t>ESX-1 secretion-associated protein EspD</t>
  </si>
  <si>
    <t>P9WJD5</t>
  </si>
  <si>
    <t>Rv3614c</t>
  </si>
  <si>
    <t>Mb3644c</t>
  </si>
  <si>
    <t>Rv3645</t>
  </si>
  <si>
    <t>Unknown. Inhibited by polyphosphates.</t>
  </si>
  <si>
    <t>I6X7Z3</t>
  </si>
  <si>
    <t>Mb3669</t>
  </si>
  <si>
    <t>Rv3679</t>
  </si>
  <si>
    <t>Probable anion transporter ATPase</t>
  </si>
  <si>
    <t>Anion-transporting ATPase; supposedly catalyzes the extrusion of undetermined anions [catalytic activity: ATP + H(2)O + undetermined anion(in) = ADP + phosphate + undetermined anion(out)].</t>
  </si>
  <si>
    <t>P9WKX5</t>
  </si>
  <si>
    <t>Mb3704</t>
  </si>
  <si>
    <t>Rv3684</t>
  </si>
  <si>
    <t>Probable lyase</t>
  </si>
  <si>
    <t>O69652</t>
  </si>
  <si>
    <t>Mb3709</t>
  </si>
  <si>
    <t>Rv3719</t>
  </si>
  <si>
    <t>O69686</t>
  </si>
  <si>
    <t>Mb3746</t>
  </si>
  <si>
    <t>tgs2</t>
  </si>
  <si>
    <t>Putative triacylglycerol synthase (diacylglycerol acyltransferase) Tgs2</t>
  </si>
  <si>
    <t>P9WKC7</t>
  </si>
  <si>
    <t>Rv3734c</t>
  </si>
  <si>
    <t>Mb3761c</t>
  </si>
  <si>
    <t>fadE36</t>
  </si>
  <si>
    <t>Possible acyl-CoA dehydrogenase FadE36</t>
  </si>
  <si>
    <t>Function unknown, but possibly involvement in lipid degradation.</t>
  </si>
  <si>
    <t>O69727</t>
  </si>
  <si>
    <t>Rv3761c</t>
  </si>
  <si>
    <t>Mb3787c</t>
  </si>
  <si>
    <t>lipE</t>
  </si>
  <si>
    <t>Probable lipase LipE</t>
  </si>
  <si>
    <t>P72041</t>
  </si>
  <si>
    <t>Rv3775</t>
  </si>
  <si>
    <t>Mb3804</t>
  </si>
  <si>
    <t>dprE2</t>
  </si>
  <si>
    <t>Decaprenylphosphoryl-D-2-keto erythro pentose reductase</t>
  </si>
  <si>
    <t>P9WGS9</t>
  </si>
  <si>
    <t>Rv3791</t>
  </si>
  <si>
    <t>Mb3820</t>
  </si>
  <si>
    <t>fadD32</t>
  </si>
  <si>
    <t>Fatty-acid-AMP ligase FadD32 (fatty-acid-AMP synthetase) (fatty-acid-AMP synthase). Also shown to have acyl-ACP ligase activity.</t>
  </si>
  <si>
    <t>Involved in the final steps of mycolic acid biosynthesis. Activates meromycolic acid into meromycoloyl-AMP and transfers the meromycolic acyl chains onto PKS13</t>
  </si>
  <si>
    <t>O53580</t>
  </si>
  <si>
    <t>Rv3801c</t>
  </si>
  <si>
    <t>Mb3831c</t>
  </si>
  <si>
    <t>Rv3836</t>
  </si>
  <si>
    <t>P96242</t>
  </si>
  <si>
    <t>Mb3866</t>
  </si>
  <si>
    <t>gltB</t>
  </si>
  <si>
    <t>Probable ferredoxin-dependent glutamate synthase [NADPH] (large subunit) GltB (L-glutamate synthase) (L-glutamate synthetase) (NADH-glutamate synthase) (glutamate synthase (NADH))(NADPH-GOGAT)</t>
  </si>
  <si>
    <t>Probably involved in glutamate biosynthesis [catalytic activity: 2 L-glutamate + NADP(+) = L-glutamine + 2-oxoglutarate + NADPH].</t>
  </si>
  <si>
    <t>P96218</t>
  </si>
  <si>
    <t>Rv3859c</t>
  </si>
  <si>
    <t>Mb3889c</t>
  </si>
  <si>
    <t>espE</t>
  </si>
  <si>
    <t>ESX-1 secretion-associated protein EspE</t>
  </si>
  <si>
    <t>P9WJD3</t>
  </si>
  <si>
    <t>Rv3864</t>
  </si>
  <si>
    <t>Mb3894</t>
  </si>
  <si>
    <t>eccB1</t>
  </si>
  <si>
    <t>ESX conserved component EccB1. ESX-1 type VII secretion system protein. Possible membrane protein.</t>
  </si>
  <si>
    <t>P9WNR7</t>
  </si>
  <si>
    <t>Rv3869</t>
  </si>
  <si>
    <t>Mb3899</t>
  </si>
  <si>
    <t>pstP</t>
  </si>
  <si>
    <t>Phosphoserine/threonine phosphatase PstP</t>
  </si>
  <si>
    <t>Involved in regulation (using dephosphorylation of a specific phosphorylated substrate).</t>
  </si>
  <si>
    <t>P9WHW5</t>
  </si>
  <si>
    <t>Rv0018c</t>
  </si>
  <si>
    <t>Mb0018c</t>
  </si>
  <si>
    <t>leuS</t>
  </si>
  <si>
    <t>Probable leucyl-tRNA synthetase LeuS (leucine--tRNA ligase) (LEURS)</t>
  </si>
  <si>
    <t>Involved in translation mechanism [catalytic activity: ATP + L-leucine + tRNA(LEU) = AMP + diphosphate + L-leucyl-tRNA(LEU)].</t>
  </si>
  <si>
    <t>P9WFV1</t>
  </si>
  <si>
    <t>Rv0041</t>
  </si>
  <si>
    <t>Mb0042</t>
  </si>
  <si>
    <t>rpsF</t>
  </si>
  <si>
    <t>30S ribosomal protein S6 RpsF</t>
  </si>
  <si>
    <t>Binds together with S18 to 16S ribosomal RNA.</t>
  </si>
  <si>
    <t>P9WH31</t>
  </si>
  <si>
    <t>Rv0053</t>
  </si>
  <si>
    <t>Mb0054</t>
  </si>
  <si>
    <t>rpsR1</t>
  </si>
  <si>
    <t>30S ribosomal protein S18-1 RpsR1</t>
  </si>
  <si>
    <t>This protein has been implicated in aminoacyl-transfer RNA binding. It appears to be situated at the decoding site of messenger RNA.</t>
  </si>
  <si>
    <t>P9WH49</t>
  </si>
  <si>
    <t>Rv0055</t>
  </si>
  <si>
    <t>Mb0056</t>
  </si>
  <si>
    <t>rplI</t>
  </si>
  <si>
    <t>50S ribosomal protein L9 RplI</t>
  </si>
  <si>
    <t>Binds to the 23S rRNA.</t>
  </si>
  <si>
    <t>P9WH79</t>
  </si>
  <si>
    <t>Rv0056</t>
  </si>
  <si>
    <t>Mb0057</t>
  </si>
  <si>
    <t>mak</t>
  </si>
  <si>
    <t>Maltokinase Mak</t>
  </si>
  <si>
    <t>Catalyzes the transfer of a phosphate group from ATP to maltose to produce maltose-1-phosphate [catalytic activity: ATP + maltose = ADP + maltose-1-phosphate]</t>
  </si>
  <si>
    <t>O07177</t>
  </si>
  <si>
    <t>Rv0127</t>
  </si>
  <si>
    <t>Mb0132</t>
  </si>
  <si>
    <t>msrA</t>
  </si>
  <si>
    <t>Probable peptide methionine sulfoxide reductase MsrA (protein-methionine-S-oxide reductase) (peptide met(O) reductase)</t>
  </si>
  <si>
    <t>Has an important function as a repair enzyme for proteins that have been inactivated by oxidation. Catalyzes the reversible oxidation-reduction of methionine sulfoxide in proteins to methionine [catalytic activity: protein L-methionine + oxidized thioredoxin + H2O = protein-L-methionine-(S)-S-oxide + reduced thioredoxin].</t>
  </si>
  <si>
    <t>P9WJM5</t>
  </si>
  <si>
    <t>Rv0137c</t>
  </si>
  <si>
    <t>Mb0142c</t>
  </si>
  <si>
    <t>Rv0146</t>
  </si>
  <si>
    <t>Possible S-adenosylmethionine-dependent methyltransferase</t>
  </si>
  <si>
    <t>Possible methyltransferase</t>
  </si>
  <si>
    <t>P9WFJ3</t>
  </si>
  <si>
    <t>Mb0151</t>
  </si>
  <si>
    <t>trmB</t>
  </si>
  <si>
    <t>Hypothetical methlytransferase (methylase)</t>
  </si>
  <si>
    <t>P9WFY9</t>
  </si>
  <si>
    <t>Rv0208c</t>
  </si>
  <si>
    <t>Mb0214c</t>
  </si>
  <si>
    <t>pckG</t>
  </si>
  <si>
    <t>Probable iron-regulated phosphoenolpyruvate carboxykinase [GTP] PckA (phosphoenolpyruvate carboxylase) (PEPCK)(pep carboxykinase)</t>
  </si>
  <si>
    <t>Rate-limiting gluconeogenic enzyme [catalytic activity: GTP + oxaloacetate = GDP + phosphoenolpyruvate + CO2].</t>
  </si>
  <si>
    <t>P9WIH3</t>
  </si>
  <si>
    <t>Rv0211</t>
  </si>
  <si>
    <t>Mb0217</t>
  </si>
  <si>
    <t>nrdB</t>
  </si>
  <si>
    <t>Ribonucleoside-diphosphate reductase (beta chain) NrdB (ribonucleotide reductase small chain)</t>
  </si>
  <si>
    <t>Involved in the DNA replication pathway (first reaction). Provides the precursors necessary for DNA synthesis [catalytic activity: 2'-deoxyribonucleoside diphosphate + oxidized thioredoxin + H2O = ribonucleoside diphosphate + reduced thioredoxin].</t>
  </si>
  <si>
    <t>P9WH69</t>
  </si>
  <si>
    <t>Rv0233</t>
  </si>
  <si>
    <t>Mb0238</t>
  </si>
  <si>
    <t>gabD1</t>
  </si>
  <si>
    <t>Succinate-semialdehyde dehydrogenase [NADP+] dependent (SSDH) GabD1</t>
  </si>
  <si>
    <t>Involved in 4-aminobutyrate (GABA) degradation pathway [catalytic activity: succinate semialdehyde + NAD(P)(+) + H(2)O = succinate + NAD(P)H].</t>
  </si>
  <si>
    <t>P9WNX9</t>
  </si>
  <si>
    <t>Rv0234c</t>
  </si>
  <si>
    <t>Mb0239c</t>
  </si>
  <si>
    <t>Rv0281</t>
  </si>
  <si>
    <t>P9WFI9</t>
  </si>
  <si>
    <t>Mb0289</t>
  </si>
  <si>
    <t>dcd</t>
  </si>
  <si>
    <t>Probable deoxycytidine triphosphate deaminase Dcd (dCTP deaminase)</t>
  </si>
  <si>
    <t>Involved in interconversion of dCTP and dUTP [catalytic activity: dCTP + H2O = dUTP + NH3].</t>
  </si>
  <si>
    <t>P9WP17</t>
  </si>
  <si>
    <t>Rv0321</t>
  </si>
  <si>
    <t>Mb0329</t>
  </si>
  <si>
    <t>dnaK</t>
  </si>
  <si>
    <t>Probable chaperone protein DnaK (heat shock protein 70) (heat shock 70 kDa protein) (HSP70)</t>
  </si>
  <si>
    <t>Acts as a chaperone. Involved in induction by stress conditions e.g. heat shock. Possibly has an ATPase activity. Seems to be regulated positively by sigh (Rv3223c product) and negatively by HSPR (Rv0353 product).</t>
  </si>
  <si>
    <t>P9WMJ9</t>
  </si>
  <si>
    <t>Rv0350</t>
  </si>
  <si>
    <t>Mb0358</t>
  </si>
  <si>
    <t>grpE</t>
  </si>
  <si>
    <t>Probable GrpE protein (HSP-70 cofactor)</t>
  </si>
  <si>
    <t>Stimulates, jointly with DNAJ|Rv0352, the ATPase activity of DNAK|Rv0350. HELPS to release ADP from DNAK thus allowing DNAK to recycle more efficiently. Seems to be regulated negatively by HSPR (Rv0353 product).</t>
  </si>
  <si>
    <t>P9WMT5</t>
  </si>
  <si>
    <t>Rv0351</t>
  </si>
  <si>
    <t>Mb0359</t>
  </si>
  <si>
    <t>purA</t>
  </si>
  <si>
    <t>Probable adenylosuccinate synthetase PurA (imp--aspartate ligase) (ADSS) (ampsase)</t>
  </si>
  <si>
    <t>Involved in AMP biosynthesis (first committed step). Plays an important role in the de novo pathway of purine nucleotide biosynthesis [catalytic activity: GTP + imp + L-aspartate = GDP + phosphate + adenylosuccinate].</t>
  </si>
  <si>
    <t>P9WHN3</t>
  </si>
  <si>
    <t>Rv0357c</t>
  </si>
  <si>
    <t>Mb0364c</t>
  </si>
  <si>
    <t>thiC</t>
  </si>
  <si>
    <t>Probable thiamine biosynthesis protein ThiC</t>
  </si>
  <si>
    <t>Involved in thiamine biosynthesis. Required for the synthesis of the hydromethylpyrimidine (HMP) moiety of thiamine (4-amino-2-methyl-5-hydroxymethylpyrimidine).</t>
  </si>
  <si>
    <t>P9WG79</t>
  </si>
  <si>
    <t>Rv0423c</t>
  </si>
  <si>
    <t>Mb0431c</t>
  </si>
  <si>
    <t>def</t>
  </si>
  <si>
    <t>Probable polypeptide deformylase Def (PDF) (formylmethionine deformylase)</t>
  </si>
  <si>
    <t>Removes the formyl group from the N-terminal met of newly synthesized proteins [catalytic activity: N-formyl-L-methionine + H2O = formate + L-methionine].</t>
  </si>
  <si>
    <t>P9WIJ3</t>
  </si>
  <si>
    <t>Rv0429c</t>
  </si>
  <si>
    <t>Mb0437c</t>
  </si>
  <si>
    <t>Rv0433</t>
  </si>
  <si>
    <t>P9WPK9</t>
  </si>
  <si>
    <t>Mb0441</t>
  </si>
  <si>
    <t>psd</t>
  </si>
  <si>
    <t>Possible phosphatidylserine decarboxylase Psd (PS decarboxylase)</t>
  </si>
  <si>
    <t>Function unknown, but involved in lipid metabolism [catalytic activity: phosphatidyl-L-serine = phosphatidylethanolamine + CO(2)].</t>
  </si>
  <si>
    <t>P9WHQ5</t>
  </si>
  <si>
    <t>Rv0437c</t>
  </si>
  <si>
    <t>Mb0445c</t>
  </si>
  <si>
    <t>groEL2</t>
  </si>
  <si>
    <t>60 kDa chaperonin 2 GroEL2 (protein CPN60-2) (GroEL protein 2) (65 kDa antigen) (heat shock protein 65) (cell wall protein A) (antigen A)</t>
  </si>
  <si>
    <t>Prevents misfolding and promotes the refolding and proper assembly of unfolded polypeptides generated under stress conditions.</t>
  </si>
  <si>
    <t>P9WPE7</t>
  </si>
  <si>
    <t>Rv0440</t>
  </si>
  <si>
    <t>Mb0448</t>
  </si>
  <si>
    <t>hbhA</t>
  </si>
  <si>
    <t>Iron-regulated heparin binding hemagglutinin HbhA (adhesin)</t>
  </si>
  <si>
    <t>Required for extrapulmonary dissemination. Mediates adherence to epithelial cells by binding to sulfated glycoconjugates present at the surface of these cells; binds heparin, dextran sulfate, fucoidan and chondroitin sulfate. Promotes hemagglutination of erythrocytes of certain host species. Induces mycobacterial aggregation.</t>
  </si>
  <si>
    <t>P9WIP9</t>
  </si>
  <si>
    <t>Rv0475</t>
  </si>
  <si>
    <t>Mb0485</t>
  </si>
  <si>
    <t>deoC</t>
  </si>
  <si>
    <t>Probable deoxyribose-phosphate aldolase DeoC (phosphodeoxyriboaldolase) (deoxyriboaldolase)</t>
  </si>
  <si>
    <t>Involved in nucleotide and deoxyribonucleotide catabolism [catalytic activity: 2-deoxy-D-ribose 5-phosphate = D-glyceraldehyde 3-phosphate + acetaldehyde].</t>
  </si>
  <si>
    <t>P9WP03</t>
  </si>
  <si>
    <t>Rv0478</t>
  </si>
  <si>
    <t>Mb0488</t>
  </si>
  <si>
    <t>murB</t>
  </si>
  <si>
    <t>Probable UDP-N-acetylenolpyruvoylglucosamine reductase MurB (UDP-N-acetylmuramate dehydrogenase)</t>
  </si>
  <si>
    <t>Involved in cell wall formation; peptidoglycan biosynthesis [catalytic activity: UDP-N-acetylmuramate + NADP+ = UDP-N-acetyl-3-O-(1-carboxyvinyl)-D-glucosamine + NADPH].</t>
  </si>
  <si>
    <t>P9WJL9</t>
  </si>
  <si>
    <t>Rv0482</t>
  </si>
  <si>
    <t>Mb0492</t>
  </si>
  <si>
    <t>gpmA</t>
  </si>
  <si>
    <t>Probable phosphoglycerate mutase 1 Gpm1 (phosphoglyceromutase) (PGAM) (BPG-dependent PGAM)</t>
  </si>
  <si>
    <t>P9WIC9</t>
  </si>
  <si>
    <t>Rv0489</t>
  </si>
  <si>
    <t>Mb0499</t>
  </si>
  <si>
    <t>hemC</t>
  </si>
  <si>
    <t>Probable porphobilinogen deaminase HemC (PBG) (hydroxymethylbilane synthase) (HMBS) (pre-uroporphyrinogen synthase)</t>
  </si>
  <si>
    <t>Involved in porphyrin biosynthesis by the C5 pathway (at the fourth step). Tetrapolymerization of the monopyrrole PBG into the hydroxymethylbilane preuroporphyrinogen in several discrete steps [catalytic activity: 4 porphobilinogen + H2O = hydroxymethylbilane + 4 NH3].</t>
  </si>
  <si>
    <t>P9WMP3</t>
  </si>
  <si>
    <t>Rv0510</t>
  </si>
  <si>
    <t>Mb0523</t>
  </si>
  <si>
    <t>hemL</t>
  </si>
  <si>
    <t>Probable glutamate-1-semialdehyde 2,1-aminomutase HemL (GSA) (glutamate-1-semialdehyde aminotransferase) (GSA-at)</t>
  </si>
  <si>
    <t>Involved in porphyrin biosynthesis by the C5 pathway (at the second step) [catalytic activity: (S)-4-amino-5-oxopentanoate = 5-aminolevulinate].</t>
  </si>
  <si>
    <t>P9WMN9</t>
  </si>
  <si>
    <t>Rv0524</t>
  </si>
  <si>
    <t>Mb0537</t>
  </si>
  <si>
    <t>fabH</t>
  </si>
  <si>
    <t>3-oxoacyl-[acyl-carrier-protein] synthase III FabH (beta-ketoacyl-ACP synthase III) (KAS III)</t>
  </si>
  <si>
    <t>Involved in fatty acid biosynthesis. Catalyzes the condensation reaction of fatty acid synthesis by the addition to an acyl acceptor of two carbons from malonyl-ACP. KAS III catalyzes the first condensation reaction which initiates fatty acid synthesis and may therefore play a role in governing the total rate of fatty acid production. Possesses both acetoacetyl-ACP synthase and acetyl transacylase activities [catalytic activity: acyl-[acyl-carrier protein] + malonyl-[acyl-carrier protein] = 3-oxoacyl-[acyl-carrier protein] + CO2 + [acyl-carrier protein]].</t>
  </si>
  <si>
    <t>P9WNG3</t>
  </si>
  <si>
    <t>Rv0533c</t>
  </si>
  <si>
    <t>Mb0547c</t>
  </si>
  <si>
    <t>menC</t>
  </si>
  <si>
    <t>Probable muconate cycloisomerase MenC (cis,cis-muconate lactonizing enzyme) (MLE)</t>
  </si>
  <si>
    <t>Possibly involved in menaquinone biosynthesis. Catalyzes a syn cycloisomerization [catalytic activity: 2,5-dihydro-5-oxofuran-2-acetate = cis,cis-hexadienedioate].</t>
  </si>
  <si>
    <t>P9WJP3</t>
  </si>
  <si>
    <t>Rv0553</t>
  </si>
  <si>
    <t>Mb0568</t>
  </si>
  <si>
    <t>menD</t>
  </si>
  <si>
    <t>Probable bifunctional menaquinone biosynthesis protein MenD : 2-succinyl-6-hydroxy-2,4-cyclohexadiene-1-carboxylate synthase (SHCHC synthase) + 2-oxoglutarate decarboxylase (alpha- ketoglutarate decarboxylase) (KDC)</t>
  </si>
  <si>
    <t>Involved in menaquinone biosynthesis (at the first step) [catalytic activity 1: isochorismate + 2-ketoglutarate = 2-succinyl-6-hydroxy-2,4-cyclohexadiene-1-carboxylate + pyruvate + CO(2)] [catalytic activity 2: 2-oxoglutarate = succinate semialdehyde + CO(2)].</t>
  </si>
  <si>
    <t>P9WK11</t>
  </si>
  <si>
    <t>Rv0555</t>
  </si>
  <si>
    <t>Mb0570</t>
  </si>
  <si>
    <t>htpX</t>
  </si>
  <si>
    <t>Probable protease transmembrane protein heat shock protein HtpX</t>
  </si>
  <si>
    <t>Possibly involved in adaptation. Hydrolizes specific peptides and/or proteins.</t>
  </si>
  <si>
    <t>P9WHS5</t>
  </si>
  <si>
    <t>Rv0563</t>
  </si>
  <si>
    <t>Mb0578</t>
  </si>
  <si>
    <t>Rv0566c</t>
  </si>
  <si>
    <t>P9WFK9</t>
  </si>
  <si>
    <t>Mb0581c</t>
  </si>
  <si>
    <t>galK</t>
  </si>
  <si>
    <t>Probable galactokinase GalK (galactose kinase)</t>
  </si>
  <si>
    <t>Involved in galactose metabolism (leloir pathway) (at the first reaction) [catalytic activity: ATP + D-galactose = ADP + D-galactose 1-phosphate].</t>
  </si>
  <si>
    <t>P9WN63</t>
  </si>
  <si>
    <t>Rv0620</t>
  </si>
  <si>
    <t>Mb0636</t>
  </si>
  <si>
    <t>rpmG2</t>
  </si>
  <si>
    <t>50S ribosomal protein L33 RpmG2</t>
  </si>
  <si>
    <t>Involved in translation mechanism</t>
  </si>
  <si>
    <t>P9WH95</t>
  </si>
  <si>
    <t>Rv0634B</t>
  </si>
  <si>
    <t>Mb0653</t>
  </si>
  <si>
    <t>rplK</t>
  </si>
  <si>
    <t>50S ribosomal protein L11 RplK</t>
  </si>
  <si>
    <t>This protein binds directly to 23S ribosomal RNA.</t>
  </si>
  <si>
    <t>P9WHE5</t>
  </si>
  <si>
    <t>Rv0640</t>
  </si>
  <si>
    <t>Mb0659</t>
  </si>
  <si>
    <t>rplA</t>
  </si>
  <si>
    <t>50S ribosomal protein L1 RplA</t>
  </si>
  <si>
    <t>This protein binds directly to 23S ribosomal RNA and is located in the neighborhood of the site where elongation factor TU is bound to the ribosome.</t>
  </si>
  <si>
    <t>P9WHC7</t>
  </si>
  <si>
    <t>Rv0641</t>
  </si>
  <si>
    <t>Mb0660</t>
  </si>
  <si>
    <t>rplJ</t>
  </si>
  <si>
    <t>50S ribosomal protein L10 RplJ</t>
  </si>
  <si>
    <t>Involved in translation mechanisms.</t>
  </si>
  <si>
    <t>P9WHE7</t>
  </si>
  <si>
    <t>Rv0651</t>
  </si>
  <si>
    <t>Mb0670</t>
  </si>
  <si>
    <t>rpoB</t>
  </si>
  <si>
    <t>DNA-directed RNA polymerase (beta chain) RpoB (transcriptase beta chain) (RNA polymerase beta subunit)</t>
  </si>
  <si>
    <t>Catalyzes the transcription of DNA into RNA using the four ribonucleoside triphosphates as substrates [catalytic activity: N nucleoside triphosphate = N diphosphate + {RNA}(N)].</t>
  </si>
  <si>
    <t>P9WGY9</t>
  </si>
  <si>
    <t>Rv0667</t>
  </si>
  <si>
    <t>Mb0686</t>
  </si>
  <si>
    <t>rpoC</t>
  </si>
  <si>
    <t>DNA-directed RNA polymerase (beta' chain) RpoC (transcriptase beta' chain) (RNA polymerase beta' subunit).</t>
  </si>
  <si>
    <t>P9WGY7</t>
  </si>
  <si>
    <t>Rv0668</t>
  </si>
  <si>
    <t>Mb0687</t>
  </si>
  <si>
    <t>end</t>
  </si>
  <si>
    <t>Probable endonuclease IV End (endodeoxyribonuclease IV) (apurinase)</t>
  </si>
  <si>
    <t>Involved in base excision repair. Endonuclease IV plays a role in DNA repair. It cleaves phosphodiester bonds at apurinic or apyrimidinic sites (AP sites) to produce new 5' ends that are base-free deoxyribose 5-phosphate residues [catalytic activity: endonucleolytic cleavage to 5'-phosphooligonucleotide end-products].</t>
  </si>
  <si>
    <t>P9WQ13</t>
  </si>
  <si>
    <t>Rv0670</t>
  </si>
  <si>
    <t>Mb0689</t>
  </si>
  <si>
    <t>rpsG</t>
  </si>
  <si>
    <t>30S ribosomal protein S7 RpsG</t>
  </si>
  <si>
    <t>Protein S7 binds specifically to part of the 3' end of 16S ribosomal RNA.</t>
  </si>
  <si>
    <t>P9WH29</t>
  </si>
  <si>
    <t>Rv0683</t>
  </si>
  <si>
    <t>Mb0702</t>
  </si>
  <si>
    <t>fusA</t>
  </si>
  <si>
    <t>Probable elongation factor G FusA1 (EF-G)</t>
  </si>
  <si>
    <t>This protein promotes the GTP-dependent translocation of the nascent protein chain from the A-site to the P-site of the ribosome.</t>
  </si>
  <si>
    <t>P9WNM7</t>
  </si>
  <si>
    <t>Rv0684</t>
  </si>
  <si>
    <t>Mb0703</t>
  </si>
  <si>
    <t>tuf</t>
  </si>
  <si>
    <t>Probable iron-regulated elongation factor TU Tuf (EF-TU)</t>
  </si>
  <si>
    <t>This protein promotes the GTP-dependent binding of aminoacyl-tRNA to the A-site of ribosomes during protein biosynthesis.</t>
  </si>
  <si>
    <t>P9WNN1</t>
  </si>
  <si>
    <t>Rv0685</t>
  </si>
  <si>
    <t>Mb0704</t>
  </si>
  <si>
    <t>rpsJ</t>
  </si>
  <si>
    <t>30S ribosomal protein S10 RpsJ (transcription antitermination factor NusE)</t>
  </si>
  <si>
    <t>This protein is involved in the binding of tRNA to the ribosomes, and in the regulation of rRNA biosynthesis (by modulating the efficiency of transcriptional termination). Interacts with NUSB|Rv2533c.</t>
  </si>
  <si>
    <t>P9WH67</t>
  </si>
  <si>
    <t>Rv0700</t>
  </si>
  <si>
    <t>Mb0720</t>
  </si>
  <si>
    <t>rplC</t>
  </si>
  <si>
    <t>50S ribosomal protein L3 RplC</t>
  </si>
  <si>
    <t>This protein binds directly to 23S ribosomal RNA and may participate in the formation of the peptidyltransferase center of the ribosome.</t>
  </si>
  <si>
    <t>P9WH87</t>
  </si>
  <si>
    <t>Rv0701</t>
  </si>
  <si>
    <t>Mb0721</t>
  </si>
  <si>
    <t>rplD</t>
  </si>
  <si>
    <t>50S ribosomal protein L4 RplD</t>
  </si>
  <si>
    <t>This protein binds directly and specifically to 23S rRNA.</t>
  </si>
  <si>
    <t>P9WH85</t>
  </si>
  <si>
    <t>Rv0702</t>
  </si>
  <si>
    <t>Mb0722</t>
  </si>
  <si>
    <t>rplW</t>
  </si>
  <si>
    <t>50S ribosomal protein L23 RplW</t>
  </si>
  <si>
    <t>Binds to a specific region on the 23S rRNA.</t>
  </si>
  <si>
    <t>P9WHB9</t>
  </si>
  <si>
    <t>Rv0703</t>
  </si>
  <si>
    <t>Mb0723</t>
  </si>
  <si>
    <t>rplB</t>
  </si>
  <si>
    <t>50S ribosomal protein L2 RplB</t>
  </si>
  <si>
    <t>This protein is a primary 23S rRNA-binding protein. It has peptidyltransferase activity.</t>
  </si>
  <si>
    <t>P9WHA5</t>
  </si>
  <si>
    <t>Rv0704</t>
  </si>
  <si>
    <t>Mb0724</t>
  </si>
  <si>
    <t>rpsS</t>
  </si>
  <si>
    <t>30S ribosomal protein S19 RpsS</t>
  </si>
  <si>
    <t>Protein S19 forms a complex with S13 that binds strongly to the 16S ribosomal RNA.</t>
  </si>
  <si>
    <t>P9WH45</t>
  </si>
  <si>
    <t>Rv0705</t>
  </si>
  <si>
    <t>Mb0725</t>
  </si>
  <si>
    <t>rplV</t>
  </si>
  <si>
    <t>50S ribosomal protein L22 RplV</t>
  </si>
  <si>
    <t>This protein binds specifically to 23S rRNA; its binding is stimulated by other ribosomal proteins, E.G., L4, L17, and L20. It is important during the early stages of 50S reconstitution.</t>
  </si>
  <si>
    <t>P9WHC1</t>
  </si>
  <si>
    <t>Rv0706</t>
  </si>
  <si>
    <t>Mb0726</t>
  </si>
  <si>
    <t>rpsC</t>
  </si>
  <si>
    <t>30S ribosomal protein S3 RpsC</t>
  </si>
  <si>
    <t>This protein is involved in the binding of initiator met-tRNA.</t>
  </si>
  <si>
    <t>P9WH37</t>
  </si>
  <si>
    <t>Rv0707</t>
  </si>
  <si>
    <t>Mb0727</t>
  </si>
  <si>
    <t>rplP</t>
  </si>
  <si>
    <t>50S ribosomal protein L16 RplP</t>
  </si>
  <si>
    <t>This protein binds directly to 23S ribosomal RNA and is located at the a site of the peptidyltransferase center.</t>
  </si>
  <si>
    <t>P9WHD5</t>
  </si>
  <si>
    <t>Rv0708</t>
  </si>
  <si>
    <t>Mb0728</t>
  </si>
  <si>
    <t>rpmC</t>
  </si>
  <si>
    <t>50S ribosomal protein L29 RpmC</t>
  </si>
  <si>
    <t>P9WHA7</t>
  </si>
  <si>
    <t>Rv0709</t>
  </si>
  <si>
    <t>Mb0729</t>
  </si>
  <si>
    <t>rplN</t>
  </si>
  <si>
    <t>50S ribosomal protein L14 RplN</t>
  </si>
  <si>
    <t>P9WHD9</t>
  </si>
  <si>
    <t>Rv0714</t>
  </si>
  <si>
    <t>Mb0735</t>
  </si>
  <si>
    <t>rplX</t>
  </si>
  <si>
    <t>50S ribosomal protein L24 RplX</t>
  </si>
  <si>
    <t>This protein is found in the ribonucleoprotein core and is involved in the early assembly of the 50S subunit. It is not involved in the functions of the mature 50S subunit.</t>
  </si>
  <si>
    <t>P9WHB7</t>
  </si>
  <si>
    <t>Rv0715</t>
  </si>
  <si>
    <t>Mb0736</t>
  </si>
  <si>
    <t>rplE</t>
  </si>
  <si>
    <t>50S ribosomal protein L5 RplE</t>
  </si>
  <si>
    <t>This is one of 3 proteins that mediate the attachment of the 5S RNA into the large ribosomal subunit.</t>
  </si>
  <si>
    <t>P9WH83</t>
  </si>
  <si>
    <t>Rv0716</t>
  </si>
  <si>
    <t>Mb0737</t>
  </si>
  <si>
    <t>rpsH</t>
  </si>
  <si>
    <t>30S ribosomal protein S8 RpsH</t>
  </si>
  <si>
    <t>Binds directly to the central domain of 16S ribosomal RNA.</t>
  </si>
  <si>
    <t>P9WH27</t>
  </si>
  <si>
    <t>Rv0718</t>
  </si>
  <si>
    <t>Mb0739</t>
  </si>
  <si>
    <t>rplF</t>
  </si>
  <si>
    <t>50S ribosomal protein L6 RplF</t>
  </si>
  <si>
    <t>This protein binds directly to 23S ribosomal RNA and is located at the aminoacyl-tRNA binding site of the peptidyltransferase center.</t>
  </si>
  <si>
    <t>P9WH81</t>
  </si>
  <si>
    <t>Rv0719</t>
  </si>
  <si>
    <t>Mb0740</t>
  </si>
  <si>
    <t>rplR</t>
  </si>
  <si>
    <t>50S ribosomal protein L18 RplR</t>
  </si>
  <si>
    <t>P9WHD1</t>
  </si>
  <si>
    <t>Rv0720</t>
  </si>
  <si>
    <t>Mb0741</t>
  </si>
  <si>
    <t>rpsE</t>
  </si>
  <si>
    <t>30S ribosomal protein S5 RpsE</t>
  </si>
  <si>
    <t>Protein S5 is important in the assembly and function of the 30S ribosomal subunit.</t>
  </si>
  <si>
    <t>P9WH33</t>
  </si>
  <si>
    <t>Rv0721</t>
  </si>
  <si>
    <t>Mb0742</t>
  </si>
  <si>
    <t>rpmD</t>
  </si>
  <si>
    <t>50S ribosomal protein L30 RpmD</t>
  </si>
  <si>
    <t>Involved ion translation mechanisms.</t>
  </si>
  <si>
    <t>P9WHA3</t>
  </si>
  <si>
    <t>Rv0722</t>
  </si>
  <si>
    <t>Mb0743</t>
  </si>
  <si>
    <t>Rv0726c</t>
  </si>
  <si>
    <t>P9WFI7</t>
  </si>
  <si>
    <t>Mb0747c</t>
  </si>
  <si>
    <t>Rv0731c</t>
  </si>
  <si>
    <t>P9WFI5</t>
  </si>
  <si>
    <t>Mb0752c</t>
  </si>
  <si>
    <t>adk</t>
  </si>
  <si>
    <t>Adenylate kinase Adk (ATP-AMP transphosphorylase)</t>
  </si>
  <si>
    <t>This small ubiquitous enzyme is essential in intracellular nucleotide metabolism, in addition it has been found to act as both a nucleoside mono- and DI-phosphate kinase suggesting it may have a role in RNA and DNA biosynthesis [catalytic activity: ATP + AMP = ADP + ADP].</t>
  </si>
  <si>
    <t>P9WKF5</t>
  </si>
  <si>
    <t>Rv0733</t>
  </si>
  <si>
    <t>Mb0754</t>
  </si>
  <si>
    <t>apeB</t>
  </si>
  <si>
    <t>Probable aminopeptidase PepC</t>
  </si>
  <si>
    <t>P9WHT1</t>
  </si>
  <si>
    <t>Rv0800</t>
  </si>
  <si>
    <t>Mb0823</t>
  </si>
  <si>
    <t>purL</t>
  </si>
  <si>
    <t>Phosphoribosylformylglycinamidine synthase II PurL (FGAM synthase II)</t>
  </si>
  <si>
    <t>Involved in de novo purine biosynthesis (at the fourth step) [catalytic activity: ATP + 5'-phosphoribosylformylglycinamide + L-glutamine + H(2)O = ADP + phosphate + 5'-phosphoribosylformylglycinamidine + L-glutamate].</t>
  </si>
  <si>
    <t>P9WHL7</t>
  </si>
  <si>
    <t>Rv0803</t>
  </si>
  <si>
    <t>Mb0826</t>
  </si>
  <si>
    <t>Rv0813c</t>
  </si>
  <si>
    <t>P9WFG9</t>
  </si>
  <si>
    <t>Mb0836c</t>
  </si>
  <si>
    <t>mshD</t>
  </si>
  <si>
    <t>GCN5-related N-acetyltransferase, MshD</t>
  </si>
  <si>
    <t>Involved in the fourth step of mycothiol biosynthesis</t>
  </si>
  <si>
    <t>P9WJM7</t>
  </si>
  <si>
    <t>Rv0819</t>
  </si>
  <si>
    <t>Mb0842</t>
  </si>
  <si>
    <t>Rv0830</t>
  </si>
  <si>
    <t>P9WFI3</t>
  </si>
  <si>
    <t>Mb0853</t>
  </si>
  <si>
    <t>kdc</t>
  </si>
  <si>
    <t>Probable pyruvate or indole-3-pyruvate decarboxylase Pdc</t>
  </si>
  <si>
    <t>Possible indole-3-pyruvate decarboxylase; EC 4.1.1.74 [catalytic activity: 3-(indol-3-YL)pyruvate = 2-(indol-3-YL)acetaldehyde + CO2], or possible pyruvate decarboxylase; EC 4.1.1.1 [catalytic activity: a 2-oxo acid = an aldehyde + CO2].</t>
  </si>
  <si>
    <t>P9WG37</t>
  </si>
  <si>
    <t>Rv0853c</t>
  </si>
  <si>
    <t>Mb0876c</t>
  </si>
  <si>
    <t>arfA</t>
  </si>
  <si>
    <t>Outer membrane protein A OmpA</t>
  </si>
  <si>
    <t>The protein behaved as a porin of low specific activity. Structural protein that may protect the integrity of the bacterium.</t>
  </si>
  <si>
    <t>P9WIU5</t>
  </si>
  <si>
    <t>Rv0899</t>
  </si>
  <si>
    <t>Mb0923</t>
  </si>
  <si>
    <t>arfC</t>
  </si>
  <si>
    <t>Possible conserved exported or membrane protein</t>
  </si>
  <si>
    <t>P9WJG5</t>
  </si>
  <si>
    <t>Rv0901</t>
  </si>
  <si>
    <t>Mb0925</t>
  </si>
  <si>
    <t>pgi</t>
  </si>
  <si>
    <t>Probable glucose-6-phosphate isomerase Pgi (GPI) (phosphoglucose isomerase) (phosphohexose isomerase) (phi)</t>
  </si>
  <si>
    <t>Involved in glycolysis and in gluconeogenesis [catalytic activity: D-glucose 6-phosphate = D-fructose 6-phosphate].</t>
  </si>
  <si>
    <t>P9WN69</t>
  </si>
  <si>
    <t>Rv0946c</t>
  </si>
  <si>
    <t>Mb0971c</t>
  </si>
  <si>
    <t>sucC</t>
  </si>
  <si>
    <t>Probable succinyl-CoA synthetase (beta chain) SucC (SCS-beta)</t>
  </si>
  <si>
    <t>P9WGC5</t>
  </si>
  <si>
    <t>Rv0951</t>
  </si>
  <si>
    <t>Mb0976</t>
  </si>
  <si>
    <t>purH</t>
  </si>
  <si>
    <t>Probable bifunctional purine biosynthesis protein PurH: phosphoribosylaminoimidazolecarboxamide formyltransferase (AICAR transformylase) (5'-phosphoribosyl-5-aminoimidazole-4-carboxamide formyltransferase) + inosinemonophosphate cyclohydrolase (imp cyclohydrolase) (inosinicase) (imp synthetase) (ATIC)</t>
  </si>
  <si>
    <t>Involved in de novo purine biosynthesis (at the ninth and tenth steps) [catalytic activity 1: 10-formyltetrahydrofolate + 5'-phosphoribosyl-5-amino-4-imidazolecarboxamide = tetrahydrofolate + 5'-phosphoribosyl-5-formamido-4-imidazolecarboxamide] [catalytic activity 2: imp + H2O = 5-formamido-1-(5-phosphoribosyl)imidazole-4-carboxamide].</t>
  </si>
  <si>
    <t>P9WHM7</t>
  </si>
  <si>
    <t>Rv0957</t>
  </si>
  <si>
    <t>Mb0982</t>
  </si>
  <si>
    <t>csoR</t>
  </si>
  <si>
    <t>Copper-sensitive operon repressor CsoR</t>
  </si>
  <si>
    <t>Involved in transcriptional mechanism; repression of the CSO operon.</t>
  </si>
  <si>
    <t>P9WP49</t>
  </si>
  <si>
    <t>Rv0967</t>
  </si>
  <si>
    <t>Mb0992</t>
  </si>
  <si>
    <t>rpmF</t>
  </si>
  <si>
    <t>50S ribosomal protein L32 RpmF</t>
  </si>
  <si>
    <t>P9WH99</t>
  </si>
  <si>
    <t>Rv0979A</t>
  </si>
  <si>
    <t>Mb1005</t>
  </si>
  <si>
    <t>mprA</t>
  </si>
  <si>
    <t>Mycobacterial persistence regulator MRPA (two component response transcriptional regulatory protein)</t>
  </si>
  <si>
    <t>Regulator part of a two component regulatory system (MPRAB system)</t>
  </si>
  <si>
    <t>P9WGM9</t>
  </si>
  <si>
    <t>Rv0981</t>
  </si>
  <si>
    <t>Mb1007</t>
  </si>
  <si>
    <t>mscL</t>
  </si>
  <si>
    <t>Possible large-conductance ion mechanosensitive channel MscL</t>
  </si>
  <si>
    <t>Ion channel that opens in response to stretch forces in the membrane lipid bilayer. May participate in the regulation of osmotic pressure changes within the cell.</t>
  </si>
  <si>
    <t>P9WJN5</t>
  </si>
  <si>
    <t>Rv0985c</t>
  </si>
  <si>
    <t>Mb1011c</t>
  </si>
  <si>
    <t>arcA</t>
  </si>
  <si>
    <t>Probable arginine deiminase ArcA (adi) (ad) (arginine dihydrolase)</t>
  </si>
  <si>
    <t>Arginine degradation [catalytic activity:L-arginine + H(2)O = L-citrulline + NH(3)]</t>
  </si>
  <si>
    <t>P9WQ05</t>
  </si>
  <si>
    <t>Rv1001</t>
  </si>
  <si>
    <t>Mb1028</t>
  </si>
  <si>
    <t>glmU</t>
  </si>
  <si>
    <t>Probable UDP-N-acetylglucosamine pyrophosphorylase GlmU</t>
  </si>
  <si>
    <t>Peptidoglycan and lipopolysaccharide biosynthesis</t>
  </si>
  <si>
    <t>P9WMN3</t>
  </si>
  <si>
    <t>Rv1018c</t>
  </si>
  <si>
    <t>Mb1046c</t>
  </si>
  <si>
    <t>eno</t>
  </si>
  <si>
    <t>Probable enolase Eno</t>
  </si>
  <si>
    <t>Glycolysis [catalytic activity:2-phospho-D-glycerate = phosphoenolpyruvate + H(2)O]</t>
  </si>
  <si>
    <t>P9WNL1</t>
  </si>
  <si>
    <t>Rv1023</t>
  </si>
  <si>
    <t>Mb1051</t>
  </si>
  <si>
    <t>greA</t>
  </si>
  <si>
    <t>Probable transcription elongation factor GreA (transcript cleavage factor GreA)</t>
  </si>
  <si>
    <t>Necessary for efficient RNA polymerase transcription elongation past template-encoded arresting sites. The arresting sites in DNA have the property of trapping a certain fraction of elongating RNA polymerases that pass through, resulting in locked ternary complexes. Cleavage of the nascent trancript by cleavage factors such as GREA or GREB allows the resumption of elongation from the new 3'terminus. GREA releases sequences of 2 to 3 nucleotides</t>
  </si>
  <si>
    <t>P9WMT9</t>
  </si>
  <si>
    <t>Rv1080c</t>
  </si>
  <si>
    <t>Mb1109c</t>
  </si>
  <si>
    <t>glpX</t>
  </si>
  <si>
    <t>Fructose 1,6-bisphosphatase GlpX</t>
  </si>
  <si>
    <t>Involved in gluconeogenesis [catalytic activity: fructose-1,6-bisphosphate + H2O = D-fructose-6-phosphate + phosphate]</t>
  </si>
  <si>
    <t>P9WN21</t>
  </si>
  <si>
    <t>Rv1099c</t>
  </si>
  <si>
    <t>Mb1129c</t>
  </si>
  <si>
    <t>metE</t>
  </si>
  <si>
    <t>Probable 5-methyltetrahydropteroyltriglutamate--homocysteine methyltransferase MetE (methionine synthase, vitamin-B12 independent isozyme)</t>
  </si>
  <si>
    <t>Catalyzes the transfer of a methyl group from 5-methyltetrahydrofolate to homocysteine resulting in methionine formation (pathway: terminal step in the de novo biosynthesis of methionine) [catalytic activity: 5-methyltetrahydropteroyltri-L-glutamate + L- homocysteine = tetrahydropteroyltri-L-glutamate + L-methionine.]</t>
  </si>
  <si>
    <t>P9WK07</t>
  </si>
  <si>
    <t>Rv1133c</t>
  </si>
  <si>
    <t>Mb1164c</t>
  </si>
  <si>
    <t>Rv1159A</t>
  </si>
  <si>
    <t>P9WI93</t>
  </si>
  <si>
    <t>Mb1191c</t>
  </si>
  <si>
    <t>mshB</t>
  </si>
  <si>
    <t>N-acetyl-1-D-myo-inosityl-2-amino-2-deoxy-alpha-D-glucopyranoside deacetylase MshB (GlcNAc-Ins deacetylase)</t>
  </si>
  <si>
    <t>Involved in mycothiol biosynthesis. 1-D-myo-inosityl-2-acetamido-2-deoxy-alpha-D-glucopyranoside (GlcNAc-Ins) is converted to 1-D-myo-inosityl-2-amino-2-deoxy-alpha-D-glucopyranoside (GlcN-Ins) by this enzyme. Seems to possess weak mycothiol conjugate amidase activity but SHOWS substantial deacetylation activity with 1-D-myo-inosityl-2-acetamido-2-deoxy-alpha-D-glucopyranoside (GlcNAc-Ins), a hypothetical mycothiol biosynthetic precursor. GlcNAc-Ins is an intermediate in MSH biosynthesis.</t>
  </si>
  <si>
    <t>P9WJN3</t>
  </si>
  <si>
    <t>Rv1170</t>
  </si>
  <si>
    <t>Mb1203</t>
  </si>
  <si>
    <t>glgC</t>
  </si>
  <si>
    <t>Glucose-1-phosphate adenylyltransferase GlgC (ADP-glucose synthase) (ADP-glucose pyrophosphorylase)</t>
  </si>
  <si>
    <t>Involved in glycogen biosynthesis (first step) [catalytic activity:ATP + alpha-D-glucose 1-phosphate = diphosphate + ADP-glucose].</t>
  </si>
  <si>
    <t>P9WN43</t>
  </si>
  <si>
    <t>Rv1213</t>
  </si>
  <si>
    <t>Mb1245</t>
  </si>
  <si>
    <t>Rv1220c</t>
  </si>
  <si>
    <t>Probable methyltransferase</t>
  </si>
  <si>
    <t>Function unknown; involved in cellular metabolism</t>
  </si>
  <si>
    <t>P9WJZ7</t>
  </si>
  <si>
    <t>Mb1252c</t>
  </si>
  <si>
    <t>tatB</t>
  </si>
  <si>
    <t>Probable protein TatB</t>
  </si>
  <si>
    <t>Involved in proteins export. This sec-independent pathway is termed tat for twin-arginine translocation system. This system mainly transports proteins with bound cofactors that require folding prior to export.</t>
  </si>
  <si>
    <t>P9WG99</t>
  </si>
  <si>
    <t>Rv1224</t>
  </si>
  <si>
    <t>Mb1256</t>
  </si>
  <si>
    <t>mdh</t>
  </si>
  <si>
    <t>Probable malate dehydrogenase Mdh</t>
  </si>
  <si>
    <t>Involved in the conversion of malate to oxaloacetate [catalytic activity: (S)-malate + NAD+ = oxaloacetate + NADH].</t>
  </si>
  <si>
    <t>P9WK13</t>
  </si>
  <si>
    <t>Rv1240</t>
  </si>
  <si>
    <t>Mb1272</t>
  </si>
  <si>
    <t>sucA</t>
  </si>
  <si>
    <t>Multifunctional alpha-ketoglutarate metabolic enzyme</t>
  </si>
  <si>
    <t>Involved in cellular metabolism. Has alpha-ketoglutarate dehydrogenase (KDH) [catalytic activity: 2-oxoglutarate + lipoamide = S-succinyldihydrolipoamide + CO2], alpha-ketoglutarate decarboxylase (KGD) [catalytic activity: 2-oxoglutarate = succinate semialdehyde + CO2], and 2-hydroxy-3-oxoadipate (HOA) synthase [catalytic activity: 2-oxoglutarate + glyoxylate + H+ = 2-hydroxy-3-oxoadipate + CO2] activities.</t>
  </si>
  <si>
    <t>A1KI36</t>
  </si>
  <si>
    <t>Rv1248c</t>
  </si>
  <si>
    <t>Mb1280c</t>
  </si>
  <si>
    <t>argS</t>
  </si>
  <si>
    <t>Probable arginyl-tRNA synthetase ArgS (ARGRS) (arginine--tRNA ligase)</t>
  </si>
  <si>
    <t>Involved in translation mechanism [catalytic activity: ATP + L-arginine + tRNA(ARG) = AMP + diphosphate + L-arginyl-tRNA(ARG)].</t>
  </si>
  <si>
    <t>P9WFW5</t>
  </si>
  <si>
    <t>Rv1292</t>
  </si>
  <si>
    <t>Mb1324</t>
  </si>
  <si>
    <t>prfA</t>
  </si>
  <si>
    <t>Probable peptide chain release factor 1 PrfA (RF-1)</t>
  </si>
  <si>
    <t>Peptide chain release factor 1 directs the termination of translation in response to the peptide chain termination codons UAG and UAA</t>
  </si>
  <si>
    <t>P9WHG3</t>
  </si>
  <si>
    <t>Rv1299</t>
  </si>
  <si>
    <t>Mb1331</t>
  </si>
  <si>
    <t>atpF</t>
  </si>
  <si>
    <t>Probable ATP synthase B chain AtpF</t>
  </si>
  <si>
    <t>This is one of the three chains of the nonenzymatic component (cf(0) subunit) of the ATPase complex.</t>
  </si>
  <si>
    <t>P9WPV5</t>
  </si>
  <si>
    <t>Rv1306</t>
  </si>
  <si>
    <t>Mb1338</t>
  </si>
  <si>
    <t>atpFH</t>
  </si>
  <si>
    <t>Probable ATP synthase delta chain AtpH</t>
  </si>
  <si>
    <t>This protein seems to be part of the stalk that LINKS cf(0) to cf(1). It either transmits conformational changes from cf(0) into cf(1) or is implicated in proton conduction [catalytic activity: ATP + H(2)O + H(+)(in) = ADP + phosphate + H(+)(out)]</t>
  </si>
  <si>
    <t>P9WPV3</t>
  </si>
  <si>
    <t>Rv1307</t>
  </si>
  <si>
    <t>Mb1339</t>
  </si>
  <si>
    <t>atpA</t>
  </si>
  <si>
    <t>Probable ATP synthase alpha chain AtpA</t>
  </si>
  <si>
    <t>Produces ATP from ADP in the presence of a proton gradient across the membrane. The alpha chain is a regulatory subunit [catalytic activity:ATP + H(2)O + H(+)(in) = ADP + phosphate + H(+)(out)]</t>
  </si>
  <si>
    <t>P9WPU7</t>
  </si>
  <si>
    <t>Rv1308</t>
  </si>
  <si>
    <t>Mb1340</t>
  </si>
  <si>
    <t>atpG</t>
  </si>
  <si>
    <t>Probable ATP synthase gamma chain AtpG</t>
  </si>
  <si>
    <t>Produces ATP from ADP in the presence of a proton gradient across the membrane. The gamma chain is believed to be important in regulating ATPase activity and the flow of protons through the cf(0) complex.</t>
  </si>
  <si>
    <t>P9WPU9</t>
  </si>
  <si>
    <t>Rv1309</t>
  </si>
  <si>
    <t>Mb1341</t>
  </si>
  <si>
    <t>atpD</t>
  </si>
  <si>
    <t>Probable ATP synthase beta chain AtpD</t>
  </si>
  <si>
    <t>Produces ATP from ADP in the presence of a proton gradient across the membrane. The beta chain is the catalytic subunit [catalytic activity: ATP + H(2)O + H(+)(in) = ADP + phosphate + H(+)(out)]</t>
  </si>
  <si>
    <t>P9WPU5</t>
  </si>
  <si>
    <t>Rv1310</t>
  </si>
  <si>
    <t>Mb1342</t>
  </si>
  <si>
    <t>atpC</t>
  </si>
  <si>
    <t>Probable ATP synthase epsilon chain AtpC</t>
  </si>
  <si>
    <t>Produces ATP from ADP in the presence of a proton gradient across the membrane [catalytic activity: ATP + H(2)O + H(+)(in) = ADP + phosphate + H(+)(out)]</t>
  </si>
  <si>
    <t>P9WPV1</t>
  </si>
  <si>
    <t>Rv1311</t>
  </si>
  <si>
    <t>Mb1343</t>
  </si>
  <si>
    <t>glgB</t>
  </si>
  <si>
    <t>1,4-alpha-glucan branching enzyme GlgB (glycogen branching enzyme)</t>
  </si>
  <si>
    <t>Involved in glycogen biosynthesis (cytoplasmic polysaccharides) (third step) [catalytic activity: formation of 1,6-glucosidic linkages of glycogen].</t>
  </si>
  <si>
    <t>P9WN45</t>
  </si>
  <si>
    <t>Rv1326c</t>
  </si>
  <si>
    <t>Mb1361c</t>
  </si>
  <si>
    <t>clpS</t>
  </si>
  <si>
    <t>P9WPC1</t>
  </si>
  <si>
    <t>Rv1331</t>
  </si>
  <si>
    <t>Mb1366</t>
  </si>
  <si>
    <t>rph</t>
  </si>
  <si>
    <t>Probable ribonuclease RphA (RNase PH) (tRNA nucleotidyltransferase)</t>
  </si>
  <si>
    <t>RNase PH is a phosphorolytic exoribonuclease that removes nucleotide residues following the -CCA terminus of tRNA and adds nucleotides to the ends of RNA molecules by using nucleoside diphosphates as substrates [catalytic activity: {tRNA}(N+1) + phosphate = {tRNA}(N) + a nucleoside diphosphate].</t>
  </si>
  <si>
    <t>P9WGZ7</t>
  </si>
  <si>
    <t>Rv1340</t>
  </si>
  <si>
    <t>Mb1375</t>
  </si>
  <si>
    <t>pyrB</t>
  </si>
  <si>
    <t>Probable aspartate carbamoyltransferase PyrB (ATCase) (aspartate transcarbamylase)</t>
  </si>
  <si>
    <t>Involved in pyrimidine biosynthesis (second step) [catalytic activity: carbamoyl phosphate + L-aspartate = phosphate + N-carbamoyl-L-aspartate]</t>
  </si>
  <si>
    <t>P9WIT7</t>
  </si>
  <si>
    <t>Rv1380</t>
  </si>
  <si>
    <t>Mb1415</t>
  </si>
  <si>
    <t>pyrF</t>
  </si>
  <si>
    <t>Probable orotidine 5'-phosphate decarboxylase PyrF (OMP decarboxylase) (ompdecase)</t>
  </si>
  <si>
    <t>Involved in the biosynthesis of pyrimidines [catalytic activity: orotidine 5'-phosphate = UMP + CO(2)]</t>
  </si>
  <si>
    <t>P9WIU3</t>
  </si>
  <si>
    <t>Rv1385</t>
  </si>
  <si>
    <t>Mb1420</t>
  </si>
  <si>
    <t>rpoZ</t>
  </si>
  <si>
    <t>Probable DNA-directed RNA polymerase (omega chain) RpoZ (transcriptase omega chain) (RNA polymerase omega subunit)</t>
  </si>
  <si>
    <t>Promotes RNA polymerase assembly. Latches the N-and C-terminal regions of the beta' subunit thereby faciltating its interaction with the beta and alpha subunits [catalytic activity: N nucleoside triphosphate = N diphosphate + {RNA}N].</t>
  </si>
  <si>
    <t>P9WGY5</t>
  </si>
  <si>
    <t>Rv1390</t>
  </si>
  <si>
    <t>Mb1425</t>
  </si>
  <si>
    <t>metK</t>
  </si>
  <si>
    <t>Probable S-adenosylmethionine synthetase MetK (mat) (AdoMet synthetase) (methionine adenosyltransferase)</t>
  </si>
  <si>
    <t>Involved in the activated methyl cycle. Catalyzes the formation of S-adenosylmethionine from methionine and ATP. The overall synthetic reaction is composed of two sequential steps, AdoMet formation and the subsequent tripolyphosphate hydrolysis which occurs prior to release of AdoMet from the enzyme. [catalytic activity : ATP + L-methionine + H(2)O = phosphate + diphosphate + S-adenosyl-L-methionine]</t>
  </si>
  <si>
    <t>P9WGV1</t>
  </si>
  <si>
    <t>Rv1392</t>
  </si>
  <si>
    <t>Mb1427</t>
  </si>
  <si>
    <t>fmt</t>
  </si>
  <si>
    <t>Probable methionyl-tRNA formyltransferase Fmt</t>
  </si>
  <si>
    <t>Modify the free amino group of the aminoacyl moiety of methionyl-tRNA(fMet). The formyl group appears to play a dual role in the initiator identity of N-formylmethionyl-tRNA by:(I) promoting its recognition by IF2 and (II) impairing its binding to EFTU-GTP. [catalytic activity: 10-formyltetrahydrofolate + L-methionyl-tRNA + H(2)O = tetrahydrofolate + N-formylmethionyl-tRNA]</t>
  </si>
  <si>
    <t>P9WND3</t>
  </si>
  <si>
    <t>Rv1406</t>
  </si>
  <si>
    <t>Mb1441</t>
  </si>
  <si>
    <t>Rv1410c</t>
  </si>
  <si>
    <t>Aminoglycosides/tetracycline-transport integral membrane protein</t>
  </si>
  <si>
    <t>Involved in transport of aminoglycosides and tetracycline across the membrane (export): drug resistance by an export mechanism (conferes resistance to toxic compounds by removing them for the cells). Responsible for the translocation of the substrate across the membrane.</t>
  </si>
  <si>
    <t>P9WJY3</t>
  </si>
  <si>
    <t>Mb1445c</t>
  </si>
  <si>
    <t>ribBA</t>
  </si>
  <si>
    <t>Probable riboflavin biosynthesis protein RibA2 : GTP cyclohydrolase II + 3,4-dihydroxy-2-butanone 4-phosphate synthase (DHBP synthase)</t>
  </si>
  <si>
    <t>Involved in riboflavin biosynthesis [catalytic activity: GTP + 3 H(2)O = formate + 2,5-diamino-6-hydroxy-4-(5-phosphoribosylamino)pyrimidine + diphosphate].</t>
  </si>
  <si>
    <t>P9WHF1</t>
  </si>
  <si>
    <t>Rv1415</t>
  </si>
  <si>
    <t>Mb1450</t>
  </si>
  <si>
    <t>pgk</t>
  </si>
  <si>
    <t>Probable phosphoglycerate kinase Pgk</t>
  </si>
  <si>
    <t>Involved in the second phase of glycolysis (second step) [catalytic activity: ATP + 3-phospho-D-glycerate = ADP + 3-phospho-D-glyceroyl phosphate]</t>
  </si>
  <si>
    <t>P9WID1</t>
  </si>
  <si>
    <t>Rv1437</t>
  </si>
  <si>
    <t>Mb1472</t>
  </si>
  <si>
    <t>tpiA</t>
  </si>
  <si>
    <t>Probable triosephosphate isomerase Tpi (TIM)</t>
  </si>
  <si>
    <t>Plays an important role in several metabolic pathways [catalytic activity: D-glyceraldehyde 3-phosphate = glycerone phosphate]</t>
  </si>
  <si>
    <t>P9WG43</t>
  </si>
  <si>
    <t>Rv1438</t>
  </si>
  <si>
    <t>Mb1473</t>
  </si>
  <si>
    <t>tal</t>
  </si>
  <si>
    <t>Probable transaldolase Tal</t>
  </si>
  <si>
    <t>Transaldolase is important for the balance of metabolites in the pentose-phosphate pathway [catalytic activity: sedoheptulose 7-phosphate + D-glyceraldehyde 3-phosphate = D-erythrose 4-phosphate + D-fructose 6-phosphate]</t>
  </si>
  <si>
    <t>P9WG33</t>
  </si>
  <si>
    <t>Rv1448c</t>
  </si>
  <si>
    <t>Mb1483c</t>
  </si>
  <si>
    <t>Rv1481</t>
  </si>
  <si>
    <t>P9WFJ7</t>
  </si>
  <si>
    <t>Mb1517</t>
  </si>
  <si>
    <t>lspA</t>
  </si>
  <si>
    <t>Probable lipoprotein signal peptidase LspA</t>
  </si>
  <si>
    <t>This protein specifically catalyzes the removal of signal peptides from prolipoproteins [catalytic activity: cleavage of N-terminal leader sequences from membrane prolipoproteins. Hydrolyses XAA-XBB-XBB-|-CYS, in which XAA is hydrophobic (preferably LEU), XBB is often SER or ala, XCC is often GLY or ala, and the CYS is alkylated on sulfur with a diacylglyceryl group].</t>
  </si>
  <si>
    <t>P9WK99</t>
  </si>
  <si>
    <t>Rv1539</t>
  </si>
  <si>
    <t>Mb1566</t>
  </si>
  <si>
    <t>bioD</t>
  </si>
  <si>
    <t>Dethiobiotin synthetase BioD</t>
  </si>
  <si>
    <t>Involved in bioconversion of pimelate into dethiobiotin [catalytic activity: ATP + 7,8-diaminononanoate + CO(2) = ADP + phosphate + dethiobiotin]</t>
  </si>
  <si>
    <t>P9WPQ5</t>
  </si>
  <si>
    <t>Rv1570</t>
  </si>
  <si>
    <t>Mb1597</t>
  </si>
  <si>
    <t>bioB</t>
  </si>
  <si>
    <t>Probable biotin synthetase BioB</t>
  </si>
  <si>
    <t>Involved in biotin synthesis.</t>
  </si>
  <si>
    <t>P9WPQ7</t>
  </si>
  <si>
    <t>Rv1589</t>
  </si>
  <si>
    <t>Mb1615</t>
  </si>
  <si>
    <t>nadA</t>
  </si>
  <si>
    <t>Probable quinolinate synthetase NadA</t>
  </si>
  <si>
    <t>Quinolinate biosynthesis</t>
  </si>
  <si>
    <t>P9WJK1</t>
  </si>
  <si>
    <t>Rv1594</t>
  </si>
  <si>
    <t>Mb1620</t>
  </si>
  <si>
    <t>hisC</t>
  </si>
  <si>
    <t>Probable histidinol-phosphate aminotransferase HisC1</t>
  </si>
  <si>
    <t>Histidine biosynthesis (eighth step) [catalytic activity: L-histidinol-phosphate + 2-oxoglutarate = 3-(imidazol-4-YL)-2-oxopropyl phosphate + L-glutamate]</t>
  </si>
  <si>
    <t>P9WML7</t>
  </si>
  <si>
    <t>Rv1600</t>
  </si>
  <si>
    <t>Mb1626</t>
  </si>
  <si>
    <t>hisB</t>
  </si>
  <si>
    <t>Probable imidazole glycerol-phosphate dehydratase HisB</t>
  </si>
  <si>
    <t>Histidine biosynthesis (seventh step) [catalytic activity: D-erythro-1-(imidazol-4-YL)glycerol 3- phosphate = 3-(imidazol-4-YL)-2-oxopropyl phosphate + H(2)O]</t>
  </si>
  <si>
    <t>P9WML9</t>
  </si>
  <si>
    <t>Rv1601</t>
  </si>
  <si>
    <t>Mb1627</t>
  </si>
  <si>
    <t>hisF</t>
  </si>
  <si>
    <t>Probable cyclase HisF</t>
  </si>
  <si>
    <t>Histidine biosynthesis pathway (sixth step). Catalyzes the cyclization reaction that produces D-erythro-imidazole glycerol phosphate.</t>
  </si>
  <si>
    <t>P9WMM3</t>
  </si>
  <si>
    <t>Rv1605</t>
  </si>
  <si>
    <t>Mb1631</t>
  </si>
  <si>
    <t>hisI</t>
  </si>
  <si>
    <t>Probable phosphoribosyl-AMP 1,6 cyclohydrolase HisI</t>
  </si>
  <si>
    <t>Involved in histidine biosynthesis pathway (at the third step) [catalytic activity: 5-phosphoribosyl-AMP + H(2)O = 5-(5-phospho-D-ribosylaminoformimino)-1-(5-phospho-ribosyl) imidazole-4- carboxamide.]</t>
  </si>
  <si>
    <t>P9WMM7</t>
  </si>
  <si>
    <t>Rv1606</t>
  </si>
  <si>
    <t>Mb1632</t>
  </si>
  <si>
    <t>trpC</t>
  </si>
  <si>
    <t>Probable indole-3-glycerol phosphate synthase TrpC</t>
  </si>
  <si>
    <t>Tryptophan biosynthesis pathway (fourth step) [catalytic activity: 1-(2-carboxyphenylamino)-1-deoxy-D-ribulose 5-phosphate = 1-(indol-3-YL)glycerol 3-phosphate + CO(2) + H(2)O.]</t>
  </si>
  <si>
    <t>P9WFX7</t>
  </si>
  <si>
    <t>Rv1611</t>
  </si>
  <si>
    <t>Mb1637</t>
  </si>
  <si>
    <t>trpA</t>
  </si>
  <si>
    <t>Probable tryptophan synthase, alpha subunit TrpA</t>
  </si>
  <si>
    <t>Tryptophan biosynthesis pathway (fifth - last step). The alpha subunit is responsible for the ALDOL cleavage of indoleglycerol phosphate to indole and glyceraldehyde 3- phosphate. [catalytic activity: L-serine + 1-(indol-3-YL)glycerol 3-phosphate = L-tryptophan + glyceraldehyde 3-phosphate + H(2)O.]</t>
  </si>
  <si>
    <t>P9WFY1</t>
  </si>
  <si>
    <t>Rv1613</t>
  </si>
  <si>
    <t>Mb1639</t>
  </si>
  <si>
    <t>lgt</t>
  </si>
  <si>
    <t>Possible prolipoprotein diacylglyceryl transferases Lgt</t>
  </si>
  <si>
    <t>Prolipoprotein modification</t>
  </si>
  <si>
    <t>P9WK93</t>
  </si>
  <si>
    <t>Rv1614</t>
  </si>
  <si>
    <t>Mb1640</t>
  </si>
  <si>
    <t>rplT</t>
  </si>
  <si>
    <t>50S ribosomal protein L20 RplT</t>
  </si>
  <si>
    <t>This protein binds directly to 23S ribosomal RNA and is necessary to the in vitro assembly process of the 50S ribosomal subunit; it is not involved in the protein synthesizing functions of that subunit</t>
  </si>
  <si>
    <t>P9WHC5</t>
  </si>
  <si>
    <t>Rv1643</t>
  </si>
  <si>
    <t>Mb1670</t>
  </si>
  <si>
    <t>pheS</t>
  </si>
  <si>
    <t>Probable phenylalanyl-tRNA synthetase, alpha chain PheS</t>
  </si>
  <si>
    <t>Charging PHE tRNA [catalytic activity: ATP + L-phenylalanine + tRNA(PHE) = AMP + diphosphate + L-phenylalanyl-tRNA(PHE)]</t>
  </si>
  <si>
    <t>P9WFU3</t>
  </si>
  <si>
    <t>Rv1649</t>
  </si>
  <si>
    <t>Mb1676</t>
  </si>
  <si>
    <t>argC</t>
  </si>
  <si>
    <t>Probable N-acetyl-gamma-glutamyl-phoshate reductase ArgC</t>
  </si>
  <si>
    <t>Involved in arginine biosynthesis (at the third step) [catalytic activity: N-acetyl-L-glutamate 5-semialdehyde + NADP(+) + phosphate = N-acetyl-5-glutamyl phosphate + NADPH].</t>
  </si>
  <si>
    <t>P9WPZ9</t>
  </si>
  <si>
    <t>Rv1652</t>
  </si>
  <si>
    <t>Mb1680</t>
  </si>
  <si>
    <t>argB</t>
  </si>
  <si>
    <t>Probable acetylglutamate kinase ArgB</t>
  </si>
  <si>
    <t>Arginine biosynthesis (second step) [catalytic activity: ATP + N-acetyl-L-glutamate = ADP + N-acetyl-L-glutamate 5-phosphate]</t>
  </si>
  <si>
    <t>P9WQ01</t>
  </si>
  <si>
    <t>Rv1654</t>
  </si>
  <si>
    <t>Mb1682</t>
  </si>
  <si>
    <t>argF</t>
  </si>
  <si>
    <t>Probable ornithine carbamoyltransferase, anabolic ArgF</t>
  </si>
  <si>
    <t>Involved in arginine biosynthesis [catalytic activity: carbamoyl phosphate + L-ornithine = phosphate + L-citrulline.]</t>
  </si>
  <si>
    <t>P9WIT9</t>
  </si>
  <si>
    <t>Rv1656</t>
  </si>
  <si>
    <t>Mb1684</t>
  </si>
  <si>
    <t>argR</t>
  </si>
  <si>
    <t>Probable arginine repressor ArgR (AHRC)</t>
  </si>
  <si>
    <t>Regulates arginine biosynthesis genes</t>
  </si>
  <si>
    <t>P9WPY9</t>
  </si>
  <si>
    <t>Rv1657</t>
  </si>
  <si>
    <t>Mb1685</t>
  </si>
  <si>
    <t>argG</t>
  </si>
  <si>
    <t>Probable argininosuccinate synthase ArgG</t>
  </si>
  <si>
    <t>Arginine biosynthesis [catalytic activity: ATP + L-citrulline + L-aspartate = AMP + diphosphate + L-argininosuccinate]</t>
  </si>
  <si>
    <t>P9WPW7</t>
  </si>
  <si>
    <t>Rv1658</t>
  </si>
  <si>
    <t>Mb1686</t>
  </si>
  <si>
    <t>argH</t>
  </si>
  <si>
    <t>Probable argininosuccinate lyase ArgH</t>
  </si>
  <si>
    <t>Arginine biosynthesis (last step) [catalytic activity: N-(L-arginino)succinate = fumarate + L- arginine]</t>
  </si>
  <si>
    <t>P9WPY7</t>
  </si>
  <si>
    <t>Rv1659</t>
  </si>
  <si>
    <t>Mb1687</t>
  </si>
  <si>
    <t>pyrG</t>
  </si>
  <si>
    <t>Probable CTP synthase PyrG</t>
  </si>
  <si>
    <t>Pyrimidine biosynthesis (last step) [catalytic activity: ATP + UTP + glutamine = ADP + orthophosphate + CTP (ammonia can replace glutamine).]</t>
  </si>
  <si>
    <t>P9WHK7</t>
  </si>
  <si>
    <t>Rv1699</t>
  </si>
  <si>
    <t>Mb1725</t>
  </si>
  <si>
    <t>cmk</t>
  </si>
  <si>
    <t>Cytidylate kinase Cmk (CMP kinase) (cytidine monophosphate kinase) (ck)</t>
  </si>
  <si>
    <t>Catalyzes the transfer of a phosphate group from ATP to either CMP or dCMP to form CDP or dCDP and ADP [catalytic activity: ATP + CMP = ADP + CDP].</t>
  </si>
  <si>
    <t>P9WPA9</t>
  </si>
  <si>
    <t>Rv1712</t>
  </si>
  <si>
    <t>Mb1739</t>
  </si>
  <si>
    <t>gabD2</t>
  </si>
  <si>
    <t>Possible succinate-semialdehyde dehydrogenase [NADP+] dependent (SSDH) GabD2</t>
  </si>
  <si>
    <t>P9WNX7</t>
  </si>
  <si>
    <t>Rv1731</t>
  </si>
  <si>
    <t>Mb1760</t>
  </si>
  <si>
    <t>secA2</t>
  </si>
  <si>
    <t>Possible preprotein translocase ATPase SecA2</t>
  </si>
  <si>
    <t>Involved in protein export. May interact with the SECY/SECE subunits. SECA has a central role in coupling the hydrolysis of ATP to the transfer of PRE-secretory periplasmic and outer membrane proteins across the membrane.</t>
  </si>
  <si>
    <t>P9WGP3</t>
  </si>
  <si>
    <t>Rv1821</t>
  </si>
  <si>
    <t>Mb1852</t>
  </si>
  <si>
    <t>gcvH</t>
  </si>
  <si>
    <t>Probable glycine cleavage system H protein GcvH</t>
  </si>
  <si>
    <t>The glycine cleavage system catalyses the degradation of glycine. The H protein shuttles the methylamine group of glycine from the P protein to the T protein</t>
  </si>
  <si>
    <t>P9WN55</t>
  </si>
  <si>
    <t>Rv1826</t>
  </si>
  <si>
    <t>Mb1857</t>
  </si>
  <si>
    <t>gcvP</t>
  </si>
  <si>
    <t>Probable glycine dehydrogenase GcvB (glycine decarboxylase) (glycine cleavage system P-protein)</t>
  </si>
  <si>
    <t>The glycine cleavage system catalyses the degradation of glycine. The P protein binds the alpha-amino group of glycine through its pyridoxal phosphate cofactor; CO(2) is released and the remaining methylamine moiety is then transferred to the lipoamide cofactor of the H protein [catalytic activity: glycine + lipoylprotein = S- aminomethyldihydrolipoylprotein + CO(2)]</t>
  </si>
  <si>
    <t>P9WN53</t>
  </si>
  <si>
    <t>Rv1832</t>
  </si>
  <si>
    <t>Mb1863</t>
  </si>
  <si>
    <t>glcB</t>
  </si>
  <si>
    <t>Malate synthase G GlcB</t>
  </si>
  <si>
    <t>Involved in glyoxylate bypass (second step), an alternative to the tricarboxylic acid cycle [catalytic activity: L-malate + CoA = acetyl-CoA + H(2)O + glyoxylate]</t>
  </si>
  <si>
    <t>P9WK17</t>
  </si>
  <si>
    <t>Rv1837c</t>
  </si>
  <si>
    <t>Mb1868c</t>
  </si>
  <si>
    <t>ureC</t>
  </si>
  <si>
    <t>Urease alpha subunit UreC (urea amidohydrolase)</t>
  </si>
  <si>
    <t>Involved in the conversion of urea to NH3 [catalytic activity: urea + H2O = CO2 + 2 NH3]</t>
  </si>
  <si>
    <t>P9WFF1</t>
  </si>
  <si>
    <t>Rv1850</t>
  </si>
  <si>
    <t>Mb1881</t>
  </si>
  <si>
    <t>ureG</t>
  </si>
  <si>
    <t>Urease accessory protein UreG</t>
  </si>
  <si>
    <t>Probably facilitates nickel incorporation</t>
  </si>
  <si>
    <t>P9WFE3</t>
  </si>
  <si>
    <t>Rv1852</t>
  </si>
  <si>
    <t>Mb1883</t>
  </si>
  <si>
    <t>fbpB</t>
  </si>
  <si>
    <t>Secreted antigen 85-B FbpB (85B) (antigen 85 complex B) (mycolyl transferase 85B) (fibronectin-binding protein B) (extracellular alpha-antigen)</t>
  </si>
  <si>
    <t>P9WQP1</t>
  </si>
  <si>
    <t>Rv1886c</t>
  </si>
  <si>
    <t>Mb1918c</t>
  </si>
  <si>
    <t>Rv1896c</t>
  </si>
  <si>
    <t>P9WFH7</t>
  </si>
  <si>
    <t>Mb1931c</t>
  </si>
  <si>
    <t>katG</t>
  </si>
  <si>
    <t>Catalase-peroxidase-peroxynitritase T KatG</t>
  </si>
  <si>
    <t>Multifunctional enzyme, exhibiting both a catalase, a broad-spectrum peroxidase, and a peroxynitritase activities. May play a role in the intracellular survival of mycobacteria within macrophages; protection against reactive oxygen and nitrogen intermediates produced by phagocytic cells. Seems regulated by SIGB|Rv2710 [catalytic activity: 2 H(2)O(2) = O(2) + 2 H(2)O].</t>
  </si>
  <si>
    <t>P9WIE5</t>
  </si>
  <si>
    <t>Rv1908c</t>
  </si>
  <si>
    <t>Mb1943c</t>
  </si>
  <si>
    <t>tatA</t>
  </si>
  <si>
    <t>Sec-independent protein translocase membrane-bound protein TatA</t>
  </si>
  <si>
    <t>Involved in protein export: required for correct localization of precursor proteins bearing signal peptides with the twin arginine conserved motif S/T-R-R-X-F-L-K. This sec-independent pathway is termed tat for twin-arginine translocation system. This system mainly transports proteins with bound cofactors that require folding prior to export.</t>
  </si>
  <si>
    <t>P9WGA1</t>
  </si>
  <si>
    <t>Rv2094c</t>
  </si>
  <si>
    <t>Mb2121c</t>
  </si>
  <si>
    <t>pafA</t>
  </si>
  <si>
    <t>Proteasome accessory factor a PafA</t>
  </si>
  <si>
    <t>Ligates deamidated pup to proteasomal substrate proteins. Requires hydrolysis of ATP to ADP.</t>
  </si>
  <si>
    <t>P9WNU7</t>
  </si>
  <si>
    <t>Rv2097c</t>
  </si>
  <si>
    <t>Mb2124c</t>
  </si>
  <si>
    <t>prcA</t>
  </si>
  <si>
    <t>Proteasome alpha subunit PrcA; assembles with beta subunit PrcB.</t>
  </si>
  <si>
    <t>Protein degradation</t>
  </si>
  <si>
    <t>P9WHU1</t>
  </si>
  <si>
    <t>Rv2109c</t>
  </si>
  <si>
    <t>Mb2133c</t>
  </si>
  <si>
    <t>prcB</t>
  </si>
  <si>
    <t>Proteasome beta subunit PrcB; assembles with alpha subunit PrcA.</t>
  </si>
  <si>
    <t>P9WHT9</t>
  </si>
  <si>
    <t>Rv2110c</t>
  </si>
  <si>
    <t>Mb2134c</t>
  </si>
  <si>
    <t>pup</t>
  </si>
  <si>
    <t>Prokaryotic ubiquitin-like protein Pup</t>
  </si>
  <si>
    <t>Involved in proteasomal degradation. Covalently binds to protein substrates.</t>
  </si>
  <si>
    <t>P9WHN5</t>
  </si>
  <si>
    <t>Rv2111c</t>
  </si>
  <si>
    <t>Mb2135c</t>
  </si>
  <si>
    <t>mpa</t>
  </si>
  <si>
    <t>Mycobacterial proteasome ATPase Mpa</t>
  </si>
  <si>
    <t>Involved in proteasomal protein degradation</t>
  </si>
  <si>
    <t>P9WQN5</t>
  </si>
  <si>
    <t>Rv2115c</t>
  </si>
  <si>
    <t>Mb2139c</t>
  </si>
  <si>
    <t>hisG</t>
  </si>
  <si>
    <t>ATP phosphoribosyltransferase HisG</t>
  </si>
  <si>
    <t>Involved in histidine biosynthesis.</t>
  </si>
  <si>
    <t>P9WMN1</t>
  </si>
  <si>
    <t>Rv2121c</t>
  </si>
  <si>
    <t>Mb2145c</t>
  </si>
  <si>
    <t>hisE</t>
  </si>
  <si>
    <t>Phosphoribosyl-AMP pyrophosphatase HisE</t>
  </si>
  <si>
    <t>P9WMM9</t>
  </si>
  <si>
    <t>Rv2122c</t>
  </si>
  <si>
    <t>Mb2146c</t>
  </si>
  <si>
    <t>mshC</t>
  </si>
  <si>
    <t>Cysteine:1D-myo-inosityl 2-amino-2-deoxy--D-glucopyranoside ligase MshC</t>
  </si>
  <si>
    <t>Involved in the third step of mycothiol biosynthesis</t>
  </si>
  <si>
    <t>P9WJM9</t>
  </si>
  <si>
    <t>Rv2130c</t>
  </si>
  <si>
    <t>Mb2154c</t>
  </si>
  <si>
    <t>pyrD</t>
  </si>
  <si>
    <t>Probable dihydroorotate dehydrogenase PyrD</t>
  </si>
  <si>
    <t>Pyrimidine biosynthesis</t>
  </si>
  <si>
    <t>P9WHL1</t>
  </si>
  <si>
    <t>Rv2139</t>
  </si>
  <si>
    <t>Mb2163</t>
  </si>
  <si>
    <t>murC</t>
  </si>
  <si>
    <t>Probable UDP-N-acetylmuramate-alanine ligase MurC</t>
  </si>
  <si>
    <t>Involved in cell wall formation; peptidoglycan biosynthesis</t>
  </si>
  <si>
    <t>P9WJL7</t>
  </si>
  <si>
    <t>Rv2152c</t>
  </si>
  <si>
    <t>Mb2176c</t>
  </si>
  <si>
    <t>murD</t>
  </si>
  <si>
    <t>Probable UDP-N-acetylmuramoylalanine-D-glutamate ligase MurD</t>
  </si>
  <si>
    <t>P9WJL5</t>
  </si>
  <si>
    <t>Rv2155c</t>
  </si>
  <si>
    <t>Mb2179c</t>
  </si>
  <si>
    <t>mraY</t>
  </si>
  <si>
    <t>Probable phospho-N-acetylmuramoyl-pentappeptidetransferase MurX</t>
  </si>
  <si>
    <t>P9WMW7</t>
  </si>
  <si>
    <t>Rv2156c</t>
  </si>
  <si>
    <t>Mb2180c</t>
  </si>
  <si>
    <t>mraZ</t>
  </si>
  <si>
    <t>P9WJN9</t>
  </si>
  <si>
    <t>Rv2166c</t>
  </si>
  <si>
    <t>Mb2190c</t>
  </si>
  <si>
    <t>trpD</t>
  </si>
  <si>
    <t>Probable anthranilate phosphoribosyltransferase TrpD</t>
  </si>
  <si>
    <t>Tryptophan biosynthesis</t>
  </si>
  <si>
    <t>P9WFX5</t>
  </si>
  <si>
    <t>Rv2192c</t>
  </si>
  <si>
    <t>Mb2215c</t>
  </si>
  <si>
    <t>cobT</t>
  </si>
  <si>
    <t>Probable nicotinate-nucleotide-dimethylbenzimidazol phosphoribosyltransferase CobT</t>
  </si>
  <si>
    <t>Involved in cobalamin biosynthesis</t>
  </si>
  <si>
    <t>P9WP85</t>
  </si>
  <si>
    <t>Rv2207</t>
  </si>
  <si>
    <t>Mb2230</t>
  </si>
  <si>
    <t>htpG</t>
  </si>
  <si>
    <t>Probable chaperone protein HtpG (heat shock protein) (HSP90 family protein) (high temperature protein G)</t>
  </si>
  <si>
    <t>Molecular chaperone involved in protein folding. Has ATPase activity.</t>
  </si>
  <si>
    <t>P9WMJ7</t>
  </si>
  <si>
    <t>Rv2299c</t>
  </si>
  <si>
    <t>Mb2321c</t>
  </si>
  <si>
    <t>dgt</t>
  </si>
  <si>
    <t>Probable deoxyguanosine triphosphate triphosphohydrolase Dgt (dGTPase) (dGTP triphosphohydrolase)</t>
  </si>
  <si>
    <t>dGTPase preferentially hydrolyzes dGTP over the other canonical NTPS [catalytic activity: dGTP + H(2)O = deoxyguanosine + triphosphate].</t>
  </si>
  <si>
    <t>P9WNY7</t>
  </si>
  <si>
    <t>Rv2344c</t>
  </si>
  <si>
    <t>Mb2373c</t>
  </si>
  <si>
    <t>ybeY</t>
  </si>
  <si>
    <t>P9WGX9</t>
  </si>
  <si>
    <t>Rv2367c</t>
  </si>
  <si>
    <t>Mb2388c</t>
  </si>
  <si>
    <t>cysH</t>
  </si>
  <si>
    <t>Probable 3'-phosphoadenosine 5'-phosphosulfate reductase CysH (PAPS reductase, thioredoxin DEP.) (padops reductase) (3'- phosphoadenylylsulfate reductase) (PAPS sulfotransferase)</t>
  </si>
  <si>
    <t>Involved in the sulfate activation pathway (at the third step) in the reductive branch of the cysteine biosynthetic pathway. Reduces activated sulfate into sulfite [catalytic activity: 5-phosphoadenosine 3-phosphosulfate + reduced thioredoxin = phosphoadenosine phosphate + oxidized thioredoxin + sulfite].</t>
  </si>
  <si>
    <t>P9WIK3</t>
  </si>
  <si>
    <t>Rv2392</t>
  </si>
  <si>
    <t>Mb2413</t>
  </si>
  <si>
    <t>eis</t>
  </si>
  <si>
    <t>Enhanced intracellular survival protein Eis, GCN5-related N-acetyltransferase</t>
  </si>
  <si>
    <t>Acetylation, substrate unknown. Involved in intracellular survival. Possibly associated with the cell surface and secreted. Modulates cytokine secretion by host immune cells.</t>
  </si>
  <si>
    <t>P9WFK7</t>
  </si>
  <si>
    <t>Rv2416c</t>
  </si>
  <si>
    <t>Mb2439c</t>
  </si>
  <si>
    <t>proA</t>
  </si>
  <si>
    <t>Probable gamma-glutamyl phosphate reductase protein ProA (GPR) (glutamate-5-semialdehyde dehydrogenase) (glutamyl-gamma-semialdehyde dehydrogenase)</t>
  </si>
  <si>
    <t>Involved in proline biosynthesis pathway (at the second step). Catalyzes the NADPH dependent reduction of L-gamma- glutamyl 5-phosphate into L-glutamate 5-semialdehyde and phosphate. The product spontaneously undergoes cyclization to form 1-pyrroline-5-carboxylate. [catalytic activity: L-glutamate 5-semialdehyde + phosphate + NADP(+) = L-gamma-glutamyl 5-phosphate + NADPH].</t>
  </si>
  <si>
    <t>P9WHV1</t>
  </si>
  <si>
    <t>Rv2427c</t>
  </si>
  <si>
    <t>Mb2451c</t>
  </si>
  <si>
    <t>ahpD</t>
  </si>
  <si>
    <t>Alkyl hydroperoxide reductase D protein AhpD (alkyl hydroperoxidase D)</t>
  </si>
  <si>
    <t>P9WQB5</t>
  </si>
  <si>
    <t>Rv2429</t>
  </si>
  <si>
    <t>Mb2455</t>
  </si>
  <si>
    <t>rpmA</t>
  </si>
  <si>
    <t>50S ribosomal protein L27 RpmA</t>
  </si>
  <si>
    <t>P9WHB3</t>
  </si>
  <si>
    <t>Rv2441c</t>
  </si>
  <si>
    <t>Mb2468c</t>
  </si>
  <si>
    <t>ndkA</t>
  </si>
  <si>
    <t>Probable nucleoside diphosphate kinase NdkA (NDK) (NDP kinase) (nucleoside-2-P kinase)</t>
  </si>
  <si>
    <t>Major role in the synthesis of nucleoside triphosphates other than ATP [catalytic activity: ATP + nucleoside diphosphate = ADP + nucleoside triphosphate].</t>
  </si>
  <si>
    <t>P9WJH7</t>
  </si>
  <si>
    <t>Rv2445c</t>
  </si>
  <si>
    <t>Mb2472c</t>
  </si>
  <si>
    <t>mobA</t>
  </si>
  <si>
    <t>Probable molybdopterin-guanine dinucleotide biosynthesis protein A MobA</t>
  </si>
  <si>
    <t>Involved in molybdenum cofactor biosynthesis. LINKS a guanosine 5'-phosphate to molydopterin (MPT) forming molybdopterin guanine dinucleotide (MGD).</t>
  </si>
  <si>
    <t>P9WJQ9</t>
  </si>
  <si>
    <t>Rv2453c</t>
  </si>
  <si>
    <t>Mb2480c</t>
  </si>
  <si>
    <t>clpX</t>
  </si>
  <si>
    <t>Probable ATP-dependent CLP protease ATP-binding subunit ClpX</t>
  </si>
  <si>
    <t>ATP-dependent specificity component of the CLP protease. It directs the protease to specific substrates. Can perform chaperone functions in the absence of CLPP).</t>
  </si>
  <si>
    <t>P9WPB9</t>
  </si>
  <si>
    <t>Rv2457c</t>
  </si>
  <si>
    <t>Mb2484c</t>
  </si>
  <si>
    <t>tig</t>
  </si>
  <si>
    <t>Probable trigger factor (TF) protein Tig</t>
  </si>
  <si>
    <t>Involved in protein export. Acts as a chaperone by maintaining the newly synthesized protein in an open conformation.</t>
  </si>
  <si>
    <t>P9WG55</t>
  </si>
  <si>
    <t>Rv2462c</t>
  </si>
  <si>
    <t>Mb2489c</t>
  </si>
  <si>
    <t>orn</t>
  </si>
  <si>
    <t>Oligoribonuclease Orn</t>
  </si>
  <si>
    <t>Involved in RNA degradation: 3'-to-5' exoribonuclease specific for small oligoribonucleotides.</t>
  </si>
  <si>
    <t>P9WIU1</t>
  </si>
  <si>
    <t>Rv2511</t>
  </si>
  <si>
    <t>Mb2539</t>
  </si>
  <si>
    <t>acpS</t>
  </si>
  <si>
    <t>holo-[acyl-carrier protein] synthase AcpS (holo-ACP synthase) (CoA:APO-[ACP]pantetheinephosphotransferase) (CoA:APO-[acyl-carrier protein]pantetheinephosphotransferase)</t>
  </si>
  <si>
    <t>Biosynthesis of fatty acids and lipids. Transfers the 4'-phosphopantetheine moiety from coenzyme A to a SER of acyl-carrier protein. Catalyzes the formation of holo-ACP, which mediates the transfer of acyl fatty-acid intermediates during the biosynthesis of fatty acids and lipids [catalytic activity: CoA + APO-[acyl-carrier protein] = adenosine 3',5'-bisphosphate + holo-[acyl-carrier protein] ].</t>
  </si>
  <si>
    <t>P9WQD3</t>
  </si>
  <si>
    <t>Rv2523c</t>
  </si>
  <si>
    <t>Mb2552c</t>
  </si>
  <si>
    <t>nusB</t>
  </si>
  <si>
    <t>N utilization substance protein NusB (NusB protein)</t>
  </si>
  <si>
    <t>Involved in the transcription termination process. Interacts with RPSJ|NUSE|Rv0700.</t>
  </si>
  <si>
    <t>P9WIV1</t>
  </si>
  <si>
    <t>Rv2533c</t>
  </si>
  <si>
    <t>Mb2562c</t>
  </si>
  <si>
    <t>efp</t>
  </si>
  <si>
    <t>Probable elongation factor P Efp</t>
  </si>
  <si>
    <t>Involved in peptide bond synthesis. Stimulate efficient translation and peptide-bond synthesis on native or reconstituted 70S ribosomes in vitro. Probably functions indirectly by altering the affinity of the ribosome for aminoacyl-tRNA, thus increasing their reactivity as acceptors for peptidyl transferase.</t>
  </si>
  <si>
    <t>P9WNM3</t>
  </si>
  <si>
    <t>Rv2534c</t>
  </si>
  <si>
    <t>Mb2563c</t>
  </si>
  <si>
    <t>aroC</t>
  </si>
  <si>
    <t>Probable chorismate synthase AroF (5-enolpyruvylshikimate-3-phosphate phospholyase)</t>
  </si>
  <si>
    <t>Involved at the seventh step in the biosynthesis of chorismate within the biosynthesis of aromatic amino acids (the shikimate pathway) [catalytic activity: 5-O-(1-carboxyvinyl)-3-phosphoshikimate = chorismate + orthophosphate].</t>
  </si>
  <si>
    <t>P9WPY1</t>
  </si>
  <si>
    <t>Rv2540c</t>
  </si>
  <si>
    <t>Mb2569c</t>
  </si>
  <si>
    <t>Rv2554c</t>
  </si>
  <si>
    <t>P9WGV7</t>
  </si>
  <si>
    <t>Mb2584c</t>
  </si>
  <si>
    <t>alaS</t>
  </si>
  <si>
    <t>Probable alanyl-tRNA synthetase AlaS (alanine--tRNA ligase) (alanine translase) (ALARS)</t>
  </si>
  <si>
    <t>Involved in translation mechanism [catalytic activity: ATP + L-alanine + tRNA(ala) = AMP + pyrophosphate + L-alanyl-tRNA (ala)].</t>
  </si>
  <si>
    <t>P9WFW7</t>
  </si>
  <si>
    <t>Rv2555c</t>
  </si>
  <si>
    <t>Mb2585c</t>
  </si>
  <si>
    <t>dhaA</t>
  </si>
  <si>
    <t>Possible haloalkane dehalogenase DhaA (1-chlorohexane halidohydrolase)</t>
  </si>
  <si>
    <t>Generates a primary alcohol and halide from 1-haloalkane and H2O [catalytic activity: 1-haloalkane + H2O = a primary alcohol + halide].</t>
  </si>
  <si>
    <t>P9WMR9</t>
  </si>
  <si>
    <t>Rv2579</t>
  </si>
  <si>
    <t>Mb2610</t>
  </si>
  <si>
    <t>hisS</t>
  </si>
  <si>
    <t>Probable histidyl-tRNA synthetase HisS (histidine--tRNA ligase) (HISRS) (histidine--translase)</t>
  </si>
  <si>
    <t>Involved in translation mechamism [catalytic activity: ATP + L-histidine + tRNA(his) = AMP + pyrophosphate + L-histidyl-tRNA(his)].</t>
  </si>
  <si>
    <t>P9WFV5</t>
  </si>
  <si>
    <t>Rv2580c</t>
  </si>
  <si>
    <t>Mb2611c</t>
  </si>
  <si>
    <t>ruvA</t>
  </si>
  <si>
    <t>Probable holliday junction DNA helicase RuvA</t>
  </si>
  <si>
    <t>forms a complex with RUVB. RUVA stimulates, in the presence of DNA, the weak ATPase activity of RUVB. The RUVA-RUVB complex in the presence of ATP renatures cruciform structure in supercoiled DNA with palindromic sequence, indicating that it may promote strand exchange reactions in homologous recombination. RUVAB is an helicase that mediates the holliday junction migration by localized denaturation and reanneling.</t>
  </si>
  <si>
    <t>P9WGW3</t>
  </si>
  <si>
    <t>Rv2593c</t>
  </si>
  <si>
    <t>Mb2624c</t>
  </si>
  <si>
    <t>Rv2603c</t>
  </si>
  <si>
    <t>Highly conserved protein</t>
  </si>
  <si>
    <t>P9WGA5</t>
  </si>
  <si>
    <t>Mb2635c</t>
  </si>
  <si>
    <t>pdxS</t>
  </si>
  <si>
    <t>Possible pyridoxine biosynthesis protein SnzP</t>
  </si>
  <si>
    <t>Possibly involved in the biosynthesis of pyridoxine/pyridoxal 5-phosphate biosynthesis</t>
  </si>
  <si>
    <t>P9WII9</t>
  </si>
  <si>
    <t>Rv2606c</t>
  </si>
  <si>
    <t>Mb2638c</t>
  </si>
  <si>
    <t>pdxH</t>
  </si>
  <si>
    <t>Probable pyridoxamine 5'-phosphate oxidase PdxH (PNP/PMP oxidase) (pyridoxinephosphate oxidase) (PNPOX) (pyridoxine 5'-phosphate oxidase)</t>
  </si>
  <si>
    <t>Involved in biosynthesis of pyridoxine (vitamin B6) and pyridoxal phosphate. Oxidize PNP and PMP into pyridoxal 5'-phosphate (PLP)[catalytic activity: pyridoxamine 5'-phosphate + H(2)O + O(2) = pyridoxal 5'-phosphate + NH(3) + H(2)O(2)].</t>
  </si>
  <si>
    <t>P9WIJ1</t>
  </si>
  <si>
    <t>Rv2607</t>
  </si>
  <si>
    <t>Mb2639</t>
  </si>
  <si>
    <t>thrS</t>
  </si>
  <si>
    <t>Probable threonyl-tRNA synthetase ThrS (threonine-tRNA synthetase)(ThrRS) (threonine-tRNA ligase)</t>
  </si>
  <si>
    <t>Involved in translation mechanism [catalytic activity: ATP + L-threonine + tRNA(THR) = AMP + pyrophosphate + L-threonyl-tRNA(THR)].</t>
  </si>
  <si>
    <t>P9WFT5</t>
  </si>
  <si>
    <t>Rv2614c</t>
  </si>
  <si>
    <t>Mb2646c</t>
  </si>
  <si>
    <t>hemE</t>
  </si>
  <si>
    <t>Probable uroporphyrinogen decarboxylase HemE (uroporphyrinogen III decarboxylase) (URO-D) (UPD)</t>
  </si>
  <si>
    <t>Involved in porphyrin biosynthesis [catalytic activity: uroporphyrinogen III = coproporphyrinogen + 4 CO(2)].</t>
  </si>
  <si>
    <t>P9WFE1</t>
  </si>
  <si>
    <t>Rv2678c</t>
  </si>
  <si>
    <t>Mb2697c</t>
  </si>
  <si>
    <t>dxs</t>
  </si>
  <si>
    <t>Probable 1-deoxy-D-xylulose 5-phosphate synthase Dxs1 (1-deoxyxylulose-5-phosphate synthase) (DXP synthase) (DXPS)</t>
  </si>
  <si>
    <t>Involved in the deoxyxylulose-5-phosphate pathway (DXP) of isoprenoidbiosynthesis (at the first step), and in the biosynthetic pathway to thiamine and pyridoxol (at the first step). Catalyzes the acyloin condensation reaction between atoms 2 and 3 of pyruvate and glyceraldehyde 3-phosphate to yield 1-deoxy-D-xylulose-5-phosphate (DXP).</t>
  </si>
  <si>
    <t>P9WNS3</t>
  </si>
  <si>
    <t>Rv2682c</t>
  </si>
  <si>
    <t>Mb2701c</t>
  </si>
  <si>
    <t>dut</t>
  </si>
  <si>
    <t>Probable deoxyuridine 5'-triphosphate nucleotidohydrolase Dut (dUTPase) (dUTP pyrophosphatase) (deoxyuridine 5'-triphosphatase) (dUTP diphosphatase) (deoxyuridine-triphosphatase)</t>
  </si>
  <si>
    <t>Involved in biosynthesis of thymidylate. This enzyme is involved in nucleotide metabolism: it produces dUMP, the immediate precursor of thymidine nucleotides and it decreases the intracellular concentration of dUTP so that uracil cannot be incorporated into DNA [catalytic activity: dUTP + H(2)O = dUMP + pyrophosphate].</t>
  </si>
  <si>
    <t>P9WNS5</t>
  </si>
  <si>
    <t>Rv2697c</t>
  </si>
  <si>
    <t>Mb2716c</t>
  </si>
  <si>
    <t>lexA</t>
  </si>
  <si>
    <t>Repressor LexA</t>
  </si>
  <si>
    <t>Involved in regulation of nucleotide excision repair and sos response. Represses a number of genes involved in the response to DNA damage (sos response), including RECA and LEXA. Has been shown to bind to the 14 bp palindromic sequence 5'-cgaacnnnngttcg-3'. In the presence of single-stranded DNA, RECA interacts with LEXA causing an autocatalytic cleavage which disrupts the DNA-binding part of LEXA, leading to derepression of the sos regulon and eventually DNA repair [catalytic activity: hydrolysis of ala-|-GLY bond in repressor LEXA].</t>
  </si>
  <si>
    <t>P9WHR7</t>
  </si>
  <si>
    <t>Rv2720</t>
  </si>
  <si>
    <t>Mb2739</t>
  </si>
  <si>
    <t>dapF</t>
  </si>
  <si>
    <t>Probable diaminopimelate epimerase DapF (DAP epimerase)</t>
  </si>
  <si>
    <t>Involved in biosynthesis of lysine from aspartate semialdehyde (at the sixth step) [catalytic activity: ll-2,6-diaminoheptanedioate = MESO-diaminoheptanedioate].</t>
  </si>
  <si>
    <t>P9WP19</t>
  </si>
  <si>
    <t>Rv2726c</t>
  </si>
  <si>
    <t>Mb2745c</t>
  </si>
  <si>
    <t>dapA</t>
  </si>
  <si>
    <t>Probable dihydrodipicolinate synthase DapA (DHDPS) (dihydrodipicolinate synthetase)</t>
  </si>
  <si>
    <t>Involved in biosynthesis of diaminopimelate and lysine from aspartate semialdehyde (at the first step) [catalytic activity: L-aspartate 4-semialdehyde + pyruvate = dihydrodipicolinate + 2 H(2)O].</t>
  </si>
  <si>
    <t>P9WP25</t>
  </si>
  <si>
    <t>Rv2753c</t>
  </si>
  <si>
    <t>Mb2774c</t>
  </si>
  <si>
    <t>thyX</t>
  </si>
  <si>
    <t>Probable thymidylate synthase ThyX (ts) (TSase)</t>
  </si>
  <si>
    <t>Catalyzes the formation of dTMP and tetrahydrofolate from dUMP and methylenetetrahydrofolate</t>
  </si>
  <si>
    <t>P9WG57</t>
  </si>
  <si>
    <t>Rv2754c</t>
  </si>
  <si>
    <t>Mb2775c</t>
  </si>
  <si>
    <t>thyA</t>
  </si>
  <si>
    <t>Probable thymidylate synthase ThyA (ts) (TSASE)</t>
  </si>
  <si>
    <t>Involved in deoxyribonucleotide biosynthesis. Provides the sole de novo source of dTMP for DANA biosynthesis [catalytic activity: 5,10-methylenetetrahydrofolate + dUMP = dihydrofolate + dTMP].</t>
  </si>
  <si>
    <t>P9WFR9</t>
  </si>
  <si>
    <t>Rv2764c</t>
  </si>
  <si>
    <t>Mb2786c</t>
  </si>
  <si>
    <t>dapB</t>
  </si>
  <si>
    <t>Dihydrodipicolinate reductase DapB (DHPR)</t>
  </si>
  <si>
    <t>Involved in biosynthesis of diaminopimelate and lysine from aspartate semialdehyde (at the second step) [catalytic activity: 2,3,4,5-tetrahydrodipicolinate + NAD(P)(+) = 2,3-dihydrodipicolinate + NAD(P)H].</t>
  </si>
  <si>
    <t>P9WP23</t>
  </si>
  <si>
    <t>Rv2773c</t>
  </si>
  <si>
    <t>Mb2795c</t>
  </si>
  <si>
    <t>pnp</t>
  </si>
  <si>
    <t>Bifunctional protein polyribonucleotide nucleotidyltransferase GpsI: guanosine pentaphosphate synthetase + polyribonucleotide nucleotidyltransferase (polynucleotide phosphorylase) (pnpase)</t>
  </si>
  <si>
    <t>Involved in mRNA degradation. Hydrolyses single-stranded polyribonucleotides processively in the 3' to 5' direction. Involved in the RNA degradosome, a multi-enzyme complex important in RNA processing and messenger RNA degradation [catalytic activity: RNA(N+1) + phosphate = RNA(N) + a nucleoside diphosphate].</t>
  </si>
  <si>
    <t>P9WI57</t>
  </si>
  <si>
    <t>Rv2783c</t>
  </si>
  <si>
    <t>Mb2806c</t>
  </si>
  <si>
    <t>rpsO</t>
  </si>
  <si>
    <t>30S ribosomal protein S15 RpsO</t>
  </si>
  <si>
    <t>Involved in translation mechanism. This protein is one of the 16S ribosomal RNA binding proteins.</t>
  </si>
  <si>
    <t>P9WH55</t>
  </si>
  <si>
    <t>Rv2785c</t>
  </si>
  <si>
    <t>Mb2808c</t>
  </si>
  <si>
    <t>rbfA</t>
  </si>
  <si>
    <t>Probable ribosome-binding factor a RbfA (P15B protein)</t>
  </si>
  <si>
    <t>Associates with free 30S ribosomal subunits (but not with 30S subunits that are part of 70S ribosomes or polysomes). Essential for efficient processing of 16S rRNA. May interact with the 5'terminal helix region of 16S SRNA.</t>
  </si>
  <si>
    <t>P9WHJ7</t>
  </si>
  <si>
    <t>Rv2838c</t>
  </si>
  <si>
    <t>Mb2863c</t>
  </si>
  <si>
    <t>infB</t>
  </si>
  <si>
    <t>Probable translation initiation factor if-2 InfB</t>
  </si>
  <si>
    <t>If-2, one of the essential components for the initiation of protein synthesis in vitro, protects formylmethionyl-tRNA from spontaneous hydrolysis and promotes its binding to the 30S ribosomal subunits. It is also involved in the hydrolysis of GTP during the formation of the 70S ribosomal complex.</t>
  </si>
  <si>
    <t>P9WKK1</t>
  </si>
  <si>
    <t>Rv2839c</t>
  </si>
  <si>
    <t>Mb2864c</t>
  </si>
  <si>
    <t>rimP</t>
  </si>
  <si>
    <t>P9WH17</t>
  </si>
  <si>
    <t>Rv2842c</t>
  </si>
  <si>
    <t>Mb2867c</t>
  </si>
  <si>
    <t>proS</t>
  </si>
  <si>
    <t>Probable prolyl-tRNA synthetase ProS (proline--tRNA ligase) (PRORS) (global RNA synthesis factor) (proline translase)</t>
  </si>
  <si>
    <t>Involved in translation mechanism [catalytic activity: ATP + L-proline + tRNA(pro) = AMP + pyrophosphate + L-prolyl-tRNA(pro)].</t>
  </si>
  <si>
    <t>P9WFT9</t>
  </si>
  <si>
    <t>Rv2845c</t>
  </si>
  <si>
    <t>Mb2870c</t>
  </si>
  <si>
    <t>mqo</t>
  </si>
  <si>
    <t>Probable malate:quinone oxidoreductase Mqo (malate dehydrogenase [acceptor])</t>
  </si>
  <si>
    <t>Involved in tricarboxylic acid cycle [catalytic activity: (S)-malate + acceptor = oxaloacetate + reduced acceptor].</t>
  </si>
  <si>
    <t>P9WJP5</t>
  </si>
  <si>
    <t>Rv2852c</t>
  </si>
  <si>
    <t>Mb2877c</t>
  </si>
  <si>
    <t>ispG</t>
  </si>
  <si>
    <t>Probable GcpE protein</t>
  </si>
  <si>
    <t>Unknown. GCPE is an essential gene.</t>
  </si>
  <si>
    <t>P9WKG3</t>
  </si>
  <si>
    <t>Rv2868c</t>
  </si>
  <si>
    <t>Mb2893c</t>
  </si>
  <si>
    <t>rip1</t>
  </si>
  <si>
    <t>Membrane bound metalloprotease</t>
  </si>
  <si>
    <t>Controls membrane composition</t>
  </si>
  <si>
    <t>P9WHS3</t>
  </si>
  <si>
    <t>Rv2869c</t>
  </si>
  <si>
    <t>Mb2894c</t>
  </si>
  <si>
    <t>frr</t>
  </si>
  <si>
    <t>Ribosome recycling factor Frr (ribosome releasing factor) (RRF)</t>
  </si>
  <si>
    <t>Responsible for the release of ribosomes from messenger RNA at the termination of protein biosynthesis. May increase the efficiency of translation by recycling ribosomes from one round of translation to another.</t>
  </si>
  <si>
    <t>P9WGY1</t>
  </si>
  <si>
    <t>Rv2882c</t>
  </si>
  <si>
    <t>Mb2906c</t>
  </si>
  <si>
    <t>pyrH</t>
  </si>
  <si>
    <t>Probable uridylate kinase PyrH (UK) (uridine monophosphate kinase) (UMP kinase)</t>
  </si>
  <si>
    <t>Uridine monophosphate kinase [catalytic activity: ATP + UMP = ADP + UDP].</t>
  </si>
  <si>
    <t>P9WHK5</t>
  </si>
  <si>
    <t>Rv2883c</t>
  </si>
  <si>
    <t>Mb2907c</t>
  </si>
  <si>
    <t>tsf</t>
  </si>
  <si>
    <t>Probable elongation factor Tsf (EF-ts)</t>
  </si>
  <si>
    <t>Associates with the EF-TU.GDP complex and induces the exchange of GDP to GTP, it remains bound to the aminoacyl-tRNA. EF-TU.GTP complex up to the GTP hydrolysis stage on the ribosome.</t>
  </si>
  <si>
    <t>P9WNM1</t>
  </si>
  <si>
    <t>Rv2889c</t>
  </si>
  <si>
    <t>Mb2913c</t>
  </si>
  <si>
    <t>rplS</t>
  </si>
  <si>
    <t>50S ribosomal protein L19 RplS</t>
  </si>
  <si>
    <t>This protein is located at the 30S-50S ribosomal subunit interface and may play a role in the structure and function of the aminoacyl-tRNA binding site.</t>
  </si>
  <si>
    <t>P9WHC9</t>
  </si>
  <si>
    <t>Rv2904c</t>
  </si>
  <si>
    <t>Mb2928c</t>
  </si>
  <si>
    <t>trmD</t>
  </si>
  <si>
    <t>Probable tRNA (guanine-N1)-methyltransferase TrmD (M1G-methyltransferase) (tRNA [GM37] methyltransferase)</t>
  </si>
  <si>
    <t>Specifically methylates guanosime-37 in various TRNAS [catalytic activity S-adenosyl-L-methionine + tRNA = S-adenosyl-L-homocysteine + tRNA containing N1-methylguanine].</t>
  </si>
  <si>
    <t>P9WFY7</t>
  </si>
  <si>
    <t>Rv2906c</t>
  </si>
  <si>
    <t>Mb2930c</t>
  </si>
  <si>
    <t>rpsP</t>
  </si>
  <si>
    <t>30S ribosomal protein S16 RpsP</t>
  </si>
  <si>
    <t>P9WH53</t>
  </si>
  <si>
    <t>Rv2909c</t>
  </si>
  <si>
    <t>Mb2933c</t>
  </si>
  <si>
    <t>acyP</t>
  </si>
  <si>
    <t>Probable acylphosphatase AcyP (acylphosphate phosphohydrolase)</t>
  </si>
  <si>
    <t>Involved in cellular metabolism [catalytic activity: an acylphosphate + H(2)O = a fatty acid anion + orthophosphate].</t>
  </si>
  <si>
    <t>P9WQC9</t>
  </si>
  <si>
    <t>Rv2922A</t>
  </si>
  <si>
    <t>Mb2947c</t>
  </si>
  <si>
    <t>papA5</t>
  </si>
  <si>
    <t>Possible conserved polyketide synthase associated protein PapA5</t>
  </si>
  <si>
    <t>Thought to be involved in phthiocerol dimycocerosate (dim) biosynthesis.</t>
  </si>
  <si>
    <t>P9WIN5</t>
  </si>
  <si>
    <t>Rv2939</t>
  </si>
  <si>
    <t>Mb2964</t>
  </si>
  <si>
    <t>Rv2951c</t>
  </si>
  <si>
    <t>P9WIB7</t>
  </si>
  <si>
    <t>Mb2975c</t>
  </si>
  <si>
    <t>Rv2952</t>
  </si>
  <si>
    <t>Thought to cause methylation.</t>
  </si>
  <si>
    <t>P9WIN3</t>
  </si>
  <si>
    <t>Mb2976</t>
  </si>
  <si>
    <t>Rv2953</t>
  </si>
  <si>
    <t>Enoyl reductase</t>
  </si>
  <si>
    <t>May be involved in phenolpthiocerol and phthiocerol dimycocerosate (dim) biosynthesis</t>
  </si>
  <si>
    <t>P9WGV5</t>
  </si>
  <si>
    <t>Mb2977</t>
  </si>
  <si>
    <t>Rv2959c</t>
  </si>
  <si>
    <t>P9WIM5</t>
  </si>
  <si>
    <t>Mb2983c</t>
  </si>
  <si>
    <t>coaD</t>
  </si>
  <si>
    <t>Probable phosphopantetheine adenylyltransferase KdtB (pantetheine- phosphate adenylyltransferase) (PPAT) (dephospho-CoA pyrophosphorylase)</t>
  </si>
  <si>
    <t>Involved in the coenzyme A (CoA) biosynthesis (at the fourth step). Reversibly transfers an adenylyl group from ATP to 4'-phosphopantetheine, yielding dephospho-CoA (DPCOA) and pyrophosphate [catalytic activity: ATP + pantetheine 4'-phosphate = diphosphate + dephospho-CoA].</t>
  </si>
  <si>
    <t>P9WPA5</t>
  </si>
  <si>
    <t>Rv2965c</t>
  </si>
  <si>
    <t>Mb2989c</t>
  </si>
  <si>
    <t>Rv2971</t>
  </si>
  <si>
    <t>P9WQA5</t>
  </si>
  <si>
    <t>Mb2996</t>
  </si>
  <si>
    <t>ung</t>
  </si>
  <si>
    <t>Probable uracil-DNA glycosylase Ung (UDG)</t>
  </si>
  <si>
    <t>Involved in base excision repair.excises uracil residues from the DNA which can arise as a result of misincorporation of dUMP residues by DNA polymerase or due to deamination of cytosine.</t>
  </si>
  <si>
    <t>P9WFQ9</t>
  </si>
  <si>
    <t>Rv2976c</t>
  </si>
  <si>
    <t>Mb3000c</t>
  </si>
  <si>
    <t>ddl</t>
  </si>
  <si>
    <t>Probable D-alanine--D-alanine ligase DdlA (D-alanylalanine synthetase) (D-ala-D-ala ligase)</t>
  </si>
  <si>
    <t>Involved in cell wall formation. Along with alanine racemase, it MAKES up the D-alanine branch of the peptidoglycan biosynthetic route. [catalytic activity: ATP + D-alanine + D-alanine = ADP + phosphate + D-alanyl-D-alanine].</t>
  </si>
  <si>
    <t>P9WP31</t>
  </si>
  <si>
    <t>Rv2981c</t>
  </si>
  <si>
    <t>Mb3005c</t>
  </si>
  <si>
    <t>ppk</t>
  </si>
  <si>
    <t>Polyphosphate kinase PPK (polyphosphoric acid kinase) (ATP-polyphosphate phosphotransferase)</t>
  </si>
  <si>
    <t>Catalyzes the reversible transfer of the terminal phosphate of ATP to form a long-chain polyphosphate (polyp) [catalytic activity: ATP + {phosphate}(N) = ADP + {phosphate}(N+1)]. Likely involved in MPRAB-SIGE-rel signalling and the stringent response.</t>
  </si>
  <si>
    <t>P9WHV9</t>
  </si>
  <si>
    <t>Rv2984</t>
  </si>
  <si>
    <t>Mb3008</t>
  </si>
  <si>
    <t>leuD</t>
  </si>
  <si>
    <t>Probable 3-isopropylmalate dehydratase (small subunit) LeuD (isopropylmalate isomerase) (alpha-IPM isomerase) (IPMI)</t>
  </si>
  <si>
    <t>Involved in leucine biosynthesis (at the second step) [catalytic activity: 3-isopropylmalate = 2-isopropylmaleate + H(2)O (also catalyses 2-isopropylmaleate + H(2)O = 3-hydroxy-4-methyl-3-carboxypentanone)].</t>
  </si>
  <si>
    <t>P9WK95</t>
  </si>
  <si>
    <t>Rv2987c</t>
  </si>
  <si>
    <t>Mb3011c</t>
  </si>
  <si>
    <t>leuC</t>
  </si>
  <si>
    <t>Probable 3-isopropylmalate dehydratase (large subunit) LeuC (isopropylmalate isomerase) (alpha-IPM isomerase) (IPMI)</t>
  </si>
  <si>
    <t>P9WQF5</t>
  </si>
  <si>
    <t>Rv2988c</t>
  </si>
  <si>
    <t>Mb3012c</t>
  </si>
  <si>
    <t>gltX</t>
  </si>
  <si>
    <t>Glutamyl-tRNA synthetase GltS (glutamate--tRNA ligase) (glutamyl-tRNA synthase) (GLURS)</t>
  </si>
  <si>
    <t>Involved in translation mechanisms [catalytic activity: ATP + L-glutamate + tRNA(GLU) = AMP + diphosphate + L-glutamyl-tRNA(GLU)].</t>
  </si>
  <si>
    <t>P9WFV9</t>
  </si>
  <si>
    <t>Rv2992c</t>
  </si>
  <si>
    <t>Mb3016c</t>
  </si>
  <si>
    <t>leuB</t>
  </si>
  <si>
    <t>Probable 3-isopropylmalate dehydrogenase LeuB (beta-IPM dehydrogenase) (IMDH) (3-IPM-DH)</t>
  </si>
  <si>
    <t>Involved in leucine biosynthesis (at the third step) [catalytic activity: 3-carboxy-2-hydroxy-4-methylpentanoate + NAD(+) = 3-carboxy-4-methyl-2-oxopentanoate + NADH (the product decarboxylates to 4-methyl-2-oxopentanoate)].</t>
  </si>
  <si>
    <t>P9WKK9</t>
  </si>
  <si>
    <t>Rv2995c</t>
  </si>
  <si>
    <t>Mb3019c</t>
  </si>
  <si>
    <t>ilvC</t>
  </si>
  <si>
    <t>Probable KETOL-acid reductoisomerase IlvC (acetohydroxy-acid isomeroreductase) (alpha-keto-beta-hydroxylacil reductoisomerase)</t>
  </si>
  <si>
    <t>Involved in valine and isoleucine biosynthesis (at the second step) [catalytic activity: (R)-2,3-dihydroxy-3-methylbutanoate + NADP(+) = (S)-2-hydroxy-2-methyl-3-oxobutanoate + NADPH].</t>
  </si>
  <si>
    <t>P9WKJ7</t>
  </si>
  <si>
    <t>Rv3001c</t>
  </si>
  <si>
    <t>Mb3026c</t>
  </si>
  <si>
    <t>gatB</t>
  </si>
  <si>
    <t>Probable glutamyl-tRNA(GLN) amidotransferase (subunit B) GatB (Glu-ADT subunit B)</t>
  </si>
  <si>
    <t>Component of the translational apparatus. Furnishes a means for formation of correctly charged GLN-tRNA(GLN) through the transamidation of misacylated GLU- tRNA(GLN) in organisms which lack glutaminyl-tRNA synthetase. The reaction takes place in the presence of glutamine and ATP through an activated gamma-phospho-GLU-tRNA(GLN) [catalytic activity: ATP + L-glutamyl-tRNA(GLN) + L-glutamine = ADP + phosphate + L-glutaminyl-tRNA(GLN) + L-glutamate].</t>
  </si>
  <si>
    <t>P9WN61</t>
  </si>
  <si>
    <t>Rv3009c</t>
  </si>
  <si>
    <t>Mb3034c</t>
  </si>
  <si>
    <t>gatA</t>
  </si>
  <si>
    <t>Probable glutamyl-tRNA(GLN) amidotransferase (subunit A) GatA (Glu-ADT subunit A)</t>
  </si>
  <si>
    <t>Component of the translational apparatus. Furnishes a means for formation of correctly charged GLN-tRNA(GLN) through the transamidation of misacylated GLU-tRNA(GLN) in organisms which lack glutaminyl-tRNA synthetase. The reaction takes place in the presence of glutamine and ATP through an activated gamma-phospho-GLU-tRNA(GLN) [catalytic activity: ATP + L-glutamyl-tRNA(GLN) + L-glutamine = ADP + phosphate + L-glutaminyl-tRNA(GLN) + L-glutamate].</t>
  </si>
  <si>
    <t>P9WQA1</t>
  </si>
  <si>
    <t>Rv3011c</t>
  </si>
  <si>
    <t>Mb3036c</t>
  </si>
  <si>
    <t>gatC</t>
  </si>
  <si>
    <t>Probable glutamyl-tRNA(GLN) amidotransferase (subunit C) GatC (Glu-ADT subunit C)</t>
  </si>
  <si>
    <t>P9WN59</t>
  </si>
  <si>
    <t>Rv3012c</t>
  </si>
  <si>
    <t>Mb3037c</t>
  </si>
  <si>
    <t>ligA</t>
  </si>
  <si>
    <t>DNA ligase [NAD dependent] LigA (polydeoxyribonucleotide synthase [NAD+])</t>
  </si>
  <si>
    <t>This protein catalyzes the formation of phosphodiester linkages between 5'-phosphoryl and 3'-hydroxyl groups in double-stranded DNA using NAD as a coenzyme and as the energy source for the reaction. It is essential for DNA replication and repair of damaged DNA [catalytic activity: NAD(+) + (deoxyribonucleotide)(N) + (deoxyribonucleotide)(M) = AMP + nicotinamide nucleotide + (deoxyribonucleotide)(N+M)].</t>
  </si>
  <si>
    <t>P9WNV1</t>
  </si>
  <si>
    <t>Rv3014c</t>
  </si>
  <si>
    <t>Mb3039c</t>
  </si>
  <si>
    <t>echA17</t>
  </si>
  <si>
    <t>Probable enoyl-CoA hydratase EchA17 (crotonase) (unsatured acyl-CoA hydratase) (enoyl hydrase)</t>
  </si>
  <si>
    <t>P9WNN3</t>
  </si>
  <si>
    <t>Rv3039c</t>
  </si>
  <si>
    <t>Mb3065c</t>
  </si>
  <si>
    <t>nuoB</t>
  </si>
  <si>
    <t>Probable NADH dehydrogenase I (chain B) NuoB (NADH-ubiquinone oxidoreductase chain B)</t>
  </si>
  <si>
    <t>P9WJH1</t>
  </si>
  <si>
    <t>Rv3146</t>
  </si>
  <si>
    <t>Mb3170</t>
  </si>
  <si>
    <t>nuoC</t>
  </si>
  <si>
    <t>Probable NADH dehydrogenase I (chain C) NuoC (NADH-ubiquinone oxidoreductase chain C)</t>
  </si>
  <si>
    <t>P9WJH3</t>
  </si>
  <si>
    <t>Rv3147</t>
  </si>
  <si>
    <t>Mb3171</t>
  </si>
  <si>
    <t>nuoD</t>
  </si>
  <si>
    <t>Probable NADH dehydrogenase I (chain D) NuoD (NADH-ubiquinone oxidoreductase chain D)</t>
  </si>
  <si>
    <t>P9WJH5</t>
  </si>
  <si>
    <t>Rv3148</t>
  </si>
  <si>
    <t>Mb3172</t>
  </si>
  <si>
    <t>nuoH</t>
  </si>
  <si>
    <t>Probable NADH dehydrogenase I (chain H) NuoH (NADH-ubiquinone oxidoreductase chain H)</t>
  </si>
  <si>
    <t>P9WIX1</t>
  </si>
  <si>
    <t>Rv3152</t>
  </si>
  <si>
    <t>Mb3176</t>
  </si>
  <si>
    <t>nuoI</t>
  </si>
  <si>
    <t>Probable NADH dehydrogenase I (chain I) NuoI (NADH-ubiquinone oxidoreductase chain I)</t>
  </si>
  <si>
    <t>P9WJG9</t>
  </si>
  <si>
    <t>Rv3153</t>
  </si>
  <si>
    <t>Mb3177</t>
  </si>
  <si>
    <t>nuoK</t>
  </si>
  <si>
    <t>Probable NADH dehydrogenase I (chain K) NuoK (NADH-ubiquinone oxidoreductase chain K)</t>
  </si>
  <si>
    <t>P9WIX3</t>
  </si>
  <si>
    <t>Rv3155</t>
  </si>
  <si>
    <t>Mb3179</t>
  </si>
  <si>
    <t>Rv3193c</t>
  </si>
  <si>
    <t>P9WFL3</t>
  </si>
  <si>
    <t>Mb3215c</t>
  </si>
  <si>
    <t>secA1</t>
  </si>
  <si>
    <t>Probable preprotein translocase SecA1 1 subunit</t>
  </si>
  <si>
    <t>Involved in protein export. Interacts with the SECY/SECE subunits. SECA has a central role in coupling the hydrolysis of ATP to the transfer of PRE-secretory periplasmic and outer membrane proteins across the membrane.</t>
  </si>
  <si>
    <t>P9WGP5</t>
  </si>
  <si>
    <t>Rv3240c</t>
  </si>
  <si>
    <t>Mb3268c</t>
  </si>
  <si>
    <t>lpqB</t>
  </si>
  <si>
    <t>Probable conserved lipoprotein LpqB</t>
  </si>
  <si>
    <t>P9WK37</t>
  </si>
  <si>
    <t>Rv3244c</t>
  </si>
  <si>
    <t>Mb3272c</t>
  </si>
  <si>
    <t>ahcY</t>
  </si>
  <si>
    <t>Probable adenosylhomocysteinase SahH (S-adenosyl-L-homocysteine hydrolase) (adohcyase)</t>
  </si>
  <si>
    <t>Thioester hydrolase which acting on ether bounds. Could be involved in methionine and selenoamino acid metabolisms. Also involved in activated methyl. Cycle adenosylhomocysteine is a competitive inhibitor of S-adenosyl-L-methionine-dependent methyl transferase reactions; therefore adenosylhomocysteinase may play a key role in the control of methylations via regulation of the intracellular concentration of adenosylhomocysteine [catalytic activity: S-adenosyl-L-homocysteine + H(2)O = adenosine + L-homocysteine].</t>
  </si>
  <si>
    <t>P9WGV3</t>
  </si>
  <si>
    <t>Rv3248c</t>
  </si>
  <si>
    <t>Mb3276c</t>
  </si>
  <si>
    <t>cofD</t>
  </si>
  <si>
    <t>Probable F420 biosynthesis protein FbiA</t>
  </si>
  <si>
    <t>Required for coenzyme F420 production: involved in the conversion of FO into F420.</t>
  </si>
  <si>
    <t>P9WP81</t>
  </si>
  <si>
    <t>Rv3261</t>
  </si>
  <si>
    <t>Mb3289</t>
  </si>
  <si>
    <t>Rv3282</t>
  </si>
  <si>
    <t>P9WK27</t>
  </si>
  <si>
    <t>Mb3310</t>
  </si>
  <si>
    <t>upp</t>
  </si>
  <si>
    <t>Probable uracil phosphoribosyltransferase Upp (UMP pyrophosphorylase) (uprtase) (UMP diphosphorylase)</t>
  </si>
  <si>
    <t>Involved in pyrimidine salvage pathway [catalytic activity: UMP + pyrophosphate = uracil + 5-phospho-alpha-D-ribose 1-diphosphate].</t>
  </si>
  <si>
    <t>P9WFF3</t>
  </si>
  <si>
    <t>Rv3309c</t>
  </si>
  <si>
    <t>Mb3337c</t>
  </si>
  <si>
    <t>add</t>
  </si>
  <si>
    <t>Probable adenosine deaminase Add (adenosine aminohydrolase)</t>
  </si>
  <si>
    <t>Catalyzes hydrolytic deamination of adenosine and generates inosine [catalytic activity: adenosine + H(2)O = inosine + NH(3) (also may act on deoxyadenosine)].</t>
  </si>
  <si>
    <t>P63907</t>
  </si>
  <si>
    <t>Rv3313c</t>
  </si>
  <si>
    <t>Mb3342c</t>
  </si>
  <si>
    <t>metX</t>
  </si>
  <si>
    <t>Probable homoserine O-acetyltransferase MetA (homoserine O-trans-acetylase) (homoserine transacetylase) (HTA)</t>
  </si>
  <si>
    <t>Catalyzes acylation of L-homoserine. Involved in biosynthesis of methionine; HTA variant; first step [catalytic activity: acetyl-CoA + L-homoserine = CoA + O-acetyl-L-homoserine].</t>
  </si>
  <si>
    <t>P9WJY9</t>
  </si>
  <si>
    <t>Rv3341</t>
  </si>
  <si>
    <t>Mb3373</t>
  </si>
  <si>
    <t>folD</t>
  </si>
  <si>
    <t>Probable bifunctional protein FolD: methylenetetrahydrofolate dehydrogenase + methenyltetrahydrofolate cyclohydrolase</t>
  </si>
  <si>
    <t>Necessary for the biosynthesis of purines, thymydylate, methionine, histidine, pantothenate, and formyl tRNA-met [catalytic activity: 5,10-methylenetetrahydrofolate + NADP(+) = 5,10-methenyltetrahydrofolate + NADPH] [catalytic activity: 5,10-methenyltetrahydrofolate + H(2)O = 10-formyltetrahydrofolate].</t>
  </si>
  <si>
    <t>P9WG81</t>
  </si>
  <si>
    <t>Rv3356c</t>
  </si>
  <si>
    <t>Mb3391c</t>
  </si>
  <si>
    <t>guaA</t>
  </si>
  <si>
    <t>Probable GMP synthase [glutamine-hydrolyzing] GuaA (glutamine amidotransferase) (GMP synthetase)</t>
  </si>
  <si>
    <t>Involved in GMP biosynthesis [catalytic activity: ATP + xanthosine 5'-phosphate + L-glutamine + H(2)O = AMP + pyrophosphate + GMP + L-glutamate].</t>
  </si>
  <si>
    <t>P9WMS7</t>
  </si>
  <si>
    <t>Rv3396c</t>
  </si>
  <si>
    <t>Mb3429c</t>
  </si>
  <si>
    <t>Rv3399</t>
  </si>
  <si>
    <t>A1KP90</t>
  </si>
  <si>
    <t>Mb3432</t>
  </si>
  <si>
    <t>groEL1</t>
  </si>
  <si>
    <t>60 kDa chaperonin 1 GroEL1 (protein CPN60-1) (GroEL protein 1)</t>
  </si>
  <si>
    <t>P9WPE9</t>
  </si>
  <si>
    <t>Rv3417c</t>
  </si>
  <si>
    <t>Mb3451c</t>
  </si>
  <si>
    <t>groS</t>
  </si>
  <si>
    <t>10 kDa chaperonin GroES (protein CPN10) (protein GroES) (BCG-a heat shock protein) (10 kDa antigen)</t>
  </si>
  <si>
    <t>Binds to CPN60 in the presence of mg-ATP and suppresses the ATPase activity of the latter.</t>
  </si>
  <si>
    <t>P9WPE5</t>
  </si>
  <si>
    <t>Rv3418c</t>
  </si>
  <si>
    <t>Mb3452c</t>
  </si>
  <si>
    <t>tsaD</t>
  </si>
  <si>
    <t>Probable O-sialoglycoprotein endopeptidase Gcp (glycoprotease)</t>
  </si>
  <si>
    <t>Hydrolysis of O-sialoglycoproteins; cleaves 31-ARG-|-asp-32 bond in glycophorin A. Does not cleave unglycosylated proteins, desialylated glycoproteins or glycoproteins that are only N-glycosylated. Could be a metalloprotease.</t>
  </si>
  <si>
    <t>P9WHT7</t>
  </si>
  <si>
    <t>Rv3419c</t>
  </si>
  <si>
    <t>Mb3453c</t>
  </si>
  <si>
    <t>glmM</t>
  </si>
  <si>
    <t>Probable phospho-sugar mutase / MrsA protein homolog</t>
  </si>
  <si>
    <t>P9WN41</t>
  </si>
  <si>
    <t>Rv3441c</t>
  </si>
  <si>
    <t>Mb3471c</t>
  </si>
  <si>
    <t>rpsI</t>
  </si>
  <si>
    <t>30S ribosomal protein S9 RpsI</t>
  </si>
  <si>
    <t>Involved in translation mechanism. This protein is one of the assembly proteins of the 50S ribosomal subunit.</t>
  </si>
  <si>
    <t>P9WH25</t>
  </si>
  <si>
    <t>Rv3442c</t>
  </si>
  <si>
    <t>Mb3472c</t>
  </si>
  <si>
    <t>rplM</t>
  </si>
  <si>
    <t>50S ribosomal protein L13 RplM</t>
  </si>
  <si>
    <t>Involved in translation mechanism. This protein is one of the early assembly proteins of the 50S ribosomal subunit.</t>
  </si>
  <si>
    <t>P9WHE1</t>
  </si>
  <si>
    <t>Rv3443c</t>
  </si>
  <si>
    <t>Mb3473c</t>
  </si>
  <si>
    <t>rplQ</t>
  </si>
  <si>
    <t>50S ribosomal protein L17 RplQ</t>
  </si>
  <si>
    <t>P9WHD3</t>
  </si>
  <si>
    <t>Rv3456c</t>
  </si>
  <si>
    <t>Mb3485c</t>
  </si>
  <si>
    <t>rpoA</t>
  </si>
  <si>
    <t>Probable DNA-directed RNA polymerase (alpha chain) RpoA (transcriptase alpha chain) (RNA polymerase alpha subunit) (DNA-directed RNA nucleotidyltransferase)</t>
  </si>
  <si>
    <t>DNA-dependent RNA polymerase catalyzes the transcription of DNA into RNA using the four ribonucleoside triphosphates as substrates. The amino-terminal portion is involved in the assembly of core RNAP, whereas the C-terminal is involved in interaction with transcriptional regulators [catalytic activity: N nucleoside triphosphate = N pyrophosphate + RNA(N)].</t>
  </si>
  <si>
    <t>P9WGZ1</t>
  </si>
  <si>
    <t>Rv3457c</t>
  </si>
  <si>
    <t>Mb3486c</t>
  </si>
  <si>
    <t>rpsD</t>
  </si>
  <si>
    <t>30S ribosomal protein S4 RpsD</t>
  </si>
  <si>
    <t>This protein binds directly to 16S ribosomal RNA.</t>
  </si>
  <si>
    <t>P9WH35</t>
  </si>
  <si>
    <t>Rv3458c</t>
  </si>
  <si>
    <t>Mb3487c</t>
  </si>
  <si>
    <t>rpsM</t>
  </si>
  <si>
    <t>30S ribosomal protein S13 RpsM</t>
  </si>
  <si>
    <t>Involved in the binding of fMet-tRNA and, hence, in the initiation of translation.</t>
  </si>
  <si>
    <t>P9WH61</t>
  </si>
  <si>
    <t>Rv3460c</t>
  </si>
  <si>
    <t>Mb3489c</t>
  </si>
  <si>
    <t>infA</t>
  </si>
  <si>
    <t>Probable translation initiation factor if-1 InfA</t>
  </si>
  <si>
    <t>No specific function has so far been attributed to this initiation factor; however, it seems to stimulate more or less all the activities of the other two initiation factors, if-2 and if-3.</t>
  </si>
  <si>
    <t>P9WKK3</t>
  </si>
  <si>
    <t>Rv3462c</t>
  </si>
  <si>
    <t>Mb3491c</t>
  </si>
  <si>
    <t>otsA</t>
  </si>
  <si>
    <t>Alpha, alpha-trehalose-phosphate synthase [UDP-forming] OtsA (trehalose-6-phosphate synthase) (UDP-glucose-glucosephosphate glucosyltransferase) (trehalosephosphate-UDP glucosyltransferase) (trehalose-6-phosphate synthetase) (trehalose-phosphate synthase) (trehalose-phosphate synthetase) (transglucosylase) (trehalosephosphate-UDP glucosyl transferase)</t>
  </si>
  <si>
    <t>Involved in osmoregulatory trehalose biosynthesis. Mycobacteria can produce trehalose from glucose 6-phosphate and UDP-glucose (the OtsA-OtsB pathway) from glycogen-like alpha(1--&gt;4)-linked glucose polymers (the TreY-TreZ pathway) and from maltose (the TreS pathway) [catalytic activity: UDP-glucose + D-glucose 6-phosphate = UDP + alpha,alpha-trehalose 6-phosphate].</t>
  </si>
  <si>
    <t>P9WN11</t>
  </si>
  <si>
    <t>Rv3490</t>
  </si>
  <si>
    <t>Mb3520</t>
  </si>
  <si>
    <t>hsaF</t>
  </si>
  <si>
    <t>Probable 4-hydroxy-2-oxovalerate aldolase (HOA)</t>
  </si>
  <si>
    <t>Supposed involvement in one, or several, catabolic pathways [catalytic activity: 4-hydroxy-2-oxovalerate = pyruvate + acetaldehyde]. Predicted to be involved in lipid catabolism.</t>
  </si>
  <si>
    <t>P9WMK5</t>
  </si>
  <si>
    <t>Rv3534c</t>
  </si>
  <si>
    <t>Mb3564c</t>
  </si>
  <si>
    <t>hsaG</t>
  </si>
  <si>
    <t>Probable acetaldehyde dehydrogenase (acetaldehyde dehydrogenase [acetylating])</t>
  </si>
  <si>
    <t>Supposed involvement in one, or several, catabolic pathways [catalytic activity: acetaldehyde + CoA + NAD(+) = acetyl-CoA + NADH]. Predicted to be involved in lipid catabolism.</t>
  </si>
  <si>
    <t>P9WQH3</t>
  </si>
  <si>
    <t>Rv3535c</t>
  </si>
  <si>
    <t>Mb3565c</t>
  </si>
  <si>
    <t>cysS</t>
  </si>
  <si>
    <t>Cysteinyl-tRNA synthetase 1 CysS1 (cysteine--tRNA ligase 1) (CYSRS 1) (cysteine translase)</t>
  </si>
  <si>
    <t>Involved in translation [catalytic activity: ATP + L-cysteine + tRNA(CYS) = AMP + pyrophosphate + L-cysteinyl-tRNA(CYS)].</t>
  </si>
  <si>
    <t>P9WFW1</t>
  </si>
  <si>
    <t>Rv3580c</t>
  </si>
  <si>
    <t>Mb3611c</t>
  </si>
  <si>
    <t>ispF</t>
  </si>
  <si>
    <t>Probable 2C-methyl-D-erythritol 2,4-cyclodiphosphate synthase IspF (MECPS)</t>
  </si>
  <si>
    <t>Involved in the deoxyxylulose-5-phosphate pathway (DXP) of isoprenoid biosynthesis (at the fifth step). Converts 4-diphosphocytidyl-2C-methyl-D-erythritol 2-phosphate into 2C-methyl-D-erythritol 2,4-cyclodiphosphate and CMP. Also converts 4-diphosphocytidyl-2C-methyl-D-erythritol into 2C-methyl-D-erythritol 3,4-cyclophosphate and CMP.</t>
  </si>
  <si>
    <t>P9WKG5</t>
  </si>
  <si>
    <t>Rv3581c</t>
  </si>
  <si>
    <t>Mb3612c</t>
  </si>
  <si>
    <t>ispD</t>
  </si>
  <si>
    <t>4-diphosphocytidyl-2C-methyl-D-erythritol synthase IspD (MEP cytidylyltransferase) (MCT)</t>
  </si>
  <si>
    <t>Involved in the deoxyxylulose-5-phosphate pathway (DXP) of isoprenoid biosynthesis (at the third step). Catalyzes the formation of 4-diphosphocytidyl-2C-methyl-D-erythritol (CDP-me) from CTP and 2C-methyl-D-erythritol 4-phosphate (MEP).</t>
  </si>
  <si>
    <t>P9WKG9</t>
  </si>
  <si>
    <t>Rv3582c</t>
  </si>
  <si>
    <t>Mb3613c</t>
  </si>
  <si>
    <t>disA</t>
  </si>
  <si>
    <t>P9WNW5</t>
  </si>
  <si>
    <t>Rv3586</t>
  </si>
  <si>
    <t>Mb3617</t>
  </si>
  <si>
    <t>lysS</t>
  </si>
  <si>
    <t>Lysyl-tRNA synthetase 1 LysS (lysine--tRNA ligase 1) (LysRS 1) (lysine translase)</t>
  </si>
  <si>
    <t>Involved in translation [catalytic activity: ATP + L-lysine + tRNA(LYS) = AMP + pyrophosphate + L-lysyl-tRNA(LYS)].</t>
  </si>
  <si>
    <t>P9WFU9</t>
  </si>
  <si>
    <t>Rv3598c</t>
  </si>
  <si>
    <t>Mb3629c</t>
  </si>
  <si>
    <t>folE</t>
  </si>
  <si>
    <t>GTP cyclohydrolase I FolE (GTP-ch-I)</t>
  </si>
  <si>
    <t>Involved in the biosynthesis of tetrahydrofolate (at the first step) [catalytic activity: GTP + 2 H(2)O = formate + 2-amino-4-hydroxy-6-(erythro-1,2,3-trihydroxypropyl)dihydropteridine triphosphate].</t>
  </si>
  <si>
    <t>P9WN57</t>
  </si>
  <si>
    <t>Rv3609c</t>
  </si>
  <si>
    <t>Mb3639c</t>
  </si>
  <si>
    <t>Rv3716c</t>
  </si>
  <si>
    <t>P9WNR9</t>
  </si>
  <si>
    <t>Mb3743c</t>
  </si>
  <si>
    <t>pat</t>
  </si>
  <si>
    <t>Probable histidinol-phosphate aminotransferase HisC2 (imidazole acetol-phosphate transaminase) (imidazolylacetolphosphate aminotransferase)</t>
  </si>
  <si>
    <t>Involved in histidine biosynthetic pathway (at the eighth step) [catalytic activity: L-histidinol-phosphate + 2-oxoglutarate = 3-(imidazol-4-YL)-2-oxopropyl phosphate + glutamate].</t>
  </si>
  <si>
    <t>P9WML5</t>
  </si>
  <si>
    <t>Rv3772</t>
  </si>
  <si>
    <t>Mb3800</t>
  </si>
  <si>
    <t>fbpA</t>
  </si>
  <si>
    <t>Secreted antigen 85-a FbpA (mycolyl transferase 85A) (fibronectin-binding protein A) (antigen 85 complex A)</t>
  </si>
  <si>
    <t>P9WQP3</t>
  </si>
  <si>
    <t>Rv3804c</t>
  </si>
  <si>
    <t>Mb3834c</t>
  </si>
  <si>
    <t>papA2</t>
  </si>
  <si>
    <t>Possible conserved polyketide synthase associated protein PapA2</t>
  </si>
  <si>
    <t>Involved in sulfolipid-1 (SL-1) biosynthesis</t>
  </si>
  <si>
    <t>P9WIK7</t>
  </si>
  <si>
    <t>Rv3820c</t>
  </si>
  <si>
    <t>Mb3850c</t>
  </si>
  <si>
    <t>serS</t>
  </si>
  <si>
    <t>SERYL-tRNA synthetase SerS (serine--tRNA ligase) (SERRS) (serine translase)</t>
  </si>
  <si>
    <t>Involved in translation mechanism [catalytic activity: ATP + L-serine + tRNA(SER) = AMP + pyrophosphate + L-SERYL-tRNA(SER)].</t>
  </si>
  <si>
    <t>P9WFT7</t>
  </si>
  <si>
    <t>Rv3834c</t>
  </si>
  <si>
    <t>Mb3864c</t>
  </si>
  <si>
    <t>pheA</t>
  </si>
  <si>
    <t>Prephenate dehydratase PheA</t>
  </si>
  <si>
    <t>Involved in L-phenylalanine biosynthesis [catalytic activity: prephenate = phenylpyruvate + H(2)O + CO(2)].</t>
  </si>
  <si>
    <t>P9WIC3</t>
  </si>
  <si>
    <t>Rv3838c</t>
  </si>
  <si>
    <t>Mb3868c</t>
  </si>
  <si>
    <t>rraA</t>
  </si>
  <si>
    <t>Regulator of RNase E activity a RraA</t>
  </si>
  <si>
    <t>Binds to RNASE E and inhibits RNASE E endonucleolytic cleavages</t>
  </si>
  <si>
    <t>P9WGY3</t>
  </si>
  <si>
    <t>Rv3853</t>
  </si>
  <si>
    <t>Mb3883</t>
  </si>
  <si>
    <t>Rv2237A</t>
  </si>
  <si>
    <t>I6XDU8</t>
  </si>
  <si>
    <t>Rv2548A</t>
  </si>
  <si>
    <t>I6XEK2</t>
  </si>
  <si>
    <t>Rv3035</t>
  </si>
  <si>
    <t>I6XFZ8</t>
  </si>
  <si>
    <t>Mb3061</t>
  </si>
  <si>
    <t>Rv1498A</t>
  </si>
  <si>
    <t>I6XY36</t>
  </si>
  <si>
    <t>Mb1536c</t>
  </si>
  <si>
    <t>lppZ</t>
  </si>
  <si>
    <t>Probable conserved lipoprotein LppZ</t>
  </si>
  <si>
    <t>I6Y293</t>
  </si>
  <si>
    <t>Rv3006</t>
  </si>
  <si>
    <t>Mb3031</t>
  </si>
  <si>
    <t>Rv3136A</t>
  </si>
  <si>
    <t>I6Y2Q7</t>
  </si>
  <si>
    <t>lipV</t>
  </si>
  <si>
    <t>Possible lipase LipV</t>
  </si>
  <si>
    <t>Function unknown; presumed lipolytic enzyme involved in cellular metabolism.</t>
  </si>
  <si>
    <t>L0TC47</t>
  </si>
  <si>
    <t>Rv3203</t>
  </si>
  <si>
    <t>Mb3228</t>
  </si>
  <si>
    <t>Rv3486</t>
  </si>
  <si>
    <t>O06349</t>
  </si>
  <si>
    <t>Mb3516</t>
  </si>
  <si>
    <t>Rv2694c</t>
  </si>
  <si>
    <t>O07196</t>
  </si>
  <si>
    <t>Mb2713c</t>
  </si>
  <si>
    <t>pmmB</t>
  </si>
  <si>
    <t>Probable phosphomannomutase PmmB (phosphomannose mutase)</t>
  </si>
  <si>
    <t>Converts D-mannose 1-phosphate to D-mannose 6-phosphate.</t>
  </si>
  <si>
    <t>O53360</t>
  </si>
  <si>
    <t>Rv3308</t>
  </si>
  <si>
    <t>Mb3336</t>
  </si>
  <si>
    <t>sdhC</t>
  </si>
  <si>
    <t>Probable succinate dehydrogenase (cytochrome B-556 subunit) SdhC (succinic dehydrogenase) (fumarate reductase) (fumarate dehydrogenase) (fumaric hydrogenase)</t>
  </si>
  <si>
    <t>Involved in tricarboxylic acid cycle. Mono-heme cytochrome of the succinate dehydrogenase complex.</t>
  </si>
  <si>
    <t>O53368</t>
  </si>
  <si>
    <t>Rv3316</t>
  </si>
  <si>
    <t>Mb3345</t>
  </si>
  <si>
    <t>Rv3720</t>
  </si>
  <si>
    <t>Possible fatty acid synthase</t>
  </si>
  <si>
    <t>Function unknown, but involved in lipid metabolism.</t>
  </si>
  <si>
    <t>O69687</t>
  </si>
  <si>
    <t>Mb3747</t>
  </si>
  <si>
    <t>Rv3760</t>
  </si>
  <si>
    <t>O69726</t>
  </si>
  <si>
    <t>Mb3786</t>
  </si>
  <si>
    <t>Rv2742A</t>
  </si>
  <si>
    <t>P0DMQ8</t>
  </si>
  <si>
    <t>ponA1</t>
  </si>
  <si>
    <t>Probable bifunctional penicillin-binding protein 1A/1B PonA1 (murein polymerase) (PBP1): penicillin-insensitive transglycosylase (peptidoglycan TGASE) + penicillin-sensitive transpeptidase (DD-transpeptidase)</t>
  </si>
  <si>
    <t>Involved in peptidoglycan synthesis (at the final stages), cell wall formation. Synthesis of cross-linked peptidoglycan from the lipid intermediates. The enzyme has a penicillin-insensitive transglycosylase N-terminal domain (formation of linear glycan strands) and a penicillin-sensitive transpeptidase C-terminal domain (cross-linking of the peptide subunits).</t>
  </si>
  <si>
    <t>P71707</t>
  </si>
  <si>
    <t>Rv0050</t>
  </si>
  <si>
    <t>Mb0051</t>
  </si>
  <si>
    <t>Rv2402</t>
  </si>
  <si>
    <t>P71741</t>
  </si>
  <si>
    <t>Mb2425</t>
  </si>
  <si>
    <t>apa</t>
  </si>
  <si>
    <t>Alanine and proline rich secreted protein Apa (fibronectin attachment protein) (immunogenic protein MPT32) (antigen MPT-32) (45-kDa glycoprotein) (45/47 kDa antigen)</t>
  </si>
  <si>
    <t>Unknown (could mediate bacterial attachment to host cells).</t>
  </si>
  <si>
    <t>P9WIR7</t>
  </si>
  <si>
    <t>Rv1860</t>
  </si>
  <si>
    <t>Mb1891</t>
  </si>
  <si>
    <t>kstR</t>
  </si>
  <si>
    <t>Transcriptional regulatory protein KstR (probably TetR-family)</t>
  </si>
  <si>
    <t>Involved in transcriptional mechanism. Predicted to control regulon involved in lipid metabolism</t>
  </si>
  <si>
    <t>P96856</t>
  </si>
  <si>
    <t>Rv3574</t>
  </si>
  <si>
    <t>Mb3605</t>
  </si>
  <si>
    <t>Rv2556c</t>
  </si>
  <si>
    <t>P9WFP9</t>
  </si>
  <si>
    <t>Mb2586c</t>
  </si>
  <si>
    <t>valS</t>
  </si>
  <si>
    <t>Probable valyl-tRNA synthase protein ValS (valyl-tRNA synthetase) (valine--tRNA ligase) (valine translase)</t>
  </si>
  <si>
    <t>Involved in translation mechanisms [catalyic activity: ATP + L-valine + tRNA(val) = AMP + diphosphate + L-valyl-tRNA(val)].</t>
  </si>
  <si>
    <t>P9WFS9</t>
  </si>
  <si>
    <t>Rv2448c</t>
  </si>
  <si>
    <t>Mb2475c</t>
  </si>
  <si>
    <t>Rv1401</t>
  </si>
  <si>
    <t>P9WG51</t>
  </si>
  <si>
    <t>Mb1436</t>
  </si>
  <si>
    <t>P9WGI9</t>
  </si>
  <si>
    <t>prrA</t>
  </si>
  <si>
    <t>Two component response transcriptional regulatory protein PrrA</t>
  </si>
  <si>
    <t>Transcriptional regulator part of the two component regulatory system PRRA/PRRB. Thought to be involved in the environmental adaptation, specifically in an early phase of the intracellular growth.</t>
  </si>
  <si>
    <t>P9WGM1</t>
  </si>
  <si>
    <t>Rv0903c</t>
  </si>
  <si>
    <t>Mb0927c</t>
  </si>
  <si>
    <t>rsbW</t>
  </si>
  <si>
    <t>Anti-sigma factor RsbW (sigma negative effector)</t>
  </si>
  <si>
    <t>Binds to sigma and blocks its ability to form an RNA polymerase holoenzyme. Regulates negatively SIGF|Rv3286c, and negatively regulated by Rv1365c|RSFA and Rv3687C|RSFB.</t>
  </si>
  <si>
    <t>P9WGX7</t>
  </si>
  <si>
    <t>Rv3287c</t>
  </si>
  <si>
    <t>Mb3315c</t>
  </si>
  <si>
    <t>rplU</t>
  </si>
  <si>
    <t>50S ribosomal protein L21 RplU</t>
  </si>
  <si>
    <t>P9WHC3</t>
  </si>
  <si>
    <t>Rv2442c</t>
  </si>
  <si>
    <t>Mb2469c</t>
  </si>
  <si>
    <t>ribH</t>
  </si>
  <si>
    <t>Probable riboflavin synthase beta chain RibH (6,7-dimethyl-8-ribityllumazine synthase) (DMRL synthase) (lumazine synthase)</t>
  </si>
  <si>
    <t>Riboflavin synthase is a bifunctional enzyme complex involved in riboflavin synthesis. Riboflavin synthase catalyzes the formation of riboflavin from 5-amino-6-(1'-D)- ribityl-amino-2,4(1H,3H)-pyrimidinedione and L-3,4-dihydrohy-2- butanone-4-phosphate via 6,7-dimethyl-8-lumazine. The beta subunit catalyzes the condensation of 5-amino-6-(1'-D)-ribityl- amino-2,4(1H,3H)-pyrimidinedione with L-3,4-dihydrohy-2-butanone- 4-phosphate yielding 6,7-dimethyl-8-lumazine.</t>
  </si>
  <si>
    <t>P9WHE9</t>
  </si>
  <si>
    <t>Rv1416</t>
  </si>
  <si>
    <t>Mb1451</t>
  </si>
  <si>
    <t>prfB</t>
  </si>
  <si>
    <t>Probable peptide chain release factor 2 PrfB (RF-2)</t>
  </si>
  <si>
    <t>Peptide chain release factor 2 directs the termination of translation in response to the peptide chain termination codons UGA and UAA.</t>
  </si>
  <si>
    <t>P9WHG1</t>
  </si>
  <si>
    <t>Rv3105c</t>
  </si>
  <si>
    <t>Mb3132c</t>
  </si>
  <si>
    <t>truA</t>
  </si>
  <si>
    <t>Probable tRNA pseudouridine synthase a TruA (pseudouridylate synthase I) (pseudouridine synthase I) (uracil hydrolyase)</t>
  </si>
  <si>
    <t>Formation of pseudouridine at positions 38, 39 and 40 in the anticodon stem and loop of transfer RNAS [catalytic activity: uracil + D-ribose 5-phosphate = pseudouridine 5'-phosphate + H(2)O].</t>
  </si>
  <si>
    <t>P9WHP9</t>
  </si>
  <si>
    <t>Rv3455c</t>
  </si>
  <si>
    <t>Mb3484c</t>
  </si>
  <si>
    <t>rpe</t>
  </si>
  <si>
    <t>Probable ribulose-phosphate 3-epimerase Rpe (PPE) (R5P3E) (pentose-5-phosphate 3-epimerase)</t>
  </si>
  <si>
    <t>Involved in the calvin cycle [catalytic activity: D-ribulose 5-phosphate = D-xylulose 5- phosphate]</t>
  </si>
  <si>
    <t>P9WI51</t>
  </si>
  <si>
    <t>Rv1408</t>
  </si>
  <si>
    <t>Mb1443</t>
  </si>
  <si>
    <t>P9WI79</t>
  </si>
  <si>
    <t>Mb0954c</t>
  </si>
  <si>
    <t>Rv2573</t>
  </si>
  <si>
    <t>P9WIL1</t>
  </si>
  <si>
    <t>Mb2603</t>
  </si>
  <si>
    <t>aceE</t>
  </si>
  <si>
    <t>Pyruvate dehydrogenase E1 component AceE (pyruvate decarboxylase) (pyruvate dehydrogenase) (pyruvic dehydrogenase)</t>
  </si>
  <si>
    <t>Involved in energy metabolism; contributes to acetyl-CoA production as part of pyruvate dehydrogenase complex [catalytic activity: pyruvate + lipoamide = S-acetyl-dihydro-lipoamide + CO(2)].</t>
  </si>
  <si>
    <t>P9WIS9</t>
  </si>
  <si>
    <t>Rv2241</t>
  </si>
  <si>
    <t>Mb2265</t>
  </si>
  <si>
    <t>Rv3131</t>
  </si>
  <si>
    <t>P9WIZ7</t>
  </si>
  <si>
    <t>Mb3155</t>
  </si>
  <si>
    <t>mmpS2</t>
  </si>
  <si>
    <t>Probable conserved membrane protein MmpS2</t>
  </si>
  <si>
    <t>P9WJT3</t>
  </si>
  <si>
    <t>Rv0506</t>
  </si>
  <si>
    <t>Mb0518</t>
  </si>
  <si>
    <t>Rv3780</t>
  </si>
  <si>
    <t>P9WKX3</t>
  </si>
  <si>
    <t>Mb3809</t>
  </si>
  <si>
    <t>Rv3127</t>
  </si>
  <si>
    <t>P9WL07</t>
  </si>
  <si>
    <t>Mb3150</t>
  </si>
  <si>
    <t>Rv2229c</t>
  </si>
  <si>
    <t>P9WLH3</t>
  </si>
  <si>
    <t>Mb2254c</t>
  </si>
  <si>
    <t>Rv0048c</t>
  </si>
  <si>
    <t>P9WM87</t>
  </si>
  <si>
    <t>Mb0049c</t>
  </si>
  <si>
    <t>priA</t>
  </si>
  <si>
    <t>Probable phosphoribosylformimino-5-aminoimidazole carboxamide ribotide isomerase HisA</t>
  </si>
  <si>
    <t>Histidine biosynthesis pathway (fourth step) [catalytic activity: N-(5'-phospho-D-ribosylformimino)-5-amino-1-(5''-phosphoribosyl)-4-imidazolecarb oxamide = N-(5'-phospho-D-1'-ribulosylformimino)-5-amino-1-(5''-phosphoribosyl)-4- imidazolecarboxamide.]</t>
  </si>
  <si>
    <t>P9WMM5</t>
  </si>
  <si>
    <t>Rv1603</t>
  </si>
  <si>
    <t>Mb1629</t>
  </si>
  <si>
    <t>gcvT</t>
  </si>
  <si>
    <t>Probable aminomethyltransferase GcvT (glycine cleavage system T protein)</t>
  </si>
  <si>
    <t>The glycine cleavage system catalyzes the degradation of glycine [catalytic activity: (6S)-tetrahydrofolate + S-aminomethyldihydrolipoylprotein = (6R)-5,10-methylenetetrahydrofolate + NH3 + dihydrolipoylprotein].</t>
  </si>
  <si>
    <t>P9WN51</t>
  </si>
  <si>
    <t>Rv2211c</t>
  </si>
  <si>
    <t>Mb2234c</t>
  </si>
  <si>
    <t>dfrA</t>
  </si>
  <si>
    <t>Dihydrofolate reductase DfrA (DHFR) (tetrahydrofolate dehydrogenase)</t>
  </si>
  <si>
    <t>Essential step for de novo glycine and purine synthesis, DNA precursor synthesis, and for the conversion of dUMP to dTMP [catalytic activity: 5,6,7,8-tetrahydrofolate + NADP(+) = 7,8-dihydrofolate + NADPH].</t>
  </si>
  <si>
    <t>P9WNX1</t>
  </si>
  <si>
    <t>Rv2763c</t>
  </si>
  <si>
    <t>Mb2785c</t>
  </si>
  <si>
    <t>alr</t>
  </si>
  <si>
    <t>Alanine racemase Alr</t>
  </si>
  <si>
    <t>Provides the D-alanine required for cell wall biosynthesis. Transforms L-alanine to D-alanine [catalytic activity: L-alanine = D-alanine]</t>
  </si>
  <si>
    <t>P9WQA9</t>
  </si>
  <si>
    <t>Rv3423c</t>
  </si>
  <si>
    <t>Mb3457c</t>
  </si>
  <si>
    <t>Rv0530A</t>
  </si>
  <si>
    <t>V5QPR5</t>
  </si>
  <si>
    <t>trehalose</t>
  </si>
  <si>
    <t>Mannotrehalose</t>
  </si>
  <si>
    <t>Lactotrehalose</t>
  </si>
  <si>
    <t>Down</t>
  </si>
  <si>
    <t>Up</t>
  </si>
  <si>
    <t>Lactotrehalose Fold Change Down</t>
  </si>
  <si>
    <t>Mannotrehalose Fold Change Up</t>
  </si>
  <si>
    <t>Mannotrehalose Fold Change Down</t>
  </si>
  <si>
    <t>Trehalose Fold Change Up</t>
  </si>
  <si>
    <t>Trehalose Fold Change Down</t>
  </si>
  <si>
    <t>Lactotrehalose Fold Change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</si>
</sst>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4" x14ac:knownFonts="1">
    <font>
      <sz val="12"/>
      <color theme="1"/>
      <name val="Calibri"/>
      <family val="2"/>
      <scheme val="minor"/>
    </font>
    <font>
      <b/>
      <sz val="12"/>
      <color theme="1"/>
      <name val="Calibri"/>
      <family val="2"/>
      <scheme val="minor"/>
    </font>
    <font>
      <sz val="12"/>
      <color rgb="FF000000"/>
      <name val="Calibri"/>
      <family val="2"/>
      <scheme val="minor"/>
    </font>
    <font>
      <sz val="12"/>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0" fontId="1" fillId="0" borderId="0" xfId="0" applyFont="1" applyAlignment="1">
      <alignment wrapText="1"/>
    </xf>
    <xf numFmtId="11" fontId="0" fillId="0" borderId="0" xfId="0" applyNumberFormat="1"/>
    <xf numFmtId="0" fontId="2" fillId="0" borderId="0" xfId="0" applyFont="1"/>
    <xf numFmtId="0" fontId="3" fillId="0" borderId="0" xfId="0" applyFont="1"/>
    <xf numFmtId="2" fontId="0" fillId="0" borderId="0" xfId="0" applyNumberFormat="1" applyAlignment="1">
      <alignment horizontal="center"/>
    </xf>
    <xf numFmtId="164" fontId="0" fillId="0" borderId="0" xfId="0" applyNumberFormat="1"/>
    <xf numFmtId="2" fontId="0" fillId="0" borderId="0" xfId="0" applyNumberFormat="1"/>
  </cellXfs>
  <cellStyles count="1">
    <cellStyle name="Normal" xfId="0" builtinId="0"/>
  </cellStyles>
  <dxfs count="22">
    <dxf>
      <numFmt numFmtId="2" formatCode="0.00"/>
    </dxf>
    <dxf>
      <numFmt numFmtId="2" formatCode="0.00"/>
    </dxf>
    <dxf>
      <numFmt numFmtId="2" formatCode="0.00"/>
    </dxf>
    <dxf>
      <numFmt numFmtId="2" formatCode="0.00"/>
    </dxf>
    <dxf>
      <numFmt numFmtId="2" formatCode="0.00"/>
    </dxf>
    <dxf>
      <numFmt numFmtId="2" formatCode="0.0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numFmt numFmtId="2" formatCode="0.00"/>
    </dxf>
    <dxf>
      <numFmt numFmtId="2" formatCode="0.00"/>
    </dxf>
    <dxf>
      <numFmt numFmtId="2" formatCode="0.00"/>
    </dxf>
    <dxf>
      <numFmt numFmtId="2" formatCode="0.00"/>
    </dxf>
    <dxf>
      <numFmt numFmtId="2" formatCode="0.00"/>
    </dxf>
    <dxf>
      <numFmt numFmtId="2" formatCode="0.0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077231-E0CD-FA4C-9D14-55EFD03B64ED}" name="Table1" displayName="Table1" ref="A1:AD1578" totalsRowShown="0" headerRowDxfId="21">
  <autoFilter ref="A1:AD1578" xr:uid="{B4171D49-CCF5-0C43-BA9F-7D1D142601B0}"/>
  <tableColumns count="30">
    <tableColumn id="2" xr3:uid="{9CA44906-8094-6640-9333-C74949B059F4}" name="Gene name"/>
    <tableColumn id="6" xr3:uid="{1C372CE8-1EA9-0C4D-871E-60DB77FDCB18}" name="Product"/>
    <tableColumn id="5" xr3:uid="{8BA15543-CB7C-A949-8CEA-A181A9A0F695}" name="Function"/>
    <tableColumn id="3" xr3:uid="{144A3546-6517-7547-A4E9-17AC41D8A72F}" name="Main Protein ID"/>
    <tableColumn id="1" xr3:uid="{5C7A8EC1-68E5-8C48-B984-22B02670D441}" name="ORF Number Mtb"/>
    <tableColumn id="14" xr3:uid="{698D1F49-D729-5B4F-B6A1-81A99AF65C0C}" name="ORF Number bovis"/>
    <tableColumn id="4" xr3:uid="{843FC709-3E73-DC4B-98E9-60297203ABCC}" name="Functional Category"/>
    <tableColumn id="23" xr3:uid="{2D0D4BD9-0A37-9441-8FFC-1223C2FC8E25}" name="Mol. weight [kDa]"/>
    <tableColumn id="19" xr3:uid="{67F18306-5A9C-AB45-80E5-413A57F743CA}" name="Unique peptides"/>
    <tableColumn id="22" xr3:uid="{FD0D67E1-2716-8E4D-9E86-A4CBA8DBE635}" name="Unique sequence coverage [%]"/>
    <tableColumn id="24" xr3:uid="{BABFDCF0-CA8C-2E42-9DF3-617E5FFB48EC}" name="Q-value"/>
    <tableColumn id="25" xr3:uid="{D16A9575-7DBC-A841-A1AF-3DC27931238F}" name="Score"/>
    <tableColumn id="37" xr3:uid="{367373F0-EE66-1E4A-8E1B-8FC1353A50A1}" name="LFQ intensity Trehalose 1"/>
    <tableColumn id="38" xr3:uid="{89574DA5-7ABC-0D47-8E09-953127268811}" name="LFQ intensity Trehalose 2"/>
    <tableColumn id="39" xr3:uid="{AB61CA00-ABF3-D543-8280-EEBD4135F812}" name="LFQ intensity Trehalose 3"/>
    <tableColumn id="31" xr3:uid="{743C9574-390D-7041-8E25-0B99EC31A591}" name="LFQ intensity Mannotrehalose 1"/>
    <tableColumn id="32" xr3:uid="{B63213B3-E05E-9440-8F6B-121861EB6005}" name="LFQ intensity Mannotrehalose 2"/>
    <tableColumn id="33" xr3:uid="{F0817283-5F45-6B42-AE49-AB319D6631DF}" name="LFQ intensity Mannotrehalose 3"/>
    <tableColumn id="28" xr3:uid="{2B604F7A-BCBC-FD41-B2C7-1A5684549CE6}" name="LFQ intensity Lactotrehalose 1"/>
    <tableColumn id="29" xr3:uid="{FA049E0E-D778-214B-86AE-EF2BFE28B816}" name="LFQ intensity Lactotrehalose 2"/>
    <tableColumn id="30" xr3:uid="{B8FEDD3E-4D5E-5045-A143-0B14DA378199}" name="LFQ intensity Lactotrehalose 3"/>
    <tableColumn id="34" xr3:uid="{7964E5A6-92BA-E744-AD4C-F4171A8D63FF}" name="LFQ intensity Control 1"/>
    <tableColumn id="35" xr3:uid="{B553960D-CC26-0646-BF2B-01622DE552D1}" name="LFQ intensity Control 2"/>
    <tableColumn id="36" xr3:uid="{5BAB8323-50A0-B74E-A628-7903B265F152}" name="LFQ intensity Control 3"/>
    <tableColumn id="44" xr3:uid="{74D82BC6-65D5-AF42-A023-C0A9E02C616A}" name="Trehalose: -Log(P-value)"/>
    <tableColumn id="45" xr3:uid="{A7F02EDE-13A2-7244-AB6E-CFB999DA02C3}" name="Trehalose: Difference"/>
    <tableColumn id="42" xr3:uid="{79DAAB9C-19AB-304B-948C-32EDC041593E}" name="Mannotrehalose: -Log(P-value)"/>
    <tableColumn id="43" xr3:uid="{7D366392-479A-DE47-AC7A-7D413624625E}" name="Mannotrehalose: Difference"/>
    <tableColumn id="40" xr3:uid="{CE189BA5-5FD3-2640-92C3-218523E62FE9}" name="Lactotrehalose: -Log(P-value)"/>
    <tableColumn id="41" xr3:uid="{75F1EAE0-8525-CB49-8382-498266324A99}" name="Lactotrehalose: Difference"/>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532429-C8C9-9E4E-8EB8-0849973C1BE3}" name="Table13" displayName="Table13" ref="A1:AD1578" totalsRowShown="0" headerRowDxfId="20">
  <autoFilter ref="A1:AD1578" xr:uid="{523856AB-8B88-6F4C-96CF-24D9646439E5}"/>
  <tableColumns count="30">
    <tableColumn id="2" xr3:uid="{BF94137D-095E-B142-8EF8-DF4305902E71}" name="Gene name"/>
    <tableColumn id="6" xr3:uid="{F63E1CBE-0FC0-A04F-885C-65FEA6D715ED}" name="Product"/>
    <tableColumn id="5" xr3:uid="{24101AE1-BACC-944C-AABA-A9232CB8ADCA}" name="Function"/>
    <tableColumn id="3" xr3:uid="{DB17ECFD-D582-1348-9F3A-B0599C219EB6}" name="Main Protein ID"/>
    <tableColumn id="1" xr3:uid="{D464C06F-ABE1-4442-9151-60C6B37A8BBC}" name="ORF Number Mtb"/>
    <tableColumn id="14" xr3:uid="{020EE6E4-43AA-2C4D-987C-B9778B3DC96A}" name="ORF Number bovis"/>
    <tableColumn id="4" xr3:uid="{C34AFBA7-676E-A14D-BE44-53641C10DC99}" name="Functional Category"/>
    <tableColumn id="23" xr3:uid="{A4C37B44-258C-834B-98C9-0465920EA03D}" name="Mol. weight [kDa]"/>
    <tableColumn id="19" xr3:uid="{3DA3EB17-69E4-DF4C-A9C5-57553C4B26F8}" name="Unique peptides"/>
    <tableColumn id="22" xr3:uid="{6AF454FF-7993-6C4E-AE76-97889D838CD2}" name="Unique sequence coverage [%]"/>
    <tableColumn id="24" xr3:uid="{56FC9366-01A1-DC40-91C7-C0D8B8FA89A9}" name="Q-value"/>
    <tableColumn id="25" xr3:uid="{B8406D79-87E5-534E-A5D0-A7690D263669}" name="Score"/>
    <tableColumn id="37" xr3:uid="{33234DB8-D473-C545-AAFF-454568171359}" name="LFQ intensity Trehalose 1"/>
    <tableColumn id="38" xr3:uid="{88F4B711-0B8B-9644-A7A1-812D4DAEB70E}" name="LFQ intensity Trehalose 2"/>
    <tableColumn id="39" xr3:uid="{B6224437-3006-8A44-BD86-DE4AB33BFDDC}" name="LFQ intensity Trehalose 3"/>
    <tableColumn id="31" xr3:uid="{E1D4F459-FC16-F547-815E-26DD12F01217}" name="LFQ intensity Mannotrehalose 1"/>
    <tableColumn id="32" xr3:uid="{73416FCF-6BB0-9A47-94D4-8816B505049E}" name="LFQ intensity Mannotrehalose 2"/>
    <tableColumn id="33" xr3:uid="{77BAA66D-F105-6845-B103-05C1FB39C928}" name="LFQ intensity Mannotrehalose 3"/>
    <tableColumn id="28" xr3:uid="{827CED96-B2B8-5043-ADEE-7B3702FAF622}" name="LFQ intensity Lactotrehalose 1"/>
    <tableColumn id="29" xr3:uid="{19E75B33-F933-6049-924A-6C025F1FD1D0}" name="LFQ intensity Lactotrehalose 2"/>
    <tableColumn id="30" xr3:uid="{A45133EB-3EA5-C644-B6E1-9714908A5BF8}" name="LFQ intensity Lactotrehalose 3"/>
    <tableColumn id="34" xr3:uid="{6A00BC7A-B5B9-4944-8166-8EF86402EA3D}" name="LFQ intensity Control 1"/>
    <tableColumn id="35" xr3:uid="{CA9ED06E-4A05-5341-8BDB-BD9EDA9709E3}" name="LFQ intensity Control 2"/>
    <tableColumn id="36" xr3:uid="{93042BBB-D069-D345-8B36-10F508567790}" name="LFQ intensity Control 3"/>
    <tableColumn id="44" xr3:uid="{EB5C5047-4C7E-5443-A7DA-566FA1436BF1}" name="Trehalose: -Log(P-value)"/>
    <tableColumn id="45" xr3:uid="{ECB103CD-ABF2-2843-AAFD-5E2509A45492}" name="Trehalose: Difference"/>
    <tableColumn id="42" xr3:uid="{DE450260-F768-ED49-B330-AEB3D7046C03}" name="Mannotrehalose: -Log(P-value)"/>
    <tableColumn id="43" xr3:uid="{6A6C80A4-0292-2E4F-8B0B-9F31008E3A95}" name="Mannotrehalose: Difference"/>
    <tableColumn id="40" xr3:uid="{D32914DD-5DB5-E242-9B9A-BBF0DC3275DA}" name="Lactotrehalose: -Log(P-value)"/>
    <tableColumn id="41" xr3:uid="{DCC0DD3F-85EC-3D40-97F1-0573BC4E94EA}" name="Lactotrehalose: Difference"/>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B7A9BC7-E1BC-E649-9D6B-488E94A0547B}" name="Table2" displayName="Table2" ref="A1:AM65" totalsRowShown="0" headerRowDxfId="19">
  <autoFilter ref="A1:AM65" xr:uid="{A673D524-062F-5D49-BDA7-30EADCBD41A6}"/>
  <tableColumns count="39">
    <tableColumn id="1" xr3:uid="{7209734A-64AA-714F-B34B-4EEAAAF88505}" name="trehalose" dataDxfId="18"/>
    <tableColumn id="2" xr3:uid="{A3BC613C-F765-2C47-BD23-28255C3150A7}" name="Mannotrehalose" dataDxfId="17"/>
    <tableColumn id="3" xr3:uid="{0A0D8478-FCFD-AA4C-943A-2CA51FF08DA8}" name="Lactotrehalose" dataDxfId="16"/>
    <tableColumn id="5" xr3:uid="{99949B7A-AC61-1B40-8E60-E8C8F36288FC}" name="Gene name"/>
    <tableColumn id="9" xr3:uid="{460F910D-47AE-CF4E-A622-C96945E9B379}" name="Product"/>
    <tableColumn id="8" xr3:uid="{B06270F1-4F56-B248-9B93-13B357F4145A}" name="Function"/>
    <tableColumn id="6" xr3:uid="{CEF26EEC-6D86-5B4B-B2CC-B785EBE72561}" name="Main Protein ID"/>
    <tableColumn id="4" xr3:uid="{1AB95914-C936-E24B-AF1E-AF2643C4F65E}" name="ORF Number Mtb"/>
    <tableColumn id="17" xr3:uid="{4093AE8A-855B-ED46-8D76-DE88A39729D5}" name="ORF Number bovis"/>
    <tableColumn id="7" xr3:uid="{7DBF3AB0-1417-BE4E-B3D6-2F7028958E02}" name="Functional Category"/>
    <tableColumn id="26" xr3:uid="{F1CE83C1-8EC3-6F48-80FF-E8F485DB1F7E}" name="Mol. weight [kDa]"/>
    <tableColumn id="53" xr3:uid="{5A076DDE-BE71-3E49-B929-B4EAEE86B4AB}" name="Trehalose Fold Change Down" dataDxfId="15">
      <calculatedColumnFormula>2^(Table2[Trehalose: Difference])</calculatedColumnFormula>
    </tableColumn>
    <tableColumn id="54" xr3:uid="{05239346-4DA6-6F4D-AEBB-51A036A54D26}" name="Trehalose Fold Change Up" dataDxfId="14"/>
    <tableColumn id="55" xr3:uid="{7E00F9FB-3458-2342-9F2B-04DFAAC37498}" name="Mannotrehalose Fold Change Down" dataDxfId="13"/>
    <tableColumn id="56" xr3:uid="{FBD66E67-028F-AF41-B31D-A0E0E627A8A6}" name="Mannotrehalose Fold Change Up" dataDxfId="12"/>
    <tableColumn id="57" xr3:uid="{000F2172-AA0A-A844-8597-05DA71AB31E6}" name="Lactotrehalose Fold Change Down" dataDxfId="11">
      <calculatedColumnFormula>2^(-Table2[[#This Row],[Lactotrehalose: Difference]])</calculatedColumnFormula>
    </tableColumn>
    <tableColumn id="58" xr3:uid="{C96EF343-B44B-EB4B-AAEE-6DDE9752488C}" name="Lactotrehalose Fold Change Up" dataDxfId="10">
      <calculatedColumnFormula>2^(Table2[[#This Row],[Lactotrehalose: Difference]])</calculatedColumnFormula>
    </tableColumn>
    <tableColumn id="40" xr3:uid="{CFDF9153-57E7-484A-9951-DCC8394275D9}" name="LFQ intensity Trehalose 1"/>
    <tableColumn id="41" xr3:uid="{1AA31156-ECBA-3843-AA47-A97845BAE6B2}" name="LFQ intensity Trehalose 2"/>
    <tableColumn id="42" xr3:uid="{810DD067-D61B-2B49-94BB-938032F14CBD}" name="LFQ intensity Trehalose 3"/>
    <tableColumn id="34" xr3:uid="{F3FC8744-2746-E245-BE41-8C3FE3410F31}" name="LFQ intensity Mannotrehalose 1"/>
    <tableColumn id="35" xr3:uid="{75333744-DA62-1040-9F34-18A582BE1EE8}" name="LFQ intensity Mannotrehalose 2"/>
    <tableColumn id="36" xr3:uid="{705DF4D4-BB8A-9343-BEEB-EDBF420F7CA9}" name="LFQ intensity Mannotrehalose 3"/>
    <tableColumn id="31" xr3:uid="{215D63DF-A652-594F-A86C-698C30BCF9F0}" name="LFQ intensity Lactotrehalose 1"/>
    <tableColumn id="32" xr3:uid="{42AA5B69-7EAF-BE4D-8C18-A0119FD77551}" name="LFQ intensity Lactotrehalose 2"/>
    <tableColumn id="33" xr3:uid="{F867C518-D2FE-524F-B717-CFCC5AE3CE7C}" name="LFQ intensity Lactotrehalose 3"/>
    <tableColumn id="37" xr3:uid="{2BAF0BBF-B755-F849-966A-8298CF9CDEA4}" name="LFQ intensity Control 1"/>
    <tableColumn id="38" xr3:uid="{4996AC2D-B141-CD45-80F7-0B44D5D97624}" name="LFQ intensity Control 2"/>
    <tableColumn id="39" xr3:uid="{693CF07B-4CA2-044E-A441-83F87CE463F5}" name="LFQ intensity Control 3"/>
    <tableColumn id="47" xr3:uid="{DE7F12F5-29B5-324F-AEAD-1A63A7A0A68E}" name="Trehalose: -Log(P-value)"/>
    <tableColumn id="48" xr3:uid="{B432B216-7234-2E4A-9A32-A52EDFED7304}" name="Trehalose: Difference"/>
    <tableColumn id="45" xr3:uid="{DCF199E2-E0B4-8048-BCE7-AC53D3FFB987}" name="Mannotrehalose: -Log(P-value)"/>
    <tableColumn id="46" xr3:uid="{D8726FEF-9B3F-294A-9ADF-26A107597FAE}" name="Mannotrehalose: Difference"/>
    <tableColumn id="43" xr3:uid="{FE36A750-A247-8242-AE9E-6C1056DCE718}" name="Lactotrehalose: -Log(P-value)"/>
    <tableColumn id="44" xr3:uid="{9F62DE08-CD87-A94E-A769-1D1E806DD9BB}" name="Lactotrehalose: Difference"/>
    <tableColumn id="22" xr3:uid="{315C7B9E-E7D0-F64C-B045-82762F99F34F}" name="Unique peptides"/>
    <tableColumn id="25" xr3:uid="{0C92FB03-E586-5D4F-B151-57BC928049B8}" name="Unique sequence coverage [%]"/>
    <tableColumn id="27" xr3:uid="{21587256-BBF5-3D48-8C7A-61FBB7D0BF4E}" name="Q-value"/>
    <tableColumn id="28" xr3:uid="{5DC3EF44-A53D-9146-AE41-6FB020563052}" name="Score"/>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477F262-D3D1-AD4B-B158-AFFCDA26B98B}" name="Table25" displayName="Table25" ref="A1:AM93" totalsRowShown="0" headerRowDxfId="9">
  <autoFilter ref="A1:AM93" xr:uid="{02E526C3-6EEF-594D-865B-19DE78088766}"/>
  <tableColumns count="39">
    <tableColumn id="1" xr3:uid="{4FA79B2D-D28F-B342-AAA7-509272B7CCAA}" name="trehalose" dataDxfId="8"/>
    <tableColumn id="2" xr3:uid="{B78F07DC-6F53-514D-813F-7375EAD1E652}" name="Mannotrehalose" dataDxfId="7"/>
    <tableColumn id="3" xr3:uid="{142A1494-6E63-BF4B-AA82-A860A64ADA69}" name="Lactotrehalose" dataDxfId="6"/>
    <tableColumn id="5" xr3:uid="{DA4561CF-638C-244D-AE1B-8BFAE5BC2718}" name="Gene name"/>
    <tableColumn id="9" xr3:uid="{451699D1-CB86-8040-A426-BD9C133863B8}" name="Product"/>
    <tableColumn id="8" xr3:uid="{9A331F27-370B-8B4F-806C-72D917B8AB18}" name="Function"/>
    <tableColumn id="6" xr3:uid="{7096F64E-6963-7A4E-835F-B43C657B6074}" name="Main Protein ID"/>
    <tableColumn id="4" xr3:uid="{769AD684-A7F4-474E-947E-1F16BBF72617}" name="ORF Number Mtb"/>
    <tableColumn id="17" xr3:uid="{5D5F89DF-577F-2845-B390-8B86C5DF99CF}" name="ORF Number bovis"/>
    <tableColumn id="7" xr3:uid="{6B915973-8306-2D4F-9531-66D4A305C221}" name="Functional Category"/>
    <tableColumn id="26" xr3:uid="{35DCBCFE-DEEE-1448-ADAD-4D19A2C36637}" name="Mol. weight [kDa]"/>
    <tableColumn id="57" xr3:uid="{E30BAF4F-319B-A247-BE8C-9493B86CC9CE}" name="Trehalose Fold Change Down" dataDxfId="5">
      <calculatedColumnFormula>2^(-Table25[[#This Row],[Trehalose: Difference]])</calculatedColumnFormula>
    </tableColumn>
    <tableColumn id="56" xr3:uid="{C11236B2-652E-814B-9113-362B479B98A4}" name="Trehalose Fold Change Up" dataDxfId="4">
      <calculatedColumnFormula>2^(Table25[[#This Row],[Trehalose: Difference]])</calculatedColumnFormula>
    </tableColumn>
    <tableColumn id="55" xr3:uid="{66A7F9CB-03DC-524F-80A3-003187CA7561}" name="Mannotrehalose Fold Change Down" dataDxfId="3">
      <calculatedColumnFormula>2^(-Table25[[#This Row],[Mannotrehalose: Difference]])</calculatedColumnFormula>
    </tableColumn>
    <tableColumn id="54" xr3:uid="{21DCF388-8A25-4A45-83C7-D037F569F905}" name="Mannotrehalose Fold Change Up" dataDxfId="2">
      <calculatedColumnFormula>2^(Table25[[#This Row],[Mannotrehalose: Difference]])</calculatedColumnFormula>
    </tableColumn>
    <tableColumn id="53" xr3:uid="{7DF33715-9F5F-954A-B548-A3C08AC8B555}" name="Lactotrehalose Fold Change Down" dataDxfId="1">
      <calculatedColumnFormula>2^(-Table25[[#This Row],[Lactotrehalose: Difference]])</calculatedColumnFormula>
    </tableColumn>
    <tableColumn id="52" xr3:uid="{5EBAF0E1-278A-314A-AC70-840003F389AE}" name="Lactotrehalose Fold Change Up" dataDxfId="0">
      <calculatedColumnFormula>2^(Table25[[#This Row],[Lactotrehalose: Difference]])</calculatedColumnFormula>
    </tableColumn>
    <tableColumn id="40" xr3:uid="{5739EDC6-8477-934B-B2F8-56685277F90E}" name="LFQ intensity Trehalose 1"/>
    <tableColumn id="41" xr3:uid="{50D3EBE7-271B-EE4A-A499-9ED7D4A61E67}" name="LFQ intensity Trehalose 2"/>
    <tableColumn id="42" xr3:uid="{FD7E0C35-3C11-9B49-9721-7553A629CAED}" name="LFQ intensity Trehalose 3"/>
    <tableColumn id="34" xr3:uid="{29A23EFB-DFD8-C54B-8B05-6F54B08FF206}" name="LFQ intensity Mannotrehalose 1"/>
    <tableColumn id="35" xr3:uid="{806AA165-51FB-8C40-ADAF-55E3E522C42B}" name="LFQ intensity Mannotrehalose 2"/>
    <tableColumn id="36" xr3:uid="{F0065F69-3F9C-AB4D-B223-AE688A80ACA6}" name="LFQ intensity Mannotrehalose 3"/>
    <tableColumn id="31" xr3:uid="{D92E0809-04A3-974D-A88D-766541F54694}" name="LFQ intensity Lactotrehalose 1"/>
    <tableColumn id="32" xr3:uid="{272628B8-4EF6-B941-A5D7-A86DF9A2D90B}" name="LFQ intensity Lactotrehalose 2"/>
    <tableColumn id="33" xr3:uid="{B618FECE-F67B-FF49-B5CA-1C420A83EAE4}" name="LFQ intensity Lactotrehalose 3"/>
    <tableColumn id="37" xr3:uid="{2F4BBF37-DC7C-9441-9F4B-0F1F393F57D2}" name="LFQ intensity Control 1"/>
    <tableColumn id="38" xr3:uid="{02467071-9519-5446-A100-343B86B34AA2}" name="LFQ intensity Control 2"/>
    <tableColumn id="39" xr3:uid="{4496B700-1A60-4247-879E-47F8DA7F6167}" name="LFQ intensity Control 3"/>
    <tableColumn id="47" xr3:uid="{D8EC59F4-4C64-3B42-9B31-DD42B9C5E659}" name="Trehalose: -Log(P-value)"/>
    <tableColumn id="48" xr3:uid="{6F70CFBD-FBB0-3D4C-BA3C-F11CE26C36E4}" name="Trehalose: Difference"/>
    <tableColumn id="45" xr3:uid="{E1DC7528-A382-2F4A-A6A8-AD482B5A4259}" name="Mannotrehalose: -Log(P-value)"/>
    <tableColumn id="46" xr3:uid="{A8922BA6-01C8-1040-9DE9-6CB8447CD0C6}" name="Mannotrehalose: Difference"/>
    <tableColumn id="43" xr3:uid="{97821B29-8CCF-E141-B7F4-B86189F8D1FA}" name="Lactotrehalose: -Log(P-value)"/>
    <tableColumn id="44" xr3:uid="{32B4B0E4-83A0-1247-BC2E-4F5B3C4D484F}" name="Lactotrehalose: Difference"/>
    <tableColumn id="22" xr3:uid="{6DE1A081-F30B-CA49-B617-70F03FA20D21}" name="Unique peptides"/>
    <tableColumn id="25" xr3:uid="{72720E02-D1CA-964E-9F60-D623C4C20F95}" name="Unique sequence coverage [%]"/>
    <tableColumn id="27" xr3:uid="{65176C3D-B65F-1A4E-A36E-42B9E9580DDF}" name="Q-value"/>
    <tableColumn id="28" xr3:uid="{4D4A9D3C-0228-614E-B60A-115917FED4CF}" name="Score"/>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D332B-FD9C-E04A-B7F7-6C86724E96C2}">
  <dimension ref="A1:AD1578"/>
  <sheetViews>
    <sheetView tabSelected="1" topLeftCell="A683" workbookViewId="0">
      <selection activeCell="A415" sqref="A415"/>
    </sheetView>
  </sheetViews>
  <sheetFormatPr baseColWidth="10" defaultRowHeight="16" x14ac:dyDescent="0.2"/>
  <cols>
    <col min="1" max="1" width="13.6640625" bestFit="1" customWidth="1"/>
    <col min="2" max="2" width="100.83203125" customWidth="1"/>
    <col min="3" max="3" width="40.83203125" customWidth="1"/>
    <col min="4" max="4" width="10.83203125" customWidth="1"/>
    <col min="7" max="7" width="35.5" bestFit="1" customWidth="1"/>
    <col min="12" max="21" width="10.83203125" customWidth="1"/>
    <col min="29" max="30" width="10.83203125" customWidth="1"/>
    <col min="33" max="34" width="13.83203125" customWidth="1"/>
    <col min="38" max="38" width="18.6640625" customWidth="1"/>
    <col min="39" max="41" width="18.33203125" customWidth="1"/>
    <col min="42" max="42" width="18" customWidth="1"/>
    <col min="48" max="48" width="13.33203125" customWidth="1"/>
    <col min="49" max="49" width="14" customWidth="1"/>
    <col min="51" max="51" width="19" customWidth="1"/>
    <col min="52" max="52" width="12.5" customWidth="1"/>
    <col min="53" max="53" width="20" customWidth="1"/>
    <col min="54" max="56" width="18" customWidth="1"/>
    <col min="57" max="57" width="16.83203125" customWidth="1"/>
    <col min="58" max="58" width="18.33203125" customWidth="1"/>
    <col min="59" max="59" width="16.83203125" customWidth="1"/>
    <col min="60" max="60" width="17.6640625" customWidth="1"/>
    <col min="62" max="62" width="24.83203125" customWidth="1"/>
    <col min="63" max="63" width="18" customWidth="1"/>
    <col min="64" max="64" width="22.6640625" customWidth="1"/>
    <col min="65" max="65" width="23.1640625" bestFit="1" customWidth="1"/>
    <col min="66" max="66" width="31.1640625" customWidth="1"/>
    <col min="67" max="67" width="13.1640625" customWidth="1"/>
    <col min="68" max="68" width="16.83203125" customWidth="1"/>
    <col min="69" max="69" width="21.6640625" customWidth="1"/>
    <col min="70" max="70" width="22" customWidth="1"/>
    <col min="71" max="71" width="21.33203125" customWidth="1"/>
  </cols>
  <sheetData>
    <row r="1" spans="1:30" s="1" customFormat="1" ht="48" customHeight="1" x14ac:dyDescent="0.2">
      <c r="A1" s="1" t="s">
        <v>0</v>
      </c>
      <c r="B1" s="1" t="s">
        <v>1</v>
      </c>
      <c r="C1" s="1" t="s">
        <v>2</v>
      </c>
      <c r="D1" s="1" t="s">
        <v>3</v>
      </c>
      <c r="E1" s="1" t="s">
        <v>4</v>
      </c>
      <c r="F1" s="1" t="s">
        <v>5</v>
      </c>
      <c r="G1" s="1" t="s">
        <v>6</v>
      </c>
      <c r="H1" s="1" t="s">
        <v>7</v>
      </c>
      <c r="I1" s="1" t="s">
        <v>8</v>
      </c>
      <c r="J1" s="1" t="s">
        <v>27</v>
      </c>
      <c r="K1" s="1" t="s">
        <v>28</v>
      </c>
      <c r="L1" s="1" t="s">
        <v>29</v>
      </c>
      <c r="M1" s="1" t="s">
        <v>18</v>
      </c>
      <c r="N1" s="1" t="s">
        <v>19</v>
      </c>
      <c r="O1" s="1" t="s">
        <v>20</v>
      </c>
      <c r="P1" s="1" t="s">
        <v>12</v>
      </c>
      <c r="Q1" s="1" t="s">
        <v>13</v>
      </c>
      <c r="R1" s="1" t="s">
        <v>14</v>
      </c>
      <c r="S1" s="1" t="s">
        <v>9</v>
      </c>
      <c r="T1" s="1" t="s">
        <v>10</v>
      </c>
      <c r="U1" s="1" t="s">
        <v>11</v>
      </c>
      <c r="V1" s="1" t="s">
        <v>15</v>
      </c>
      <c r="W1" s="1" t="s">
        <v>16</v>
      </c>
      <c r="X1" s="1" t="s">
        <v>17</v>
      </c>
      <c r="Y1" s="1" t="s">
        <v>25</v>
      </c>
      <c r="Z1" s="1" t="s">
        <v>26</v>
      </c>
      <c r="AA1" s="1" t="s">
        <v>23</v>
      </c>
      <c r="AB1" s="1" t="s">
        <v>24</v>
      </c>
      <c r="AC1" s="1" t="s">
        <v>21</v>
      </c>
      <c r="AD1" s="1" t="s">
        <v>22</v>
      </c>
    </row>
    <row r="2" spans="1:30" x14ac:dyDescent="0.2">
      <c r="A2" t="s">
        <v>30</v>
      </c>
      <c r="B2" t="s">
        <v>31</v>
      </c>
      <c r="C2" t="s">
        <v>32</v>
      </c>
      <c r="D2" t="s">
        <v>33</v>
      </c>
      <c r="E2" t="s">
        <v>34</v>
      </c>
      <c r="F2" t="s">
        <v>35</v>
      </c>
      <c r="G2" t="s">
        <v>36</v>
      </c>
      <c r="H2">
        <v>40.915999999999997</v>
      </c>
      <c r="I2">
        <v>7</v>
      </c>
      <c r="J2">
        <v>32.5</v>
      </c>
      <c r="K2">
        <v>0</v>
      </c>
      <c r="L2">
        <v>89.587999999999994</v>
      </c>
      <c r="M2">
        <v>24.1820755</v>
      </c>
      <c r="N2">
        <v>24.552537919999999</v>
      </c>
      <c r="O2">
        <v>24.83913231</v>
      </c>
      <c r="P2">
        <v>24.41589737</v>
      </c>
      <c r="Q2">
        <v>23.74002647</v>
      </c>
      <c r="R2">
        <v>25.531719209999999</v>
      </c>
      <c r="S2">
        <v>25.22537994</v>
      </c>
      <c r="T2">
        <v>24.798477170000002</v>
      </c>
      <c r="U2">
        <v>24.782068249999998</v>
      </c>
      <c r="V2">
        <v>22.958021160000001</v>
      </c>
      <c r="W2">
        <v>25.35564995</v>
      </c>
      <c r="X2">
        <v>25.01535797</v>
      </c>
      <c r="Y2">
        <v>3.5735151E-2</v>
      </c>
      <c r="Z2">
        <v>8.1572215000000003E-2</v>
      </c>
      <c r="AA2">
        <v>4.4712492999999999E-2</v>
      </c>
      <c r="AB2">
        <v>0.119537989</v>
      </c>
      <c r="AC2">
        <v>0.25658500299999998</v>
      </c>
      <c r="AD2">
        <v>0.492298762</v>
      </c>
    </row>
    <row r="3" spans="1:30" x14ac:dyDescent="0.2">
      <c r="A3" t="s">
        <v>37</v>
      </c>
      <c r="B3" t="s">
        <v>38</v>
      </c>
      <c r="C3" t="s">
        <v>39</v>
      </c>
      <c r="D3" t="s">
        <v>40</v>
      </c>
      <c r="E3" t="s">
        <v>41</v>
      </c>
      <c r="F3" t="s">
        <v>42</v>
      </c>
      <c r="G3" t="s">
        <v>43</v>
      </c>
      <c r="H3">
        <v>42.055</v>
      </c>
      <c r="I3">
        <v>20</v>
      </c>
      <c r="J3">
        <v>57.2</v>
      </c>
      <c r="K3">
        <v>0</v>
      </c>
      <c r="L3">
        <v>180.48</v>
      </c>
      <c r="M3">
        <v>31.068944930000001</v>
      </c>
      <c r="N3">
        <v>31.169853209999999</v>
      </c>
      <c r="O3">
        <v>31.121826169999999</v>
      </c>
      <c r="P3">
        <v>31.136812209999999</v>
      </c>
      <c r="Q3">
        <v>31.18718719</v>
      </c>
      <c r="R3">
        <v>30.893091200000001</v>
      </c>
      <c r="S3">
        <v>30.877159120000002</v>
      </c>
      <c r="T3">
        <v>30.852664950000001</v>
      </c>
      <c r="U3">
        <v>30.820768359999999</v>
      </c>
      <c r="V3">
        <v>31.23848534</v>
      </c>
      <c r="W3">
        <v>30.896558760000001</v>
      </c>
      <c r="X3">
        <v>31.026636119999999</v>
      </c>
      <c r="Y3">
        <v>0.25358870900000002</v>
      </c>
      <c r="Z3">
        <v>6.6314697000000006E-2</v>
      </c>
      <c r="AA3">
        <v>4.6894881999999999E-2</v>
      </c>
      <c r="AB3">
        <v>1.8470127999999999E-2</v>
      </c>
      <c r="AC3">
        <v>0.94371514999999995</v>
      </c>
      <c r="AD3">
        <v>-0.203695933</v>
      </c>
    </row>
    <row r="4" spans="1:30" x14ac:dyDescent="0.2">
      <c r="A4" t="s">
        <v>44</v>
      </c>
      <c r="B4" t="s">
        <v>45</v>
      </c>
      <c r="C4" t="s">
        <v>46</v>
      </c>
      <c r="D4" t="s">
        <v>47</v>
      </c>
      <c r="E4" t="s">
        <v>48</v>
      </c>
      <c r="F4" t="s">
        <v>49</v>
      </c>
      <c r="G4" t="s">
        <v>43</v>
      </c>
      <c r="H4">
        <v>74.09</v>
      </c>
      <c r="I4">
        <v>19</v>
      </c>
      <c r="J4">
        <v>36.700000000000003</v>
      </c>
      <c r="K4">
        <v>0</v>
      </c>
      <c r="L4">
        <v>192.01</v>
      </c>
      <c r="M4">
        <v>26.857923509999999</v>
      </c>
      <c r="N4">
        <v>25.673925400000002</v>
      </c>
      <c r="O4">
        <v>25.534927369999998</v>
      </c>
      <c r="P4">
        <v>26.150543209999999</v>
      </c>
      <c r="Q4">
        <v>25.198617939999998</v>
      </c>
      <c r="R4">
        <v>26.052106859999999</v>
      </c>
      <c r="S4">
        <v>25.823934560000001</v>
      </c>
      <c r="T4">
        <v>25.701473239999999</v>
      </c>
      <c r="U4">
        <v>25.936046600000001</v>
      </c>
      <c r="V4">
        <v>25.798648830000001</v>
      </c>
      <c r="W4">
        <v>25.72108841</v>
      </c>
      <c r="X4">
        <v>26.142366410000001</v>
      </c>
      <c r="Y4">
        <v>0.11120197499999999</v>
      </c>
      <c r="Z4">
        <v>0.13489087399999999</v>
      </c>
      <c r="AA4">
        <v>9.4468002999999995E-2</v>
      </c>
      <c r="AB4">
        <v>-8.6945216000000006E-2</v>
      </c>
      <c r="AC4">
        <v>0.17336093699999999</v>
      </c>
      <c r="AD4">
        <v>-6.6883086999999994E-2</v>
      </c>
    </row>
    <row r="5" spans="1:30" x14ac:dyDescent="0.2">
      <c r="A5" t="s">
        <v>50</v>
      </c>
      <c r="B5" t="s">
        <v>51</v>
      </c>
      <c r="C5" t="s">
        <v>32</v>
      </c>
      <c r="D5" t="s">
        <v>52</v>
      </c>
      <c r="E5" t="s">
        <v>50</v>
      </c>
      <c r="F5" t="s">
        <v>53</v>
      </c>
      <c r="G5" t="s">
        <v>36</v>
      </c>
      <c r="H5">
        <v>31.073</v>
      </c>
      <c r="I5">
        <v>10</v>
      </c>
      <c r="J5">
        <v>45.4</v>
      </c>
      <c r="K5">
        <v>0</v>
      </c>
      <c r="L5">
        <v>152.44</v>
      </c>
      <c r="M5">
        <v>25.280509949999999</v>
      </c>
      <c r="N5">
        <v>25.37746048</v>
      </c>
      <c r="O5">
        <v>25.23724747</v>
      </c>
      <c r="P5">
        <v>24.780717849999998</v>
      </c>
      <c r="Q5">
        <v>25.876474380000001</v>
      </c>
      <c r="R5">
        <v>24.682979580000001</v>
      </c>
      <c r="S5">
        <v>24.70530128</v>
      </c>
      <c r="T5">
        <v>24.78574944</v>
      </c>
      <c r="U5">
        <v>23.660934449999999</v>
      </c>
      <c r="V5">
        <v>26.260602949999999</v>
      </c>
      <c r="W5">
        <v>25.427774429999999</v>
      </c>
      <c r="X5">
        <v>25.603965760000001</v>
      </c>
      <c r="Y5">
        <v>0.841869219</v>
      </c>
      <c r="Z5">
        <v>-0.46570841499999999</v>
      </c>
      <c r="AA5">
        <v>0.63985527200000003</v>
      </c>
      <c r="AB5">
        <v>-0.650723775</v>
      </c>
      <c r="AC5">
        <v>1.4501634640000001</v>
      </c>
      <c r="AD5">
        <v>-1.380119324</v>
      </c>
    </row>
    <row r="6" spans="1:30" x14ac:dyDescent="0.2">
      <c r="A6" t="s">
        <v>54</v>
      </c>
      <c r="B6" t="s">
        <v>55</v>
      </c>
      <c r="C6" t="s">
        <v>32</v>
      </c>
      <c r="D6" t="s">
        <v>56</v>
      </c>
      <c r="E6" t="s">
        <v>54</v>
      </c>
      <c r="F6" t="s">
        <v>57</v>
      </c>
      <c r="G6" t="s">
        <v>58</v>
      </c>
      <c r="H6">
        <v>20.558</v>
      </c>
      <c r="I6">
        <v>19</v>
      </c>
      <c r="J6">
        <v>73.8</v>
      </c>
      <c r="K6">
        <v>0</v>
      </c>
      <c r="L6">
        <v>323.31</v>
      </c>
      <c r="M6">
        <v>29.80916023</v>
      </c>
      <c r="N6">
        <v>29.788570400000001</v>
      </c>
      <c r="O6">
        <v>29.921247480000002</v>
      </c>
      <c r="P6">
        <v>30.173194890000001</v>
      </c>
      <c r="Q6">
        <v>30.656934740000001</v>
      </c>
      <c r="R6">
        <v>29.38665009</v>
      </c>
      <c r="S6">
        <v>29.717674259999999</v>
      </c>
      <c r="T6">
        <v>30.190486910000001</v>
      </c>
      <c r="U6">
        <v>29.553438190000001</v>
      </c>
      <c r="V6">
        <v>29.827795030000001</v>
      </c>
      <c r="W6">
        <v>29.173074719999999</v>
      </c>
      <c r="X6">
        <v>29.22356796</v>
      </c>
      <c r="Y6">
        <v>0.94169281299999996</v>
      </c>
      <c r="Z6">
        <v>0.43151346800000001</v>
      </c>
      <c r="AA6">
        <v>0.71265508600000005</v>
      </c>
      <c r="AB6">
        <v>0.66411399800000004</v>
      </c>
      <c r="AC6">
        <v>0.65711498499999998</v>
      </c>
      <c r="AD6">
        <v>0.412387212</v>
      </c>
    </row>
    <row r="7" spans="1:30" x14ac:dyDescent="0.2">
      <c r="A7" t="s">
        <v>59</v>
      </c>
      <c r="B7" t="s">
        <v>60</v>
      </c>
      <c r="C7" t="s">
        <v>61</v>
      </c>
      <c r="D7" t="s">
        <v>62</v>
      </c>
      <c r="E7" t="s">
        <v>63</v>
      </c>
      <c r="F7" t="s">
        <v>64</v>
      </c>
      <c r="G7" t="s">
        <v>43</v>
      </c>
      <c r="H7">
        <v>56.585000000000001</v>
      </c>
      <c r="I7">
        <v>6</v>
      </c>
      <c r="J7">
        <v>15.2</v>
      </c>
      <c r="K7">
        <v>0</v>
      </c>
      <c r="L7">
        <v>13.862</v>
      </c>
      <c r="M7">
        <v>25.492124560000001</v>
      </c>
      <c r="N7">
        <v>24.79678345</v>
      </c>
      <c r="O7">
        <v>23.801277160000001</v>
      </c>
      <c r="P7">
        <v>23.775312419999999</v>
      </c>
      <c r="Q7">
        <v>24.200382229999999</v>
      </c>
      <c r="R7">
        <v>23.928325650000001</v>
      </c>
      <c r="S7">
        <v>24.485971450000001</v>
      </c>
      <c r="T7">
        <v>23.305067059999999</v>
      </c>
      <c r="U7">
        <v>22.69593811</v>
      </c>
      <c r="V7">
        <v>24.63145828</v>
      </c>
      <c r="W7">
        <v>23.58696175</v>
      </c>
      <c r="X7">
        <v>23.90539742</v>
      </c>
      <c r="Y7">
        <v>0.49277337300000001</v>
      </c>
      <c r="Z7">
        <v>0.655455907</v>
      </c>
      <c r="AA7">
        <v>7.7432049000000003E-2</v>
      </c>
      <c r="AB7">
        <v>-7.3265710999999997E-2</v>
      </c>
      <c r="AC7">
        <v>0.37533734400000002</v>
      </c>
      <c r="AD7">
        <v>-0.54561360699999994</v>
      </c>
    </row>
    <row r="8" spans="1:30" x14ac:dyDescent="0.2">
      <c r="A8" t="s">
        <v>65</v>
      </c>
      <c r="B8" t="s">
        <v>66</v>
      </c>
      <c r="C8" t="s">
        <v>46</v>
      </c>
      <c r="D8" t="s">
        <v>67</v>
      </c>
      <c r="E8" t="s">
        <v>68</v>
      </c>
      <c r="F8" t="s">
        <v>69</v>
      </c>
      <c r="G8" t="s">
        <v>43</v>
      </c>
      <c r="H8">
        <v>92.343999999999994</v>
      </c>
      <c r="I8">
        <v>32</v>
      </c>
      <c r="J8">
        <v>50.6</v>
      </c>
      <c r="K8">
        <v>0</v>
      </c>
      <c r="L8">
        <v>182.19</v>
      </c>
      <c r="M8">
        <v>28.19417953</v>
      </c>
      <c r="N8">
        <v>26.341739650000001</v>
      </c>
      <c r="O8">
        <v>26.086122509999999</v>
      </c>
      <c r="P8">
        <v>27.072551730000001</v>
      </c>
      <c r="Q8">
        <v>25.661148069999999</v>
      </c>
      <c r="R8">
        <v>27.8021183</v>
      </c>
      <c r="S8">
        <v>27.212896350000001</v>
      </c>
      <c r="T8">
        <v>25.74570847</v>
      </c>
      <c r="U8">
        <v>26.341621400000001</v>
      </c>
      <c r="V8">
        <v>26.653760909999999</v>
      </c>
      <c r="W8">
        <v>26.44505882</v>
      </c>
      <c r="X8">
        <v>27.622962950000002</v>
      </c>
      <c r="Y8">
        <v>1.4543117E-2</v>
      </c>
      <c r="Z8">
        <v>-3.3246994000000002E-2</v>
      </c>
      <c r="AA8">
        <v>2.8710372000000001E-2</v>
      </c>
      <c r="AB8">
        <v>-6.1988195000000003E-2</v>
      </c>
      <c r="AC8">
        <v>0.351805594</v>
      </c>
      <c r="AD8">
        <v>-0.47385215800000002</v>
      </c>
    </row>
    <row r="9" spans="1:30" x14ac:dyDescent="0.2">
      <c r="A9" t="s">
        <v>70</v>
      </c>
      <c r="B9" t="s">
        <v>71</v>
      </c>
      <c r="C9" t="s">
        <v>32</v>
      </c>
      <c r="D9" t="s">
        <v>72</v>
      </c>
      <c r="E9" t="s">
        <v>73</v>
      </c>
      <c r="F9" t="s">
        <v>74</v>
      </c>
      <c r="G9" t="s">
        <v>36</v>
      </c>
      <c r="H9">
        <v>15.680999999999999</v>
      </c>
      <c r="I9">
        <v>3</v>
      </c>
      <c r="J9">
        <v>44.8</v>
      </c>
      <c r="K9">
        <v>0</v>
      </c>
      <c r="L9">
        <v>57.085000000000001</v>
      </c>
      <c r="M9">
        <v>24.740921019999998</v>
      </c>
      <c r="N9">
        <v>23.47925377</v>
      </c>
      <c r="O9">
        <v>24.313924790000002</v>
      </c>
      <c r="P9">
        <v>23.27317047</v>
      </c>
      <c r="Q9">
        <v>24.89236069</v>
      </c>
      <c r="R9">
        <v>24.175001139999999</v>
      </c>
      <c r="S9">
        <v>23.62032318</v>
      </c>
      <c r="T9">
        <v>24.3380394</v>
      </c>
      <c r="U9">
        <v>24.19392204</v>
      </c>
      <c r="V9">
        <v>23.304744719999999</v>
      </c>
      <c r="W9">
        <v>23.325485230000002</v>
      </c>
      <c r="X9">
        <v>22.655857090000001</v>
      </c>
      <c r="Y9">
        <v>1.1815274769999999</v>
      </c>
      <c r="Z9">
        <v>1.082670848</v>
      </c>
      <c r="AA9">
        <v>0.919026287</v>
      </c>
      <c r="AB9">
        <v>1.0181484220000001</v>
      </c>
      <c r="AC9">
        <v>1.431544478</v>
      </c>
      <c r="AD9">
        <v>0.95539919500000003</v>
      </c>
    </row>
    <row r="10" spans="1:30" x14ac:dyDescent="0.2">
      <c r="A10" t="s">
        <v>75</v>
      </c>
      <c r="B10" t="s">
        <v>76</v>
      </c>
      <c r="C10" t="s">
        <v>77</v>
      </c>
      <c r="D10" t="s">
        <v>78</v>
      </c>
      <c r="E10" t="s">
        <v>79</v>
      </c>
      <c r="F10" t="s">
        <v>80</v>
      </c>
      <c r="G10" t="s">
        <v>43</v>
      </c>
      <c r="H10">
        <v>19.239000000000001</v>
      </c>
      <c r="I10">
        <v>10</v>
      </c>
      <c r="J10">
        <v>78</v>
      </c>
      <c r="K10">
        <v>0</v>
      </c>
      <c r="L10">
        <v>323.31</v>
      </c>
      <c r="M10">
        <v>31.41432571</v>
      </c>
      <c r="N10">
        <v>31.484477999999999</v>
      </c>
      <c r="O10">
        <v>31.257211689999998</v>
      </c>
      <c r="P10">
        <v>31.369424819999999</v>
      </c>
      <c r="Q10">
        <v>31.61522102</v>
      </c>
      <c r="R10">
        <v>31.298164369999999</v>
      </c>
      <c r="S10">
        <v>31.58942223</v>
      </c>
      <c r="T10">
        <v>31.513334270000001</v>
      </c>
      <c r="U10">
        <v>31.328012470000001</v>
      </c>
      <c r="V10">
        <v>31.65872383</v>
      </c>
      <c r="W10">
        <v>31.11811638</v>
      </c>
      <c r="X10">
        <v>31.246887210000001</v>
      </c>
      <c r="Y10">
        <v>8.8920336000000003E-2</v>
      </c>
      <c r="Z10">
        <v>4.4095993E-2</v>
      </c>
      <c r="AA10">
        <v>0.172773076</v>
      </c>
      <c r="AB10">
        <v>8.6360931000000002E-2</v>
      </c>
      <c r="AC10">
        <v>0.30608901399999999</v>
      </c>
      <c r="AD10">
        <v>0.135680517</v>
      </c>
    </row>
    <row r="11" spans="1:30" x14ac:dyDescent="0.2">
      <c r="A11" t="s">
        <v>81</v>
      </c>
      <c r="B11" t="s">
        <v>31</v>
      </c>
      <c r="C11" t="s">
        <v>32</v>
      </c>
      <c r="D11" t="s">
        <v>82</v>
      </c>
      <c r="E11" t="s">
        <v>83</v>
      </c>
      <c r="F11" t="s">
        <v>84</v>
      </c>
      <c r="G11" t="s">
        <v>36</v>
      </c>
      <c r="H11">
        <v>10.43</v>
      </c>
      <c r="I11">
        <v>3</v>
      </c>
      <c r="J11">
        <v>12.9</v>
      </c>
      <c r="K11">
        <v>0</v>
      </c>
      <c r="L11">
        <v>86.784999999999997</v>
      </c>
      <c r="M11">
        <v>23.794820789999999</v>
      </c>
      <c r="N11">
        <v>24.023969650000002</v>
      </c>
      <c r="O11">
        <v>24.468456270000001</v>
      </c>
      <c r="P11">
        <v>23.530431750000002</v>
      </c>
      <c r="Q11">
        <v>24.765073780000002</v>
      </c>
      <c r="R11">
        <v>23.80181503</v>
      </c>
      <c r="S11">
        <v>23.538290020000002</v>
      </c>
      <c r="T11">
        <v>24.848098749999998</v>
      </c>
      <c r="U11">
        <v>23.92824173</v>
      </c>
      <c r="V11">
        <v>23.865558620000002</v>
      </c>
      <c r="W11">
        <v>23.755027770000002</v>
      </c>
      <c r="X11">
        <v>22.65660858</v>
      </c>
      <c r="Y11">
        <v>0.70514036099999999</v>
      </c>
      <c r="Z11">
        <v>0.67001724200000001</v>
      </c>
      <c r="AA11">
        <v>0.49167292099999999</v>
      </c>
      <c r="AB11">
        <v>0.606708527</v>
      </c>
      <c r="AC11">
        <v>0.54891965499999995</v>
      </c>
      <c r="AD11">
        <v>0.67914517699999999</v>
      </c>
    </row>
    <row r="12" spans="1:30" x14ac:dyDescent="0.2">
      <c r="A12" t="s">
        <v>85</v>
      </c>
      <c r="B12" t="s">
        <v>86</v>
      </c>
      <c r="C12" t="s">
        <v>87</v>
      </c>
      <c r="D12" t="s">
        <v>88</v>
      </c>
      <c r="E12" t="s">
        <v>89</v>
      </c>
      <c r="F12" t="s">
        <v>90</v>
      </c>
      <c r="G12" t="s">
        <v>91</v>
      </c>
      <c r="H12">
        <v>24.626999999999999</v>
      </c>
      <c r="I12">
        <v>7</v>
      </c>
      <c r="J12">
        <v>46.1</v>
      </c>
      <c r="K12">
        <v>0</v>
      </c>
      <c r="L12">
        <v>6.4505999999999997</v>
      </c>
      <c r="M12">
        <v>23.083021160000001</v>
      </c>
      <c r="N12">
        <v>23.832185750000001</v>
      </c>
      <c r="O12">
        <v>23.975023270000001</v>
      </c>
      <c r="P12">
        <v>24.43188095</v>
      </c>
      <c r="Q12">
        <v>24.638706209999999</v>
      </c>
      <c r="R12">
        <v>23.203746800000001</v>
      </c>
      <c r="S12">
        <v>23.931402210000002</v>
      </c>
      <c r="T12">
        <v>23.868625640000001</v>
      </c>
      <c r="U12">
        <v>24.83754158</v>
      </c>
      <c r="V12">
        <v>24.878908160000002</v>
      </c>
      <c r="W12">
        <v>24.66329575</v>
      </c>
      <c r="X12">
        <v>25.434185029999998</v>
      </c>
      <c r="Y12">
        <v>1.7146470009999999</v>
      </c>
      <c r="Z12">
        <v>-1.362052917</v>
      </c>
      <c r="AA12">
        <v>0.82969046300000004</v>
      </c>
      <c r="AB12">
        <v>-0.90068499199999996</v>
      </c>
      <c r="AC12">
        <v>0.93913907399999996</v>
      </c>
      <c r="AD12">
        <v>-0.77960650099999995</v>
      </c>
    </row>
    <row r="13" spans="1:30" x14ac:dyDescent="0.2">
      <c r="A13" t="s">
        <v>92</v>
      </c>
      <c r="B13" t="s">
        <v>93</v>
      </c>
      <c r="C13" t="s">
        <v>94</v>
      </c>
      <c r="D13" t="s">
        <v>95</v>
      </c>
      <c r="E13" t="s">
        <v>96</v>
      </c>
      <c r="F13" t="s">
        <v>97</v>
      </c>
      <c r="G13" t="s">
        <v>91</v>
      </c>
      <c r="H13">
        <v>21.949000000000002</v>
      </c>
      <c r="I13">
        <v>11</v>
      </c>
      <c r="J13">
        <v>87.7</v>
      </c>
      <c r="K13">
        <v>0</v>
      </c>
      <c r="L13">
        <v>323.31</v>
      </c>
      <c r="M13">
        <v>29.61212158</v>
      </c>
      <c r="N13">
        <v>29.643236160000001</v>
      </c>
      <c r="O13">
        <v>29.712059020000002</v>
      </c>
      <c r="P13">
        <v>29.82717323</v>
      </c>
      <c r="Q13">
        <v>30.324636460000001</v>
      </c>
      <c r="R13">
        <v>29.504098890000002</v>
      </c>
      <c r="S13">
        <v>29.5564003</v>
      </c>
      <c r="T13">
        <v>29.661581040000002</v>
      </c>
      <c r="U13">
        <v>29.484256739999999</v>
      </c>
      <c r="V13">
        <v>30.073802950000001</v>
      </c>
      <c r="W13">
        <v>29.386526109999998</v>
      </c>
      <c r="X13">
        <v>29.62170601</v>
      </c>
      <c r="Y13">
        <v>6.5284503999999993E-2</v>
      </c>
      <c r="Z13">
        <v>-3.82061E-2</v>
      </c>
      <c r="AA13">
        <v>0.241488974</v>
      </c>
      <c r="AB13">
        <v>0.19129117300000001</v>
      </c>
      <c r="AC13">
        <v>0.23967982800000001</v>
      </c>
      <c r="AD13">
        <v>-0.12659899399999999</v>
      </c>
    </row>
    <row r="14" spans="1:30" x14ac:dyDescent="0.2">
      <c r="A14" t="s">
        <v>98</v>
      </c>
      <c r="B14" t="s">
        <v>99</v>
      </c>
      <c r="C14" t="s">
        <v>100</v>
      </c>
      <c r="D14" t="s">
        <v>101</v>
      </c>
      <c r="E14" t="s">
        <v>98</v>
      </c>
      <c r="F14" t="s">
        <v>102</v>
      </c>
      <c r="G14" t="s">
        <v>58</v>
      </c>
      <c r="H14">
        <v>34.473999999999997</v>
      </c>
      <c r="I14">
        <v>6</v>
      </c>
      <c r="J14">
        <v>30.2</v>
      </c>
      <c r="K14">
        <v>0</v>
      </c>
      <c r="L14">
        <v>65.185000000000002</v>
      </c>
      <c r="M14">
        <v>22.671060560000001</v>
      </c>
      <c r="N14">
        <v>23.505756380000001</v>
      </c>
      <c r="O14">
        <v>22.516262050000002</v>
      </c>
      <c r="P14">
        <v>25.208660129999998</v>
      </c>
      <c r="Q14">
        <v>24.155460359999999</v>
      </c>
      <c r="R14">
        <v>23.917446139999999</v>
      </c>
      <c r="S14">
        <v>24.820264819999998</v>
      </c>
      <c r="T14">
        <v>23.724941250000001</v>
      </c>
      <c r="U14">
        <v>24.078277589999999</v>
      </c>
      <c r="V14">
        <v>24.39787102</v>
      </c>
      <c r="W14">
        <v>25.021871569999998</v>
      </c>
      <c r="X14">
        <v>23.839654920000001</v>
      </c>
      <c r="Y14">
        <v>1.5293135200000001</v>
      </c>
      <c r="Z14">
        <v>-1.5221061709999999</v>
      </c>
      <c r="AA14">
        <v>4.6227500000000001E-3</v>
      </c>
      <c r="AB14">
        <v>7.3897040000000004E-3</v>
      </c>
      <c r="AC14">
        <v>0.17052672099999999</v>
      </c>
      <c r="AD14">
        <v>-0.21197128300000001</v>
      </c>
    </row>
    <row r="15" spans="1:30" x14ac:dyDescent="0.2">
      <c r="A15" t="s">
        <v>103</v>
      </c>
      <c r="B15" t="s">
        <v>104</v>
      </c>
      <c r="C15" t="s">
        <v>105</v>
      </c>
      <c r="D15" t="s">
        <v>106</v>
      </c>
      <c r="E15" t="s">
        <v>107</v>
      </c>
      <c r="F15" t="s">
        <v>108</v>
      </c>
      <c r="G15" t="s">
        <v>43</v>
      </c>
      <c r="H15">
        <v>11.29</v>
      </c>
      <c r="I15">
        <v>8</v>
      </c>
      <c r="J15">
        <v>37.6</v>
      </c>
      <c r="K15">
        <v>0</v>
      </c>
      <c r="L15">
        <v>18.024000000000001</v>
      </c>
      <c r="M15">
        <v>27.995773320000001</v>
      </c>
      <c r="N15">
        <v>28.324401859999998</v>
      </c>
      <c r="O15">
        <v>28.237949369999999</v>
      </c>
      <c r="P15">
        <v>28.355819700000001</v>
      </c>
      <c r="Q15">
        <v>28.933116909999999</v>
      </c>
      <c r="R15">
        <v>27.929143910000001</v>
      </c>
      <c r="S15">
        <v>27.93618202</v>
      </c>
      <c r="T15">
        <v>28.082990649999999</v>
      </c>
      <c r="U15">
        <v>28.073574069999999</v>
      </c>
      <c r="V15">
        <v>28.551605219999999</v>
      </c>
      <c r="W15">
        <v>27.33687973</v>
      </c>
      <c r="X15">
        <v>28.103496549999999</v>
      </c>
      <c r="Y15">
        <v>0.197129626</v>
      </c>
      <c r="Z15">
        <v>0.18871434500000001</v>
      </c>
      <c r="AA15">
        <v>0.37336719299999999</v>
      </c>
      <c r="AB15">
        <v>0.40869967099999999</v>
      </c>
      <c r="AC15">
        <v>3.1645050000000001E-2</v>
      </c>
      <c r="AD15">
        <v>3.3588409E-2</v>
      </c>
    </row>
    <row r="16" spans="1:30" x14ac:dyDescent="0.2">
      <c r="A16" t="s">
        <v>109</v>
      </c>
      <c r="B16" t="s">
        <v>110</v>
      </c>
      <c r="C16" t="s">
        <v>111</v>
      </c>
      <c r="D16" t="s">
        <v>112</v>
      </c>
      <c r="E16" t="s">
        <v>109</v>
      </c>
      <c r="F16" t="s">
        <v>113</v>
      </c>
      <c r="G16" t="s">
        <v>91</v>
      </c>
      <c r="H16">
        <v>29.814</v>
      </c>
      <c r="I16">
        <v>21</v>
      </c>
      <c r="J16">
        <v>67</v>
      </c>
      <c r="K16">
        <v>0</v>
      </c>
      <c r="L16">
        <v>323.31</v>
      </c>
      <c r="M16">
        <v>31.377099990000001</v>
      </c>
      <c r="N16">
        <v>30.84415817</v>
      </c>
      <c r="O16">
        <v>30.751667019999999</v>
      </c>
      <c r="P16">
        <v>30.828884120000001</v>
      </c>
      <c r="Q16">
        <v>30.257661819999999</v>
      </c>
      <c r="R16">
        <v>31.45248222</v>
      </c>
      <c r="S16">
        <v>30.95892143</v>
      </c>
      <c r="T16">
        <v>30.66407585</v>
      </c>
      <c r="U16">
        <v>30.923799509999998</v>
      </c>
      <c r="V16">
        <v>30.501993179999999</v>
      </c>
      <c r="W16">
        <v>31.061431880000001</v>
      </c>
      <c r="X16">
        <v>31.19477844</v>
      </c>
      <c r="Y16">
        <v>8.8279298000000006E-2</v>
      </c>
      <c r="Z16">
        <v>7.1573893E-2</v>
      </c>
      <c r="AA16">
        <v>6.2663231999999999E-2</v>
      </c>
      <c r="AB16">
        <v>-7.3058445999999999E-2</v>
      </c>
      <c r="AC16">
        <v>0.11003323199999999</v>
      </c>
      <c r="AD16">
        <v>-7.0468902999999999E-2</v>
      </c>
    </row>
    <row r="17" spans="1:30" x14ac:dyDescent="0.2">
      <c r="A17" t="s">
        <v>114</v>
      </c>
      <c r="B17" t="s">
        <v>115</v>
      </c>
      <c r="C17" t="s">
        <v>116</v>
      </c>
      <c r="D17" t="s">
        <v>117</v>
      </c>
      <c r="E17" t="s">
        <v>118</v>
      </c>
      <c r="F17" t="s">
        <v>119</v>
      </c>
      <c r="G17" t="s">
        <v>91</v>
      </c>
      <c r="H17">
        <v>46.424999999999997</v>
      </c>
      <c r="I17">
        <v>21</v>
      </c>
      <c r="J17">
        <v>62.2</v>
      </c>
      <c r="K17">
        <v>0</v>
      </c>
      <c r="L17">
        <v>174.01</v>
      </c>
      <c r="M17">
        <v>28.677074430000001</v>
      </c>
      <c r="N17">
        <v>28.256423949999999</v>
      </c>
      <c r="O17">
        <v>28.591527939999999</v>
      </c>
      <c r="P17">
        <v>28.584987640000001</v>
      </c>
      <c r="Q17">
        <v>28.369527819999998</v>
      </c>
      <c r="R17">
        <v>28.878767010000001</v>
      </c>
      <c r="S17">
        <v>28.70573044</v>
      </c>
      <c r="T17">
        <v>28.217063899999999</v>
      </c>
      <c r="U17">
        <v>28.507787700000002</v>
      </c>
      <c r="V17">
        <v>29.026252750000001</v>
      </c>
      <c r="W17">
        <v>28.394193649999998</v>
      </c>
      <c r="X17">
        <v>28.545726779999999</v>
      </c>
      <c r="Y17">
        <v>0.25420100800000001</v>
      </c>
      <c r="Z17">
        <v>-0.14704895000000001</v>
      </c>
      <c r="AA17">
        <v>6.3935935999999999E-2</v>
      </c>
      <c r="AB17">
        <v>-4.42969E-2</v>
      </c>
      <c r="AC17">
        <v>0.30614246499999997</v>
      </c>
      <c r="AD17">
        <v>-0.17853037499999999</v>
      </c>
    </row>
    <row r="18" spans="1:30" x14ac:dyDescent="0.2">
      <c r="A18" t="s">
        <v>120</v>
      </c>
      <c r="B18" t="s">
        <v>121</v>
      </c>
      <c r="C18" t="s">
        <v>122</v>
      </c>
      <c r="D18" t="s">
        <v>123</v>
      </c>
      <c r="E18" t="s">
        <v>124</v>
      </c>
      <c r="F18" t="s">
        <v>125</v>
      </c>
      <c r="G18" t="s">
        <v>126</v>
      </c>
      <c r="H18">
        <v>16.538</v>
      </c>
      <c r="I18">
        <v>9</v>
      </c>
      <c r="J18">
        <v>64.7</v>
      </c>
      <c r="K18">
        <v>0</v>
      </c>
      <c r="L18">
        <v>65.807000000000002</v>
      </c>
      <c r="M18">
        <v>27.203311920000001</v>
      </c>
      <c r="N18">
        <v>27.2753315</v>
      </c>
      <c r="O18">
        <v>26.83110619</v>
      </c>
      <c r="P18">
        <v>27.117336269999999</v>
      </c>
      <c r="Q18">
        <v>26.35803413</v>
      </c>
      <c r="R18">
        <v>26.953380580000001</v>
      </c>
      <c r="S18">
        <v>27.295265199999999</v>
      </c>
      <c r="T18">
        <v>27.30634689</v>
      </c>
      <c r="U18">
        <v>27.02917862</v>
      </c>
      <c r="V18">
        <v>26.74457932</v>
      </c>
      <c r="W18">
        <v>27.253225329999999</v>
      </c>
      <c r="X18">
        <v>27.058273320000001</v>
      </c>
      <c r="Y18">
        <v>0.15655740800000001</v>
      </c>
      <c r="Z18">
        <v>8.4557215000000005E-2</v>
      </c>
      <c r="AA18">
        <v>0.31146205700000001</v>
      </c>
      <c r="AB18">
        <v>-0.209108988</v>
      </c>
      <c r="AC18">
        <v>0.47901237499999999</v>
      </c>
      <c r="AD18">
        <v>0.19157091800000001</v>
      </c>
    </row>
    <row r="19" spans="1:30" x14ac:dyDescent="0.2">
      <c r="A19" t="s">
        <v>127</v>
      </c>
      <c r="B19" t="s">
        <v>128</v>
      </c>
      <c r="C19" t="s">
        <v>122</v>
      </c>
      <c r="D19" t="s">
        <v>129</v>
      </c>
      <c r="E19" t="s">
        <v>127</v>
      </c>
      <c r="F19" t="s">
        <v>130</v>
      </c>
      <c r="G19" t="s">
        <v>126</v>
      </c>
      <c r="H19">
        <v>24.805</v>
      </c>
      <c r="I19">
        <v>17</v>
      </c>
      <c r="J19">
        <v>82.4</v>
      </c>
      <c r="K19">
        <v>0</v>
      </c>
      <c r="L19">
        <v>69.528000000000006</v>
      </c>
      <c r="M19">
        <v>25.019752499999999</v>
      </c>
      <c r="N19">
        <v>25.116365429999998</v>
      </c>
      <c r="O19">
        <v>23.316308979999999</v>
      </c>
      <c r="P19">
        <v>24.530231480000001</v>
      </c>
      <c r="Q19">
        <v>23.93774414</v>
      </c>
      <c r="R19">
        <v>24.037193299999998</v>
      </c>
      <c r="S19">
        <v>24.993387219999999</v>
      </c>
      <c r="T19">
        <v>24.728893280000001</v>
      </c>
      <c r="U19">
        <v>25.562847139999999</v>
      </c>
      <c r="V19">
        <v>23.384876250000001</v>
      </c>
      <c r="W19">
        <v>25.083955759999998</v>
      </c>
      <c r="X19">
        <v>26.037183760000001</v>
      </c>
      <c r="Y19">
        <v>0.133145704</v>
      </c>
      <c r="Z19">
        <v>-0.35119628899999999</v>
      </c>
      <c r="AA19">
        <v>0.346997797</v>
      </c>
      <c r="AB19">
        <v>-0.66694895399999998</v>
      </c>
      <c r="AC19">
        <v>0.11600163199999999</v>
      </c>
      <c r="AD19">
        <v>0.25970395400000001</v>
      </c>
    </row>
    <row r="20" spans="1:30" x14ac:dyDescent="0.2">
      <c r="A20" t="s">
        <v>131</v>
      </c>
      <c r="B20" t="s">
        <v>132</v>
      </c>
      <c r="C20" t="s">
        <v>133</v>
      </c>
      <c r="D20" t="s">
        <v>134</v>
      </c>
      <c r="E20" t="s">
        <v>135</v>
      </c>
      <c r="F20" t="s">
        <v>136</v>
      </c>
      <c r="G20" t="s">
        <v>36</v>
      </c>
      <c r="H20">
        <v>31.367999999999999</v>
      </c>
      <c r="I20">
        <v>6</v>
      </c>
      <c r="J20">
        <v>23.7</v>
      </c>
      <c r="K20">
        <v>0</v>
      </c>
      <c r="L20">
        <v>85.153000000000006</v>
      </c>
      <c r="M20">
        <v>23.551256179999999</v>
      </c>
      <c r="N20">
        <v>24.278024670000001</v>
      </c>
      <c r="O20">
        <v>24.12865639</v>
      </c>
      <c r="P20">
        <v>23.852170940000001</v>
      </c>
      <c r="Q20">
        <v>24.719636919999999</v>
      </c>
      <c r="R20">
        <v>24.408664699999999</v>
      </c>
      <c r="S20">
        <v>23.074745180000001</v>
      </c>
      <c r="T20">
        <v>24.630893709999999</v>
      </c>
      <c r="U20">
        <v>25.157592770000001</v>
      </c>
      <c r="V20">
        <v>25.125532150000002</v>
      </c>
      <c r="W20">
        <v>24.52884293</v>
      </c>
      <c r="X20">
        <v>25.083196640000001</v>
      </c>
      <c r="Y20">
        <v>1.4655253189999999</v>
      </c>
      <c r="Z20">
        <v>-0.92654482500000002</v>
      </c>
      <c r="AA20">
        <v>0.85507272199999995</v>
      </c>
      <c r="AB20">
        <v>-0.58569971700000001</v>
      </c>
      <c r="AC20">
        <v>0.40493224900000002</v>
      </c>
      <c r="AD20">
        <v>-0.62478001900000002</v>
      </c>
    </row>
    <row r="21" spans="1:30" x14ac:dyDescent="0.2">
      <c r="A21" t="s">
        <v>137</v>
      </c>
      <c r="B21" t="s">
        <v>138</v>
      </c>
      <c r="C21" t="s">
        <v>139</v>
      </c>
      <c r="D21" t="s">
        <v>140</v>
      </c>
      <c r="E21" t="s">
        <v>141</v>
      </c>
      <c r="F21" t="s">
        <v>142</v>
      </c>
      <c r="G21" t="s">
        <v>91</v>
      </c>
      <c r="H21">
        <v>105.68</v>
      </c>
      <c r="I21">
        <v>17</v>
      </c>
      <c r="J21">
        <v>27.1</v>
      </c>
      <c r="K21">
        <v>0</v>
      </c>
      <c r="L21">
        <v>52.941000000000003</v>
      </c>
      <c r="M21">
        <v>25.344011309999999</v>
      </c>
      <c r="N21">
        <v>25.664299010000001</v>
      </c>
      <c r="O21">
        <v>26.197923660000001</v>
      </c>
      <c r="P21">
        <v>25.489683150000001</v>
      </c>
      <c r="Q21">
        <v>22.586551669999999</v>
      </c>
      <c r="R21">
        <v>25.585718150000002</v>
      </c>
      <c r="S21">
        <v>26.04172325</v>
      </c>
      <c r="T21">
        <v>25.729904170000001</v>
      </c>
      <c r="U21">
        <v>26.2961235</v>
      </c>
      <c r="V21">
        <v>24.37245369</v>
      </c>
      <c r="W21">
        <v>25.17401886</v>
      </c>
      <c r="X21">
        <v>25.58238983</v>
      </c>
      <c r="Y21">
        <v>0.73097449999999997</v>
      </c>
      <c r="Z21">
        <v>0.69245719900000002</v>
      </c>
      <c r="AA21">
        <v>0.17744850700000001</v>
      </c>
      <c r="AB21">
        <v>-0.48896980299999998</v>
      </c>
      <c r="AC21">
        <v>1.177141888</v>
      </c>
      <c r="AD21">
        <v>0.97962951700000001</v>
      </c>
    </row>
    <row r="22" spans="1:30" x14ac:dyDescent="0.2">
      <c r="A22" t="s">
        <v>143</v>
      </c>
      <c r="B22" t="s">
        <v>144</v>
      </c>
      <c r="C22" t="s">
        <v>145</v>
      </c>
      <c r="D22" t="s">
        <v>146</v>
      </c>
      <c r="E22" t="s">
        <v>147</v>
      </c>
      <c r="F22" t="s">
        <v>148</v>
      </c>
      <c r="G22" t="s">
        <v>36</v>
      </c>
      <c r="H22">
        <v>24.841999999999999</v>
      </c>
      <c r="I22">
        <v>24</v>
      </c>
      <c r="J22">
        <v>85.5</v>
      </c>
      <c r="K22">
        <v>0</v>
      </c>
      <c r="L22">
        <v>239.93</v>
      </c>
      <c r="M22">
        <v>23.59627914</v>
      </c>
      <c r="N22">
        <v>24.04368401</v>
      </c>
      <c r="O22">
        <v>23.3969326</v>
      </c>
      <c r="P22">
        <v>24.615417480000001</v>
      </c>
      <c r="Q22">
        <v>22.959802629999999</v>
      </c>
      <c r="R22">
        <v>25.112590789999999</v>
      </c>
      <c r="S22">
        <v>24.924383160000001</v>
      </c>
      <c r="T22">
        <v>23.716281890000001</v>
      </c>
      <c r="U22">
        <v>24.614759450000001</v>
      </c>
      <c r="V22">
        <v>23.729722979999998</v>
      </c>
      <c r="W22">
        <v>24.688272479999998</v>
      </c>
      <c r="X22">
        <v>25.557334900000001</v>
      </c>
      <c r="Y22">
        <v>0.80698481</v>
      </c>
      <c r="Z22">
        <v>-0.97947819999999997</v>
      </c>
      <c r="AA22">
        <v>0.19689159000000001</v>
      </c>
      <c r="AB22">
        <v>-0.429173152</v>
      </c>
      <c r="AC22">
        <v>0.138583966</v>
      </c>
      <c r="AD22">
        <v>-0.23996861799999999</v>
      </c>
    </row>
    <row r="23" spans="1:30" x14ac:dyDescent="0.2">
      <c r="A23" t="s">
        <v>149</v>
      </c>
      <c r="B23" t="s">
        <v>150</v>
      </c>
      <c r="C23" t="s">
        <v>151</v>
      </c>
      <c r="D23" t="s">
        <v>152</v>
      </c>
      <c r="E23" t="s">
        <v>153</v>
      </c>
      <c r="F23" t="s">
        <v>154</v>
      </c>
      <c r="G23" t="s">
        <v>91</v>
      </c>
      <c r="H23">
        <v>62.777000000000001</v>
      </c>
      <c r="I23">
        <v>26</v>
      </c>
      <c r="J23">
        <v>58.3</v>
      </c>
      <c r="K23">
        <v>0</v>
      </c>
      <c r="L23">
        <v>323.31</v>
      </c>
      <c r="M23">
        <v>29.15197182</v>
      </c>
      <c r="N23">
        <v>28.970596310000001</v>
      </c>
      <c r="O23">
        <v>28.86047173</v>
      </c>
      <c r="P23">
        <v>28.774391170000001</v>
      </c>
      <c r="Q23">
        <v>27.31725883</v>
      </c>
      <c r="R23">
        <v>29.162885670000001</v>
      </c>
      <c r="S23">
        <v>29.166744229999999</v>
      </c>
      <c r="T23">
        <v>28.791444779999999</v>
      </c>
      <c r="U23">
        <v>29.036926269999999</v>
      </c>
      <c r="V23">
        <v>28.357917789999998</v>
      </c>
      <c r="W23">
        <v>29.054086689999998</v>
      </c>
      <c r="X23">
        <v>29.172931670000001</v>
      </c>
      <c r="Y23">
        <v>0.18944417999999999</v>
      </c>
      <c r="Z23">
        <v>0.132701238</v>
      </c>
      <c r="AA23">
        <v>0.29091075399999999</v>
      </c>
      <c r="AB23">
        <v>-0.44346682199999998</v>
      </c>
      <c r="AC23">
        <v>0.188794499</v>
      </c>
      <c r="AD23">
        <v>0.13672637900000001</v>
      </c>
    </row>
    <row r="24" spans="1:30" x14ac:dyDescent="0.2">
      <c r="A24" t="s">
        <v>155</v>
      </c>
      <c r="B24" t="s">
        <v>156</v>
      </c>
      <c r="C24" t="s">
        <v>157</v>
      </c>
      <c r="D24" t="s">
        <v>158</v>
      </c>
      <c r="E24" t="s">
        <v>159</v>
      </c>
      <c r="F24" t="s">
        <v>160</v>
      </c>
      <c r="G24" t="s">
        <v>43</v>
      </c>
      <c r="H24">
        <v>24.225000000000001</v>
      </c>
      <c r="I24">
        <v>18</v>
      </c>
      <c r="J24">
        <v>83.3</v>
      </c>
      <c r="K24">
        <v>0</v>
      </c>
      <c r="L24">
        <v>323.31</v>
      </c>
      <c r="M24">
        <v>30.153638839999999</v>
      </c>
      <c r="N24">
        <v>30.06483841</v>
      </c>
      <c r="O24">
        <v>30.389051439999999</v>
      </c>
      <c r="P24">
        <v>30.83612823</v>
      </c>
      <c r="Q24">
        <v>31.12989044</v>
      </c>
      <c r="R24">
        <v>30.525520319999998</v>
      </c>
      <c r="S24">
        <v>30.596370700000001</v>
      </c>
      <c r="T24">
        <v>30.684032439999999</v>
      </c>
      <c r="U24">
        <v>30.403039929999998</v>
      </c>
      <c r="V24">
        <v>30.96092415</v>
      </c>
      <c r="W24">
        <v>30.33958054</v>
      </c>
      <c r="X24">
        <v>30.515214919999998</v>
      </c>
      <c r="Y24">
        <v>0.90012814399999996</v>
      </c>
      <c r="Z24">
        <v>-0.40273030599999998</v>
      </c>
      <c r="AA24">
        <v>0.37093462100000002</v>
      </c>
      <c r="AB24">
        <v>0.22527313199999999</v>
      </c>
      <c r="AC24">
        <v>7.6524237999999994E-2</v>
      </c>
      <c r="AD24">
        <v>-4.4092178000000003E-2</v>
      </c>
    </row>
    <row r="25" spans="1:30" x14ac:dyDescent="0.2">
      <c r="A25" t="s">
        <v>161</v>
      </c>
      <c r="B25" t="s">
        <v>162</v>
      </c>
      <c r="C25" t="s">
        <v>100</v>
      </c>
      <c r="D25" t="s">
        <v>163</v>
      </c>
      <c r="E25" t="s">
        <v>161</v>
      </c>
      <c r="F25" t="s">
        <v>164</v>
      </c>
      <c r="G25" t="s">
        <v>58</v>
      </c>
      <c r="H25">
        <v>45.331000000000003</v>
      </c>
      <c r="I25">
        <v>27</v>
      </c>
      <c r="J25">
        <v>70.599999999999994</v>
      </c>
      <c r="K25">
        <v>0</v>
      </c>
      <c r="L25">
        <v>272.7</v>
      </c>
      <c r="M25">
        <v>29.396909709999999</v>
      </c>
      <c r="N25">
        <v>29.201887129999999</v>
      </c>
      <c r="O25">
        <v>29.58949471</v>
      </c>
      <c r="P25">
        <v>28.812009809999999</v>
      </c>
      <c r="Q25">
        <v>28.919797899999999</v>
      </c>
      <c r="R25">
        <v>29.55092621</v>
      </c>
      <c r="S25">
        <v>29.891773220000001</v>
      </c>
      <c r="T25">
        <v>29.680717470000001</v>
      </c>
      <c r="U25">
        <v>29.50519753</v>
      </c>
      <c r="V25">
        <v>29.83668518</v>
      </c>
      <c r="W25">
        <v>29.29270172</v>
      </c>
      <c r="X25">
        <v>29.617071150000001</v>
      </c>
      <c r="Y25">
        <v>0.40784424200000002</v>
      </c>
      <c r="Z25">
        <v>-0.18605550100000001</v>
      </c>
      <c r="AA25">
        <v>0.807685561</v>
      </c>
      <c r="AB25">
        <v>-0.48790804500000001</v>
      </c>
      <c r="AC25">
        <v>0.22268159700000001</v>
      </c>
      <c r="AD25">
        <v>0.11041005499999999</v>
      </c>
    </row>
    <row r="26" spans="1:30" x14ac:dyDescent="0.2">
      <c r="A26" t="s">
        <v>165</v>
      </c>
      <c r="B26" t="s">
        <v>166</v>
      </c>
      <c r="C26" t="s">
        <v>167</v>
      </c>
      <c r="D26" t="s">
        <v>168</v>
      </c>
      <c r="E26" t="s">
        <v>169</v>
      </c>
      <c r="F26" t="s">
        <v>170</v>
      </c>
      <c r="G26" t="s">
        <v>91</v>
      </c>
      <c r="H26">
        <v>51.39</v>
      </c>
      <c r="I26">
        <v>19</v>
      </c>
      <c r="J26">
        <v>52.2</v>
      </c>
      <c r="K26">
        <v>0</v>
      </c>
      <c r="L26">
        <v>235.2</v>
      </c>
      <c r="M26">
        <v>29.64373398</v>
      </c>
      <c r="N26">
        <v>29.489702220000002</v>
      </c>
      <c r="O26">
        <v>29.61466789</v>
      </c>
      <c r="P26">
        <v>29.545782089999999</v>
      </c>
      <c r="Q26">
        <v>27.93904495</v>
      </c>
      <c r="R26">
        <v>29.491424559999999</v>
      </c>
      <c r="S26">
        <v>29.621269229999999</v>
      </c>
      <c r="T26">
        <v>29.739389419999998</v>
      </c>
      <c r="U26">
        <v>29.68138695</v>
      </c>
      <c r="V26">
        <v>28.68488503</v>
      </c>
      <c r="W26">
        <v>29.635265350000001</v>
      </c>
      <c r="X26">
        <v>29.593828200000001</v>
      </c>
      <c r="Y26">
        <v>0.37109188199999998</v>
      </c>
      <c r="Z26">
        <v>0.27804183999999998</v>
      </c>
      <c r="AA26">
        <v>0.19652076299999999</v>
      </c>
      <c r="AB26">
        <v>-0.31257565799999998</v>
      </c>
      <c r="AC26">
        <v>0.53086828699999999</v>
      </c>
      <c r="AD26">
        <v>0.37602233899999998</v>
      </c>
    </row>
    <row r="27" spans="1:30" x14ac:dyDescent="0.2">
      <c r="A27" t="s">
        <v>171</v>
      </c>
      <c r="B27" t="s">
        <v>172</v>
      </c>
      <c r="C27" t="s">
        <v>173</v>
      </c>
      <c r="D27" t="s">
        <v>174</v>
      </c>
      <c r="E27" t="s">
        <v>175</v>
      </c>
      <c r="F27" t="s">
        <v>176</v>
      </c>
      <c r="G27" t="s">
        <v>177</v>
      </c>
      <c r="H27">
        <v>35.585000000000001</v>
      </c>
      <c r="I27">
        <v>1</v>
      </c>
      <c r="J27">
        <v>9</v>
      </c>
      <c r="K27">
        <v>0</v>
      </c>
      <c r="L27">
        <v>321.29000000000002</v>
      </c>
      <c r="M27">
        <v>29.70508766</v>
      </c>
      <c r="N27">
        <v>29.84916496</v>
      </c>
      <c r="O27">
        <v>29.983865739999999</v>
      </c>
      <c r="P27">
        <v>29.57972908</v>
      </c>
      <c r="Q27">
        <v>28.588851930000001</v>
      </c>
      <c r="R27">
        <v>29.904548649999999</v>
      </c>
      <c r="S27">
        <v>29.718557359999998</v>
      </c>
      <c r="T27">
        <v>29.524829860000001</v>
      </c>
      <c r="U27">
        <v>29.67242813</v>
      </c>
      <c r="V27">
        <v>29.751556399999998</v>
      </c>
      <c r="W27">
        <v>29.3807373</v>
      </c>
      <c r="X27">
        <v>29.755445479999999</v>
      </c>
      <c r="Y27">
        <v>0.66361559299999995</v>
      </c>
      <c r="Z27">
        <v>0.21679306000000001</v>
      </c>
      <c r="AA27">
        <v>0.26090358699999999</v>
      </c>
      <c r="AB27">
        <v>-0.27153650899999998</v>
      </c>
      <c r="AC27">
        <v>2.2765312999999999E-2</v>
      </c>
      <c r="AD27">
        <v>9.3587240000000006E-3</v>
      </c>
    </row>
    <row r="28" spans="1:30" x14ac:dyDescent="0.2">
      <c r="A28" t="s">
        <v>178</v>
      </c>
      <c r="B28" t="s">
        <v>179</v>
      </c>
      <c r="C28" t="s">
        <v>180</v>
      </c>
      <c r="D28" t="s">
        <v>181</v>
      </c>
      <c r="E28" t="s">
        <v>182</v>
      </c>
      <c r="F28" t="s">
        <v>183</v>
      </c>
      <c r="G28" t="s">
        <v>91</v>
      </c>
      <c r="H28">
        <v>12.544</v>
      </c>
      <c r="I28">
        <v>7</v>
      </c>
      <c r="J28">
        <v>74.099999999999994</v>
      </c>
      <c r="K28">
        <v>0</v>
      </c>
      <c r="L28">
        <v>135.37</v>
      </c>
      <c r="M28">
        <v>29.5410614</v>
      </c>
      <c r="N28">
        <v>29.90239334</v>
      </c>
      <c r="O28">
        <v>29.667209629999999</v>
      </c>
      <c r="P28">
        <v>29.858812329999999</v>
      </c>
      <c r="Q28">
        <v>30.53751183</v>
      </c>
      <c r="R28">
        <v>29.271553040000001</v>
      </c>
      <c r="S28">
        <v>29.390590670000002</v>
      </c>
      <c r="T28">
        <v>29.509714129999999</v>
      </c>
      <c r="U28">
        <v>29.593614580000001</v>
      </c>
      <c r="V28">
        <v>29.974185940000002</v>
      </c>
      <c r="W28">
        <v>29.29182243</v>
      </c>
      <c r="X28">
        <v>29.472993850000002</v>
      </c>
      <c r="Y28">
        <v>0.20860857999999999</v>
      </c>
      <c r="Z28">
        <v>0.12388738000000001</v>
      </c>
      <c r="AA28">
        <v>0.30033764899999998</v>
      </c>
      <c r="AB28">
        <v>0.30962498999999999</v>
      </c>
      <c r="AC28">
        <v>0.14260957599999999</v>
      </c>
      <c r="AD28">
        <v>-8.1694285000000005E-2</v>
      </c>
    </row>
    <row r="29" spans="1:30" x14ac:dyDescent="0.2">
      <c r="A29" t="s">
        <v>184</v>
      </c>
      <c r="B29" t="s">
        <v>185</v>
      </c>
      <c r="C29" t="s">
        <v>186</v>
      </c>
      <c r="D29" t="s">
        <v>187</v>
      </c>
      <c r="E29" t="s">
        <v>188</v>
      </c>
      <c r="F29" t="s">
        <v>189</v>
      </c>
      <c r="G29" t="s">
        <v>126</v>
      </c>
      <c r="H29">
        <v>17.152000000000001</v>
      </c>
      <c r="I29">
        <v>8</v>
      </c>
      <c r="J29">
        <v>57.4</v>
      </c>
      <c r="K29">
        <v>0</v>
      </c>
      <c r="L29">
        <v>71.484999999999999</v>
      </c>
      <c r="M29">
        <v>26.35250473</v>
      </c>
      <c r="N29">
        <v>26.995611190000002</v>
      </c>
      <c r="O29">
        <v>26.605689999999999</v>
      </c>
      <c r="P29">
        <v>23.9536953</v>
      </c>
      <c r="Q29">
        <v>23.687154769999999</v>
      </c>
      <c r="R29">
        <v>26.752386090000002</v>
      </c>
      <c r="S29">
        <v>26.828809740000001</v>
      </c>
      <c r="T29">
        <v>26.278614040000001</v>
      </c>
      <c r="U29">
        <v>26.895042419999999</v>
      </c>
      <c r="V29">
        <v>26.557189940000001</v>
      </c>
      <c r="W29">
        <v>26.099548339999998</v>
      </c>
      <c r="X29">
        <v>26.977602009999998</v>
      </c>
      <c r="Y29">
        <v>0.12356727000000001</v>
      </c>
      <c r="Z29">
        <v>0.106488546</v>
      </c>
      <c r="AA29">
        <v>0.79707958199999995</v>
      </c>
      <c r="AB29">
        <v>-1.747034709</v>
      </c>
      <c r="AC29">
        <v>0.142089192</v>
      </c>
      <c r="AD29">
        <v>0.12270863899999999</v>
      </c>
    </row>
    <row r="30" spans="1:30" x14ac:dyDescent="0.2">
      <c r="A30" t="s">
        <v>190</v>
      </c>
      <c r="B30" t="s">
        <v>191</v>
      </c>
      <c r="C30" t="s">
        <v>192</v>
      </c>
      <c r="D30" t="s">
        <v>193</v>
      </c>
      <c r="E30" t="s">
        <v>194</v>
      </c>
      <c r="F30" t="s">
        <v>195</v>
      </c>
      <c r="G30" t="s">
        <v>91</v>
      </c>
      <c r="H30">
        <v>39.981999999999999</v>
      </c>
      <c r="I30">
        <v>31</v>
      </c>
      <c r="J30">
        <v>75.7</v>
      </c>
      <c r="K30">
        <v>0</v>
      </c>
      <c r="L30">
        <v>323.31</v>
      </c>
      <c r="M30">
        <v>32.103027339999997</v>
      </c>
      <c r="N30">
        <v>32.22988892</v>
      </c>
      <c r="O30">
        <v>32.010887150000002</v>
      </c>
      <c r="P30">
        <v>32.125</v>
      </c>
      <c r="Q30">
        <v>32.294334409999998</v>
      </c>
      <c r="R30">
        <v>31.928394319999999</v>
      </c>
      <c r="S30">
        <v>31.75043106</v>
      </c>
      <c r="T30">
        <v>31.834733960000001</v>
      </c>
      <c r="U30">
        <v>32.006076810000003</v>
      </c>
      <c r="V30">
        <v>32.270389559999998</v>
      </c>
      <c r="W30">
        <v>31.77580261</v>
      </c>
      <c r="X30">
        <v>31.801856990000001</v>
      </c>
      <c r="Y30">
        <v>0.40558303600000001</v>
      </c>
      <c r="Z30">
        <v>0.16525141400000001</v>
      </c>
      <c r="AA30">
        <v>0.36110275200000003</v>
      </c>
      <c r="AB30">
        <v>0.16655985500000001</v>
      </c>
      <c r="AC30">
        <v>0.18396638900000001</v>
      </c>
      <c r="AD30">
        <v>-8.5602442000000001E-2</v>
      </c>
    </row>
    <row r="31" spans="1:30" x14ac:dyDescent="0.2">
      <c r="A31" t="s">
        <v>196</v>
      </c>
      <c r="B31" t="s">
        <v>31</v>
      </c>
      <c r="C31" t="s">
        <v>32</v>
      </c>
      <c r="D31" t="s">
        <v>197</v>
      </c>
      <c r="E31" t="s">
        <v>196</v>
      </c>
      <c r="F31" t="s">
        <v>198</v>
      </c>
      <c r="G31" t="s">
        <v>36</v>
      </c>
      <c r="H31">
        <v>61.24</v>
      </c>
      <c r="I31">
        <v>8</v>
      </c>
      <c r="J31">
        <v>22.5</v>
      </c>
      <c r="K31">
        <v>0</v>
      </c>
      <c r="L31">
        <v>38.009</v>
      </c>
      <c r="M31">
        <v>23.65834808</v>
      </c>
      <c r="N31">
        <v>23.50433159</v>
      </c>
      <c r="O31">
        <v>24.47650909</v>
      </c>
      <c r="P31">
        <v>24.52157974</v>
      </c>
      <c r="Q31">
        <v>24.321355820000001</v>
      </c>
      <c r="R31">
        <v>24.4527626</v>
      </c>
      <c r="S31">
        <v>23.936342239999998</v>
      </c>
      <c r="T31">
        <v>24.242057800000001</v>
      </c>
      <c r="U31">
        <v>23.389244080000001</v>
      </c>
      <c r="V31">
        <v>25.49796104</v>
      </c>
      <c r="W31">
        <v>23.496582029999999</v>
      </c>
      <c r="X31">
        <v>23.443820949999999</v>
      </c>
      <c r="Y31">
        <v>0.13242958399999999</v>
      </c>
      <c r="Z31">
        <v>-0.26639175399999998</v>
      </c>
      <c r="AA31">
        <v>0.15781507</v>
      </c>
      <c r="AB31">
        <v>0.28577804600000001</v>
      </c>
      <c r="AC31">
        <v>0.15013391300000001</v>
      </c>
      <c r="AD31">
        <v>-0.29023997000000001</v>
      </c>
    </row>
    <row r="32" spans="1:30" x14ac:dyDescent="0.2">
      <c r="A32" t="s">
        <v>199</v>
      </c>
      <c r="B32" t="s">
        <v>200</v>
      </c>
      <c r="C32" t="s">
        <v>201</v>
      </c>
      <c r="D32" t="s">
        <v>202</v>
      </c>
      <c r="E32" t="s">
        <v>203</v>
      </c>
      <c r="F32" t="s">
        <v>204</v>
      </c>
      <c r="G32" t="s">
        <v>91</v>
      </c>
      <c r="H32">
        <v>48.576000000000001</v>
      </c>
      <c r="I32">
        <v>10</v>
      </c>
      <c r="J32">
        <v>30.6</v>
      </c>
      <c r="K32">
        <v>0</v>
      </c>
      <c r="L32">
        <v>28.085999999999999</v>
      </c>
      <c r="M32">
        <v>26.045206069999999</v>
      </c>
      <c r="N32">
        <v>26.012119290000001</v>
      </c>
      <c r="O32">
        <v>26.011245729999999</v>
      </c>
      <c r="P32">
        <v>24.177377700000001</v>
      </c>
      <c r="Q32">
        <v>26.02852631</v>
      </c>
      <c r="R32">
        <v>25.932672499999999</v>
      </c>
      <c r="S32">
        <v>25.91677284</v>
      </c>
      <c r="T32">
        <v>26.045915600000001</v>
      </c>
      <c r="U32">
        <v>25.816654209999999</v>
      </c>
      <c r="V32">
        <v>26.660848619999999</v>
      </c>
      <c r="W32">
        <v>26.15944481</v>
      </c>
      <c r="X32">
        <v>25.943824769999999</v>
      </c>
      <c r="Y32">
        <v>0.472437881</v>
      </c>
      <c r="Z32">
        <v>-0.23184903500000001</v>
      </c>
      <c r="AA32">
        <v>0.61599152300000004</v>
      </c>
      <c r="AB32">
        <v>-0.87518056200000005</v>
      </c>
      <c r="AC32">
        <v>0.66919690799999998</v>
      </c>
      <c r="AD32">
        <v>-0.328258514</v>
      </c>
    </row>
    <row r="33" spans="1:30" x14ac:dyDescent="0.2">
      <c r="A33" t="s">
        <v>205</v>
      </c>
      <c r="B33" t="s">
        <v>99</v>
      </c>
      <c r="C33" t="s">
        <v>100</v>
      </c>
      <c r="D33" t="s">
        <v>206</v>
      </c>
      <c r="E33" t="s">
        <v>205</v>
      </c>
      <c r="F33" t="s">
        <v>207</v>
      </c>
      <c r="G33" t="s">
        <v>58</v>
      </c>
      <c r="H33">
        <v>42.790999999999997</v>
      </c>
      <c r="I33">
        <v>9</v>
      </c>
      <c r="J33">
        <v>32.1</v>
      </c>
      <c r="K33">
        <v>0</v>
      </c>
      <c r="L33">
        <v>29.997</v>
      </c>
      <c r="M33">
        <v>25.10940742</v>
      </c>
      <c r="N33">
        <v>22.913345339999999</v>
      </c>
      <c r="O33">
        <v>25.087438580000001</v>
      </c>
      <c r="P33">
        <v>24.376266480000002</v>
      </c>
      <c r="Q33">
        <v>24.59292984</v>
      </c>
      <c r="R33">
        <v>24.998561859999999</v>
      </c>
      <c r="S33">
        <v>25.352590559999999</v>
      </c>
      <c r="T33">
        <v>25.14697456</v>
      </c>
      <c r="U33">
        <v>25.57120514</v>
      </c>
      <c r="V33">
        <v>25.511051179999999</v>
      </c>
      <c r="W33">
        <v>23.236791610000001</v>
      </c>
      <c r="X33">
        <v>25.06661034</v>
      </c>
      <c r="Y33">
        <v>8.2400208000000003E-2</v>
      </c>
      <c r="Z33">
        <v>-0.234753927</v>
      </c>
      <c r="AA33">
        <v>2.3749208000000001E-2</v>
      </c>
      <c r="AB33">
        <v>5.1101685000000001E-2</v>
      </c>
      <c r="AC33">
        <v>0.45947405499999999</v>
      </c>
      <c r="AD33">
        <v>0.75210571299999995</v>
      </c>
    </row>
    <row r="34" spans="1:30" x14ac:dyDescent="0.2">
      <c r="A34" t="s">
        <v>208</v>
      </c>
      <c r="B34" t="s">
        <v>209</v>
      </c>
      <c r="C34" t="s">
        <v>210</v>
      </c>
      <c r="D34" t="s">
        <v>211</v>
      </c>
      <c r="E34" t="s">
        <v>212</v>
      </c>
      <c r="F34" t="s">
        <v>213</v>
      </c>
      <c r="G34" t="s">
        <v>91</v>
      </c>
      <c r="H34">
        <v>53.503</v>
      </c>
      <c r="I34">
        <v>7</v>
      </c>
      <c r="J34">
        <v>27.8</v>
      </c>
      <c r="K34">
        <v>0</v>
      </c>
      <c r="L34">
        <v>20.088000000000001</v>
      </c>
      <c r="M34">
        <v>23.54185867</v>
      </c>
      <c r="N34">
        <v>24.36919022</v>
      </c>
      <c r="O34">
        <v>23.078248980000001</v>
      </c>
      <c r="P34">
        <v>23.452020650000001</v>
      </c>
      <c r="Q34">
        <v>23.862590789999999</v>
      </c>
      <c r="R34">
        <v>24.296937939999999</v>
      </c>
      <c r="S34">
        <v>23.932847979999998</v>
      </c>
      <c r="T34">
        <v>22.90248489</v>
      </c>
      <c r="U34">
        <v>24.497219090000002</v>
      </c>
      <c r="V34">
        <v>23.881097789999998</v>
      </c>
      <c r="W34">
        <v>22.742689129999999</v>
      </c>
      <c r="X34">
        <v>24.111751559999998</v>
      </c>
      <c r="Y34">
        <v>5.1267239999999999E-2</v>
      </c>
      <c r="Z34">
        <v>8.4586461000000002E-2</v>
      </c>
      <c r="AA34">
        <v>0.234952349</v>
      </c>
      <c r="AB34">
        <v>0.29200363200000001</v>
      </c>
      <c r="AC34">
        <v>0.114678196</v>
      </c>
      <c r="AD34">
        <v>0.19900449100000001</v>
      </c>
    </row>
    <row r="35" spans="1:30" x14ac:dyDescent="0.2">
      <c r="A35" t="s">
        <v>214</v>
      </c>
      <c r="B35" t="s">
        <v>215</v>
      </c>
      <c r="C35" t="s">
        <v>216</v>
      </c>
      <c r="D35" t="s">
        <v>217</v>
      </c>
      <c r="E35" t="s">
        <v>218</v>
      </c>
      <c r="F35" t="s">
        <v>219</v>
      </c>
      <c r="G35" t="s">
        <v>36</v>
      </c>
      <c r="H35">
        <v>35.28</v>
      </c>
      <c r="I35">
        <v>7</v>
      </c>
      <c r="J35">
        <v>26.1</v>
      </c>
      <c r="K35">
        <v>0</v>
      </c>
      <c r="L35">
        <v>33.273000000000003</v>
      </c>
      <c r="M35">
        <v>24.134098049999999</v>
      </c>
      <c r="N35">
        <v>23.403781890000001</v>
      </c>
      <c r="O35">
        <v>24.072076800000001</v>
      </c>
      <c r="P35">
        <v>23.21531487</v>
      </c>
      <c r="Q35">
        <v>23.75168991</v>
      </c>
      <c r="R35">
        <v>23.475160599999999</v>
      </c>
      <c r="S35">
        <v>24.337272639999998</v>
      </c>
      <c r="T35">
        <v>22.48435211</v>
      </c>
      <c r="U35">
        <v>24.31934738</v>
      </c>
      <c r="V35">
        <v>24.821176529999999</v>
      </c>
      <c r="W35">
        <v>24.414981839999999</v>
      </c>
      <c r="X35">
        <v>23.240459439999999</v>
      </c>
      <c r="Y35">
        <v>0.21205663</v>
      </c>
      <c r="Z35">
        <v>-0.28888702399999999</v>
      </c>
      <c r="AA35">
        <v>0.61012038199999996</v>
      </c>
      <c r="AB35">
        <v>-0.67815081300000002</v>
      </c>
      <c r="AC35">
        <v>0.224065078</v>
      </c>
      <c r="AD35">
        <v>-0.44521522499999999</v>
      </c>
    </row>
    <row r="36" spans="1:30" x14ac:dyDescent="0.2">
      <c r="A36" t="s">
        <v>220</v>
      </c>
      <c r="B36" t="s">
        <v>221</v>
      </c>
      <c r="C36" t="s">
        <v>222</v>
      </c>
      <c r="D36" t="s">
        <v>223</v>
      </c>
      <c r="E36" t="s">
        <v>224</v>
      </c>
      <c r="F36" t="s">
        <v>225</v>
      </c>
      <c r="G36" t="s">
        <v>91</v>
      </c>
      <c r="H36">
        <v>61.140999999999998</v>
      </c>
      <c r="I36">
        <v>18</v>
      </c>
      <c r="J36">
        <v>38</v>
      </c>
      <c r="K36">
        <v>0</v>
      </c>
      <c r="L36">
        <v>104.36</v>
      </c>
      <c r="M36">
        <v>26.745349879999999</v>
      </c>
      <c r="N36">
        <v>27.04499817</v>
      </c>
      <c r="O36">
        <v>26.468429570000001</v>
      </c>
      <c r="P36">
        <v>26.103616710000001</v>
      </c>
      <c r="Q36">
        <v>26.405485150000001</v>
      </c>
      <c r="R36">
        <v>26.22262001</v>
      </c>
      <c r="S36">
        <v>26.147615429999998</v>
      </c>
      <c r="T36">
        <v>25.497531890000001</v>
      </c>
      <c r="U36">
        <v>26.59733009</v>
      </c>
      <c r="V36">
        <v>26.794763570000001</v>
      </c>
      <c r="W36">
        <v>26.60031128</v>
      </c>
      <c r="X36">
        <v>26.685920719999999</v>
      </c>
      <c r="Y36">
        <v>0.12325897299999999</v>
      </c>
      <c r="Z36">
        <v>5.9260686E-2</v>
      </c>
      <c r="AA36">
        <v>1.9026082879999999</v>
      </c>
      <c r="AB36">
        <v>-0.44975789399999999</v>
      </c>
      <c r="AC36">
        <v>0.88053119499999999</v>
      </c>
      <c r="AD36">
        <v>-0.61283938100000002</v>
      </c>
    </row>
    <row r="37" spans="1:30" x14ac:dyDescent="0.2">
      <c r="A37" t="s">
        <v>226</v>
      </c>
      <c r="B37" t="s">
        <v>227</v>
      </c>
      <c r="C37" t="s">
        <v>228</v>
      </c>
      <c r="D37" t="s">
        <v>229</v>
      </c>
      <c r="E37" t="s">
        <v>230</v>
      </c>
      <c r="F37" t="s">
        <v>231</v>
      </c>
      <c r="G37" t="s">
        <v>232</v>
      </c>
      <c r="H37">
        <v>36.771000000000001</v>
      </c>
      <c r="I37">
        <v>13</v>
      </c>
      <c r="J37">
        <v>45.6</v>
      </c>
      <c r="K37">
        <v>0</v>
      </c>
      <c r="L37">
        <v>228.94</v>
      </c>
      <c r="M37">
        <v>25.97449684</v>
      </c>
      <c r="N37">
        <v>25.239797589999998</v>
      </c>
      <c r="O37">
        <v>27.413610460000001</v>
      </c>
      <c r="P37">
        <v>26.85269547</v>
      </c>
      <c r="Q37">
        <v>27.764711380000001</v>
      </c>
      <c r="R37">
        <v>26.959585189999999</v>
      </c>
      <c r="S37">
        <v>27.153638839999999</v>
      </c>
      <c r="T37">
        <v>27.1268177</v>
      </c>
      <c r="U37">
        <v>27.429739000000001</v>
      </c>
      <c r="V37">
        <v>28.05631065</v>
      </c>
      <c r="W37">
        <v>26.164114000000001</v>
      </c>
      <c r="X37">
        <v>26.852100369999999</v>
      </c>
      <c r="Y37">
        <v>0.409741943</v>
      </c>
      <c r="Z37">
        <v>-0.81487337699999995</v>
      </c>
      <c r="AA37">
        <v>9.6527874E-2</v>
      </c>
      <c r="AB37">
        <v>0.16815567000000001</v>
      </c>
      <c r="AC37">
        <v>0.14014291100000001</v>
      </c>
      <c r="AD37">
        <v>0.212556839</v>
      </c>
    </row>
    <row r="38" spans="1:30" x14ac:dyDescent="0.2">
      <c r="A38" t="s">
        <v>233</v>
      </c>
      <c r="B38" t="s">
        <v>234</v>
      </c>
      <c r="C38" t="s">
        <v>32</v>
      </c>
      <c r="D38" t="s">
        <v>235</v>
      </c>
      <c r="E38" t="s">
        <v>233</v>
      </c>
      <c r="F38" t="s">
        <v>236</v>
      </c>
      <c r="G38" t="s">
        <v>58</v>
      </c>
      <c r="H38">
        <v>15.49</v>
      </c>
      <c r="I38">
        <v>5</v>
      </c>
      <c r="J38">
        <v>40.4</v>
      </c>
      <c r="K38">
        <v>0</v>
      </c>
      <c r="L38">
        <v>16.449000000000002</v>
      </c>
      <c r="M38">
        <v>24.809165950000001</v>
      </c>
      <c r="N38">
        <v>24.628841399999999</v>
      </c>
      <c r="O38">
        <v>23.814792629999999</v>
      </c>
      <c r="P38">
        <v>23.637636180000001</v>
      </c>
      <c r="Q38">
        <v>24.275342940000002</v>
      </c>
      <c r="R38">
        <v>24.98667717</v>
      </c>
      <c r="S38">
        <v>23.767341609999999</v>
      </c>
      <c r="T38">
        <v>24.280220029999999</v>
      </c>
      <c r="U38">
        <v>24.339736940000002</v>
      </c>
      <c r="V38">
        <v>23.31351089</v>
      </c>
      <c r="W38">
        <v>23.872541429999998</v>
      </c>
      <c r="X38">
        <v>24.749774930000001</v>
      </c>
      <c r="Y38">
        <v>0.35220550499999997</v>
      </c>
      <c r="Z38">
        <v>0.43899091099999998</v>
      </c>
      <c r="AA38">
        <v>0.218985967</v>
      </c>
      <c r="AB38">
        <v>0.32127634700000002</v>
      </c>
      <c r="AC38">
        <v>0.120429278</v>
      </c>
      <c r="AD38">
        <v>0.150490443</v>
      </c>
    </row>
    <row r="39" spans="1:30" x14ac:dyDescent="0.2">
      <c r="A39" t="s">
        <v>237</v>
      </c>
      <c r="B39" t="s">
        <v>238</v>
      </c>
      <c r="C39" t="s">
        <v>239</v>
      </c>
      <c r="D39" t="s">
        <v>240</v>
      </c>
      <c r="E39" t="s">
        <v>237</v>
      </c>
      <c r="F39" t="s">
        <v>241</v>
      </c>
      <c r="G39" t="s">
        <v>91</v>
      </c>
      <c r="H39">
        <v>29.777999999999999</v>
      </c>
      <c r="I39">
        <v>17</v>
      </c>
      <c r="J39">
        <v>91.3</v>
      </c>
      <c r="K39">
        <v>0</v>
      </c>
      <c r="L39">
        <v>323.31</v>
      </c>
      <c r="M39">
        <v>32.094558720000002</v>
      </c>
      <c r="N39">
        <v>32.064228059999998</v>
      </c>
      <c r="O39">
        <v>32.263156889999998</v>
      </c>
      <c r="P39">
        <v>32.170989990000002</v>
      </c>
      <c r="Q39">
        <v>32.371242520000003</v>
      </c>
      <c r="R39">
        <v>32.31942368</v>
      </c>
      <c r="S39">
        <v>32.343635560000003</v>
      </c>
      <c r="T39">
        <v>32.188190460000001</v>
      </c>
      <c r="U39">
        <v>32.22971725</v>
      </c>
      <c r="V39">
        <v>32.307395939999999</v>
      </c>
      <c r="W39">
        <v>32.097450260000002</v>
      </c>
      <c r="X39">
        <v>32.169616699999999</v>
      </c>
      <c r="Y39">
        <v>0.22798843299999999</v>
      </c>
      <c r="Z39">
        <v>-5.0839742E-2</v>
      </c>
      <c r="AA39">
        <v>0.48418052499999997</v>
      </c>
      <c r="AB39">
        <v>9.5731099E-2</v>
      </c>
      <c r="AC39">
        <v>0.33325818899999998</v>
      </c>
      <c r="AD39">
        <v>6.2360128000000001E-2</v>
      </c>
    </row>
    <row r="40" spans="1:30" x14ac:dyDescent="0.2">
      <c r="A40" t="s">
        <v>242</v>
      </c>
      <c r="B40" t="s">
        <v>243</v>
      </c>
      <c r="C40" t="s">
        <v>122</v>
      </c>
      <c r="D40" t="s">
        <v>244</v>
      </c>
      <c r="E40" t="s">
        <v>242</v>
      </c>
      <c r="F40" t="s">
        <v>245</v>
      </c>
      <c r="G40" t="s">
        <v>126</v>
      </c>
      <c r="H40">
        <v>24.128</v>
      </c>
      <c r="I40">
        <v>13</v>
      </c>
      <c r="J40">
        <v>71</v>
      </c>
      <c r="K40">
        <v>0</v>
      </c>
      <c r="L40">
        <v>36.564</v>
      </c>
      <c r="M40">
        <v>24.35910797</v>
      </c>
      <c r="N40">
        <v>23.211610790000002</v>
      </c>
      <c r="O40">
        <v>23.83573341</v>
      </c>
      <c r="P40">
        <v>24.22661781</v>
      </c>
      <c r="Q40">
        <v>24.132785800000001</v>
      </c>
      <c r="R40">
        <v>23.049446110000002</v>
      </c>
      <c r="S40">
        <v>23.15599632</v>
      </c>
      <c r="T40">
        <v>21.167179109999999</v>
      </c>
      <c r="U40">
        <v>23.65298271</v>
      </c>
      <c r="V40">
        <v>23.29254723</v>
      </c>
      <c r="W40">
        <v>23.422700880000001</v>
      </c>
      <c r="X40">
        <v>24.480081559999999</v>
      </c>
      <c r="Y40">
        <v>4.8096643000000001E-2</v>
      </c>
      <c r="Z40">
        <v>7.0374170999999999E-2</v>
      </c>
      <c r="AA40">
        <v>4.5652221999999999E-2</v>
      </c>
      <c r="AB40">
        <v>7.1173349999999996E-2</v>
      </c>
      <c r="AC40">
        <v>0.56201159000000001</v>
      </c>
      <c r="AD40">
        <v>-1.073057175</v>
      </c>
    </row>
    <row r="41" spans="1:30" x14ac:dyDescent="0.2">
      <c r="A41" t="s">
        <v>246</v>
      </c>
      <c r="B41" t="s">
        <v>247</v>
      </c>
      <c r="C41" t="s">
        <v>248</v>
      </c>
      <c r="D41" t="s">
        <v>249</v>
      </c>
      <c r="E41" t="s">
        <v>250</v>
      </c>
      <c r="F41" t="s">
        <v>251</v>
      </c>
      <c r="G41" t="s">
        <v>36</v>
      </c>
      <c r="H41">
        <v>42.238999999999997</v>
      </c>
      <c r="I41">
        <v>14</v>
      </c>
      <c r="J41">
        <v>48.7</v>
      </c>
      <c r="K41">
        <v>0</v>
      </c>
      <c r="L41">
        <v>323.31</v>
      </c>
      <c r="M41">
        <v>22.623245239999999</v>
      </c>
      <c r="N41">
        <v>23.875293729999999</v>
      </c>
      <c r="O41">
        <v>22.336647030000002</v>
      </c>
      <c r="P41">
        <v>24.245372769999999</v>
      </c>
      <c r="Q41">
        <v>25.96298599</v>
      </c>
      <c r="R41">
        <v>24.239027020000002</v>
      </c>
      <c r="S41">
        <v>23.732133869999998</v>
      </c>
      <c r="T41">
        <v>23.4767437</v>
      </c>
      <c r="U41">
        <v>23.339473720000001</v>
      </c>
      <c r="V41">
        <v>26.013292310000001</v>
      </c>
      <c r="W41">
        <v>24.454591749999999</v>
      </c>
      <c r="X41">
        <v>23.156122209999999</v>
      </c>
      <c r="Y41">
        <v>0.77283311499999996</v>
      </c>
      <c r="Z41">
        <v>-1.5962734220000001</v>
      </c>
      <c r="AA41">
        <v>9.7772718999999994E-2</v>
      </c>
      <c r="AB41">
        <v>0.27445983899999998</v>
      </c>
      <c r="AC41">
        <v>0.54319607999999997</v>
      </c>
      <c r="AD41">
        <v>-1.025218328</v>
      </c>
    </row>
    <row r="42" spans="1:30" x14ac:dyDescent="0.2">
      <c r="A42" t="s">
        <v>252</v>
      </c>
      <c r="B42" t="s">
        <v>253</v>
      </c>
      <c r="C42" t="s">
        <v>32</v>
      </c>
      <c r="D42" t="s">
        <v>254</v>
      </c>
      <c r="E42" t="s">
        <v>252</v>
      </c>
      <c r="F42" t="s">
        <v>255</v>
      </c>
      <c r="G42" t="s">
        <v>36</v>
      </c>
      <c r="H42">
        <v>25.911000000000001</v>
      </c>
      <c r="I42">
        <v>11</v>
      </c>
      <c r="J42">
        <v>61.1</v>
      </c>
      <c r="K42">
        <v>0</v>
      </c>
      <c r="L42">
        <v>323.31</v>
      </c>
      <c r="M42">
        <v>26.610204700000001</v>
      </c>
      <c r="N42">
        <v>26.931680679999999</v>
      </c>
      <c r="O42">
        <v>26.90736008</v>
      </c>
      <c r="P42">
        <v>26.900119780000001</v>
      </c>
      <c r="Q42">
        <v>26.44830894</v>
      </c>
      <c r="R42">
        <v>26.429245000000002</v>
      </c>
      <c r="S42">
        <v>26.43983841</v>
      </c>
      <c r="T42">
        <v>26.97136497</v>
      </c>
      <c r="U42">
        <v>26.606254580000002</v>
      </c>
      <c r="V42">
        <v>26.443874359999999</v>
      </c>
      <c r="W42">
        <v>26.69019127</v>
      </c>
      <c r="X42">
        <v>26.689125059999999</v>
      </c>
      <c r="Y42">
        <v>0.72416946000000004</v>
      </c>
      <c r="Z42">
        <v>0.208684921</v>
      </c>
      <c r="AA42">
        <v>2.9267886999999999E-2</v>
      </c>
      <c r="AB42">
        <v>-1.5172323E-2</v>
      </c>
      <c r="AC42">
        <v>0.134838604</v>
      </c>
      <c r="AD42">
        <v>6.4755757999999997E-2</v>
      </c>
    </row>
    <row r="43" spans="1:30" x14ac:dyDescent="0.2">
      <c r="A43" t="s">
        <v>256</v>
      </c>
      <c r="B43" t="s">
        <v>257</v>
      </c>
      <c r="C43" t="s">
        <v>111</v>
      </c>
      <c r="D43" t="s">
        <v>258</v>
      </c>
      <c r="E43" t="s">
        <v>256</v>
      </c>
      <c r="F43" t="s">
        <v>259</v>
      </c>
      <c r="G43" t="s">
        <v>91</v>
      </c>
      <c r="H43">
        <v>30.260999999999999</v>
      </c>
      <c r="I43">
        <v>18</v>
      </c>
      <c r="J43">
        <v>67.7</v>
      </c>
      <c r="K43">
        <v>0</v>
      </c>
      <c r="L43">
        <v>323.31</v>
      </c>
      <c r="M43">
        <v>26.759134289999999</v>
      </c>
      <c r="N43">
        <v>26.908390050000001</v>
      </c>
      <c r="O43">
        <v>26.751491550000001</v>
      </c>
      <c r="P43">
        <v>26.84122086</v>
      </c>
      <c r="Q43">
        <v>27.153638839999999</v>
      </c>
      <c r="R43">
        <v>28.112670900000001</v>
      </c>
      <c r="S43">
        <v>27.572031020000001</v>
      </c>
      <c r="T43">
        <v>25.72176743</v>
      </c>
      <c r="U43">
        <v>27.066713329999999</v>
      </c>
      <c r="V43">
        <v>27.902019500000002</v>
      </c>
      <c r="W43">
        <v>27.378982539999999</v>
      </c>
      <c r="X43">
        <v>27.23653603</v>
      </c>
      <c r="Y43">
        <v>1.545086212</v>
      </c>
      <c r="Z43">
        <v>-0.69950739500000003</v>
      </c>
      <c r="AA43">
        <v>0.114680356</v>
      </c>
      <c r="AB43">
        <v>-0.13666915900000001</v>
      </c>
      <c r="AC43">
        <v>0.53976998899999995</v>
      </c>
      <c r="AD43">
        <v>-0.71900876400000002</v>
      </c>
    </row>
    <row r="44" spans="1:30" x14ac:dyDescent="0.2">
      <c r="A44" t="s">
        <v>260</v>
      </c>
      <c r="B44" t="s">
        <v>261</v>
      </c>
      <c r="C44" t="s">
        <v>32</v>
      </c>
      <c r="D44" t="s">
        <v>262</v>
      </c>
      <c r="E44" t="s">
        <v>260</v>
      </c>
      <c r="F44" t="s">
        <v>263</v>
      </c>
      <c r="G44" t="s">
        <v>36</v>
      </c>
      <c r="H44">
        <v>23.52</v>
      </c>
      <c r="I44">
        <v>9</v>
      </c>
      <c r="J44">
        <v>70.3</v>
      </c>
      <c r="K44">
        <v>0</v>
      </c>
      <c r="L44">
        <v>257.56</v>
      </c>
      <c r="M44">
        <v>24.11799049</v>
      </c>
      <c r="N44">
        <v>23.826128010000001</v>
      </c>
      <c r="O44">
        <v>23.004878999999999</v>
      </c>
      <c r="P44">
        <v>23.649194720000001</v>
      </c>
      <c r="Q44">
        <v>24.257593150000002</v>
      </c>
      <c r="R44">
        <v>23.866952900000001</v>
      </c>
      <c r="S44">
        <v>23.660467149999999</v>
      </c>
      <c r="T44">
        <v>22.74099159</v>
      </c>
      <c r="U44">
        <v>23.841472629999998</v>
      </c>
      <c r="V44">
        <v>24.595369340000001</v>
      </c>
      <c r="W44">
        <v>23.551527020000002</v>
      </c>
      <c r="X44">
        <v>23.965080260000001</v>
      </c>
      <c r="Y44">
        <v>0.35829939900000002</v>
      </c>
      <c r="Z44">
        <v>-0.38765970900000002</v>
      </c>
      <c r="AA44">
        <v>0.116529471</v>
      </c>
      <c r="AB44">
        <v>-0.112745285</v>
      </c>
      <c r="AC44">
        <v>0.612875214</v>
      </c>
      <c r="AD44">
        <v>-0.623015086</v>
      </c>
    </row>
    <row r="45" spans="1:30" x14ac:dyDescent="0.2">
      <c r="A45" t="s">
        <v>264</v>
      </c>
      <c r="B45" t="s">
        <v>265</v>
      </c>
      <c r="C45" t="s">
        <v>32</v>
      </c>
      <c r="D45" t="s">
        <v>266</v>
      </c>
      <c r="E45" t="s">
        <v>264</v>
      </c>
      <c r="F45" t="s">
        <v>267</v>
      </c>
      <c r="G45" t="s">
        <v>91</v>
      </c>
      <c r="H45">
        <v>35.787999999999997</v>
      </c>
      <c r="I45">
        <v>27</v>
      </c>
      <c r="J45">
        <v>83.1</v>
      </c>
      <c r="K45">
        <v>0</v>
      </c>
      <c r="L45">
        <v>323.31</v>
      </c>
      <c r="M45">
        <v>31.94750595</v>
      </c>
      <c r="N45">
        <v>32.188690190000003</v>
      </c>
      <c r="O45">
        <v>32.230003359999998</v>
      </c>
      <c r="P45">
        <v>32.1385231</v>
      </c>
      <c r="Q45">
        <v>32.513614650000001</v>
      </c>
      <c r="R45">
        <v>32.13727188</v>
      </c>
      <c r="S45">
        <v>32.107242579999998</v>
      </c>
      <c r="T45">
        <v>32.107429500000002</v>
      </c>
      <c r="U45">
        <v>32.127464289999999</v>
      </c>
      <c r="V45">
        <v>32.715854640000003</v>
      </c>
      <c r="W45">
        <v>31.933469769999999</v>
      </c>
      <c r="X45">
        <v>32.240249630000001</v>
      </c>
      <c r="Y45">
        <v>0.288856055</v>
      </c>
      <c r="Z45">
        <v>-0.17445818599999999</v>
      </c>
      <c r="AA45">
        <v>4.3861416E-2</v>
      </c>
      <c r="AB45">
        <v>-3.3388137999999998E-2</v>
      </c>
      <c r="AC45">
        <v>0.32993803199999999</v>
      </c>
      <c r="AD45">
        <v>-0.182479223</v>
      </c>
    </row>
    <row r="46" spans="1:30" x14ac:dyDescent="0.2">
      <c r="A46" t="s">
        <v>268</v>
      </c>
      <c r="B46" t="s">
        <v>261</v>
      </c>
      <c r="C46" t="s">
        <v>32</v>
      </c>
      <c r="D46" t="s">
        <v>269</v>
      </c>
      <c r="E46" t="s">
        <v>268</v>
      </c>
      <c r="F46" t="s">
        <v>270</v>
      </c>
      <c r="G46" t="s">
        <v>36</v>
      </c>
      <c r="H46">
        <v>45.527000000000001</v>
      </c>
      <c r="I46">
        <v>34</v>
      </c>
      <c r="J46">
        <v>67.5</v>
      </c>
      <c r="K46">
        <v>0</v>
      </c>
      <c r="L46">
        <v>323.31</v>
      </c>
      <c r="M46">
        <v>23.77856255</v>
      </c>
      <c r="N46">
        <v>21.975507740000001</v>
      </c>
      <c r="O46">
        <v>22.167602540000001</v>
      </c>
      <c r="P46">
        <v>24.66166496</v>
      </c>
      <c r="Q46">
        <v>25.641328810000001</v>
      </c>
      <c r="R46">
        <v>25.145692830000002</v>
      </c>
      <c r="S46">
        <v>24.33073997</v>
      </c>
      <c r="T46">
        <v>25.901548389999999</v>
      </c>
      <c r="U46">
        <v>24.338064190000001</v>
      </c>
      <c r="V46">
        <v>26.275527950000001</v>
      </c>
      <c r="W46">
        <v>24.54309464</v>
      </c>
      <c r="X46">
        <v>24.901226040000001</v>
      </c>
      <c r="Y46">
        <v>1.540132601</v>
      </c>
      <c r="Z46">
        <v>-2.599391937</v>
      </c>
      <c r="AA46">
        <v>5.1901626999999999E-2</v>
      </c>
      <c r="AB46">
        <v>-9.0387343999999994E-2</v>
      </c>
      <c r="AC46">
        <v>0.198494736</v>
      </c>
      <c r="AD46">
        <v>-0.38316535899999998</v>
      </c>
    </row>
    <row r="47" spans="1:30" x14ac:dyDescent="0.2">
      <c r="A47" t="s">
        <v>271</v>
      </c>
      <c r="B47" t="s">
        <v>272</v>
      </c>
      <c r="C47" t="s">
        <v>122</v>
      </c>
      <c r="D47" t="s">
        <v>273</v>
      </c>
      <c r="E47" t="s">
        <v>271</v>
      </c>
      <c r="F47" t="s">
        <v>274</v>
      </c>
      <c r="G47" t="s">
        <v>126</v>
      </c>
      <c r="H47">
        <v>25.44</v>
      </c>
      <c r="I47">
        <v>6</v>
      </c>
      <c r="J47">
        <v>42.4</v>
      </c>
      <c r="K47">
        <v>0</v>
      </c>
      <c r="L47">
        <v>51.351999999999997</v>
      </c>
      <c r="M47">
        <v>24.1754055</v>
      </c>
      <c r="N47">
        <v>23.998672490000001</v>
      </c>
      <c r="O47">
        <v>24.801349640000002</v>
      </c>
      <c r="P47">
        <v>23.136426929999999</v>
      </c>
      <c r="Q47">
        <v>23.772869109999998</v>
      </c>
      <c r="R47">
        <v>23.954456329999999</v>
      </c>
      <c r="S47">
        <v>24.47840691</v>
      </c>
      <c r="T47">
        <v>23.975563050000002</v>
      </c>
      <c r="U47">
        <v>24.342924119999999</v>
      </c>
      <c r="V47">
        <v>23.861207960000002</v>
      </c>
      <c r="W47">
        <v>23.412963869999999</v>
      </c>
      <c r="X47">
        <v>23.909132</v>
      </c>
      <c r="Y47">
        <v>0.96373530799999996</v>
      </c>
      <c r="Z47">
        <v>0.59737459800000003</v>
      </c>
      <c r="AA47">
        <v>0.13340719500000001</v>
      </c>
      <c r="AB47">
        <v>-0.106517156</v>
      </c>
      <c r="AC47">
        <v>1.1601212940000001</v>
      </c>
      <c r="AD47">
        <v>0.53786341299999996</v>
      </c>
    </row>
    <row r="48" spans="1:30" x14ac:dyDescent="0.2">
      <c r="A48" t="s">
        <v>275</v>
      </c>
      <c r="B48" t="s">
        <v>276</v>
      </c>
      <c r="C48" t="s">
        <v>277</v>
      </c>
      <c r="D48" t="s">
        <v>278</v>
      </c>
      <c r="E48" t="s">
        <v>275</v>
      </c>
      <c r="F48" t="s">
        <v>279</v>
      </c>
      <c r="G48" t="s">
        <v>126</v>
      </c>
      <c r="H48">
        <v>22.495999999999999</v>
      </c>
      <c r="I48">
        <v>7</v>
      </c>
      <c r="J48">
        <v>44.1</v>
      </c>
      <c r="K48">
        <v>0</v>
      </c>
      <c r="L48">
        <v>70.811000000000007</v>
      </c>
      <c r="M48">
        <v>23.089874269999999</v>
      </c>
      <c r="N48">
        <v>24.006212229999999</v>
      </c>
      <c r="O48">
        <v>23.069118499999998</v>
      </c>
      <c r="P48">
        <v>24.11220741</v>
      </c>
      <c r="Q48">
        <v>24.477584839999999</v>
      </c>
      <c r="R48">
        <v>24.24897575</v>
      </c>
      <c r="S48">
        <v>23.430595400000001</v>
      </c>
      <c r="T48">
        <v>23.505422589999998</v>
      </c>
      <c r="U48">
        <v>24.374486919999999</v>
      </c>
      <c r="V48">
        <v>24.042476650000001</v>
      </c>
      <c r="W48">
        <v>24.369260789999998</v>
      </c>
      <c r="X48">
        <v>23.325420380000001</v>
      </c>
      <c r="Y48">
        <v>0.52847677000000004</v>
      </c>
      <c r="Z48">
        <v>-0.52398427299999994</v>
      </c>
      <c r="AA48">
        <v>0.490487063</v>
      </c>
      <c r="AB48">
        <v>0.36720339499999999</v>
      </c>
      <c r="AC48">
        <v>0.119974208</v>
      </c>
      <c r="AD48">
        <v>-0.14221763600000001</v>
      </c>
    </row>
    <row r="49" spans="1:30" x14ac:dyDescent="0.2">
      <c r="A49" t="s">
        <v>280</v>
      </c>
      <c r="B49" t="s">
        <v>281</v>
      </c>
      <c r="C49" t="s">
        <v>282</v>
      </c>
      <c r="D49" t="s">
        <v>283</v>
      </c>
      <c r="E49" t="s">
        <v>284</v>
      </c>
      <c r="F49" t="s">
        <v>285</v>
      </c>
      <c r="G49" t="s">
        <v>232</v>
      </c>
      <c r="H49">
        <v>46.106999999999999</v>
      </c>
      <c r="I49">
        <v>30</v>
      </c>
      <c r="J49">
        <v>62.5</v>
      </c>
      <c r="K49">
        <v>0</v>
      </c>
      <c r="L49">
        <v>323.31</v>
      </c>
      <c r="M49">
        <v>30.026834489999999</v>
      </c>
      <c r="N49">
        <v>30.147829059999999</v>
      </c>
      <c r="O49">
        <v>30.03616714</v>
      </c>
      <c r="P49">
        <v>30.256649020000001</v>
      </c>
      <c r="Q49">
        <v>30.627840039999999</v>
      </c>
      <c r="R49">
        <v>30.88910675</v>
      </c>
      <c r="S49">
        <v>30.16853905</v>
      </c>
      <c r="T49">
        <v>30.007715229999999</v>
      </c>
      <c r="U49">
        <v>30.13675117</v>
      </c>
      <c r="V49">
        <v>31.177061080000001</v>
      </c>
      <c r="W49">
        <v>30.297891620000001</v>
      </c>
      <c r="X49">
        <v>30.600629810000001</v>
      </c>
      <c r="Y49">
        <v>1.1209524529999999</v>
      </c>
      <c r="Z49">
        <v>-0.62158393899999997</v>
      </c>
      <c r="AA49">
        <v>0.115573473</v>
      </c>
      <c r="AB49">
        <v>-0.100662231</v>
      </c>
      <c r="AC49">
        <v>1.0515557820000001</v>
      </c>
      <c r="AD49">
        <v>-0.58752568599999999</v>
      </c>
    </row>
    <row r="50" spans="1:30" x14ac:dyDescent="0.2">
      <c r="A50" t="s">
        <v>286</v>
      </c>
      <c r="B50" t="s">
        <v>287</v>
      </c>
      <c r="C50" t="s">
        <v>288</v>
      </c>
      <c r="D50" t="s">
        <v>289</v>
      </c>
      <c r="E50" t="s">
        <v>290</v>
      </c>
      <c r="F50" t="s">
        <v>291</v>
      </c>
      <c r="G50" t="s">
        <v>91</v>
      </c>
      <c r="H50">
        <v>70.680000000000007</v>
      </c>
      <c r="I50">
        <v>55</v>
      </c>
      <c r="J50">
        <v>72.3</v>
      </c>
      <c r="K50">
        <v>0</v>
      </c>
      <c r="L50">
        <v>323.31</v>
      </c>
      <c r="M50">
        <v>32.619644170000001</v>
      </c>
      <c r="N50">
        <v>32.58176804</v>
      </c>
      <c r="O50">
        <v>32.551193240000003</v>
      </c>
      <c r="P50">
        <v>32.290355679999998</v>
      </c>
      <c r="Q50">
        <v>32.976985929999998</v>
      </c>
      <c r="R50">
        <v>32.363456730000003</v>
      </c>
      <c r="S50">
        <v>32.33724213</v>
      </c>
      <c r="T50">
        <v>32.441295619999998</v>
      </c>
      <c r="U50">
        <v>32.619140629999997</v>
      </c>
      <c r="V50">
        <v>33.06498337</v>
      </c>
      <c r="W50">
        <v>32.6631012</v>
      </c>
      <c r="X50">
        <v>32.714321140000003</v>
      </c>
      <c r="Y50">
        <v>0.83426893899999999</v>
      </c>
      <c r="Z50">
        <v>-0.229933421</v>
      </c>
      <c r="AA50">
        <v>0.46476167699999998</v>
      </c>
      <c r="AB50">
        <v>-0.27053578700000003</v>
      </c>
      <c r="AC50">
        <v>1.086101368</v>
      </c>
      <c r="AD50">
        <v>-0.34824244199999999</v>
      </c>
    </row>
    <row r="51" spans="1:30" x14ac:dyDescent="0.2">
      <c r="A51" t="s">
        <v>292</v>
      </c>
      <c r="B51" t="s">
        <v>293</v>
      </c>
      <c r="C51" t="s">
        <v>294</v>
      </c>
      <c r="D51" t="s">
        <v>295</v>
      </c>
      <c r="E51" t="s">
        <v>296</v>
      </c>
      <c r="F51" t="s">
        <v>297</v>
      </c>
      <c r="G51" t="s">
        <v>36</v>
      </c>
      <c r="H51">
        <v>50.61</v>
      </c>
      <c r="I51">
        <v>7</v>
      </c>
      <c r="J51">
        <v>13.2</v>
      </c>
      <c r="K51">
        <v>0</v>
      </c>
      <c r="L51">
        <v>64.491</v>
      </c>
      <c r="M51">
        <v>23.780075069999999</v>
      </c>
      <c r="N51">
        <v>24.606082919999999</v>
      </c>
      <c r="O51">
        <v>22.78735352</v>
      </c>
      <c r="P51">
        <v>24.002916339999999</v>
      </c>
      <c r="Q51">
        <v>23.88134003</v>
      </c>
      <c r="R51">
        <v>24.282497410000001</v>
      </c>
      <c r="S51">
        <v>24.562303539999998</v>
      </c>
      <c r="T51">
        <v>22.546985630000002</v>
      </c>
      <c r="U51">
        <v>22.892135620000001</v>
      </c>
      <c r="V51">
        <v>23.48374939</v>
      </c>
      <c r="W51">
        <v>23.08138847</v>
      </c>
      <c r="X51">
        <v>23.073728559999999</v>
      </c>
      <c r="Y51">
        <v>0.39856241999999997</v>
      </c>
      <c r="Z51">
        <v>0.51154836000000004</v>
      </c>
      <c r="AA51">
        <v>2.0241210619999999</v>
      </c>
      <c r="AB51">
        <v>0.84262911500000004</v>
      </c>
      <c r="AC51">
        <v>6.6143035000000003E-2</v>
      </c>
      <c r="AD51">
        <v>0.120852788</v>
      </c>
    </row>
    <row r="52" spans="1:30" x14ac:dyDescent="0.2">
      <c r="A52" t="s">
        <v>298</v>
      </c>
      <c r="B52" t="s">
        <v>299</v>
      </c>
      <c r="C52" t="s">
        <v>277</v>
      </c>
      <c r="D52" t="s">
        <v>300</v>
      </c>
      <c r="E52" t="s">
        <v>298</v>
      </c>
      <c r="F52" t="s">
        <v>301</v>
      </c>
      <c r="G52" t="s">
        <v>126</v>
      </c>
      <c r="H52">
        <v>27.187000000000001</v>
      </c>
      <c r="I52">
        <v>9</v>
      </c>
      <c r="J52">
        <v>46.9</v>
      </c>
      <c r="K52">
        <v>0</v>
      </c>
      <c r="L52">
        <v>27.890999999999998</v>
      </c>
      <c r="M52">
        <v>23.206394199999998</v>
      </c>
      <c r="N52">
        <v>23.840654369999999</v>
      </c>
      <c r="O52">
        <v>23.928384779999998</v>
      </c>
      <c r="P52">
        <v>23.190219880000001</v>
      </c>
      <c r="Q52">
        <v>24.267662049999998</v>
      </c>
      <c r="R52">
        <v>23.539005280000001</v>
      </c>
      <c r="S52">
        <v>24.116724009999999</v>
      </c>
      <c r="T52">
        <v>23.886852260000001</v>
      </c>
      <c r="U52">
        <v>24.684587480000001</v>
      </c>
      <c r="V52">
        <v>25.079080579999999</v>
      </c>
      <c r="W52">
        <v>24.185892110000001</v>
      </c>
      <c r="X52">
        <v>24.095727920000002</v>
      </c>
      <c r="Y52">
        <v>0.96049008700000005</v>
      </c>
      <c r="Z52">
        <v>-0.79508908599999994</v>
      </c>
      <c r="AA52">
        <v>0.81734256800000005</v>
      </c>
      <c r="AB52">
        <v>-0.78793780000000002</v>
      </c>
      <c r="AC52">
        <v>0.222438465</v>
      </c>
      <c r="AD52">
        <v>-0.22417894999999999</v>
      </c>
    </row>
    <row r="53" spans="1:30" x14ac:dyDescent="0.2">
      <c r="A53" t="s">
        <v>302</v>
      </c>
      <c r="B53" t="s">
        <v>303</v>
      </c>
      <c r="C53" t="s">
        <v>32</v>
      </c>
      <c r="D53" t="s">
        <v>304</v>
      </c>
      <c r="E53" t="s">
        <v>305</v>
      </c>
      <c r="F53" t="s">
        <v>306</v>
      </c>
      <c r="G53" t="s">
        <v>36</v>
      </c>
      <c r="H53">
        <v>55.942</v>
      </c>
      <c r="I53">
        <v>21</v>
      </c>
      <c r="J53">
        <v>49.1</v>
      </c>
      <c r="K53">
        <v>0</v>
      </c>
      <c r="L53">
        <v>135.30000000000001</v>
      </c>
      <c r="M53">
        <v>26.190483090000001</v>
      </c>
      <c r="N53">
        <v>25.095952990000001</v>
      </c>
      <c r="O53">
        <v>25.606960300000001</v>
      </c>
      <c r="P53">
        <v>24.152671810000001</v>
      </c>
      <c r="Q53">
        <v>24.717386250000001</v>
      </c>
      <c r="R53">
        <v>26.38394928</v>
      </c>
      <c r="S53">
        <v>25.871994019999999</v>
      </c>
      <c r="T53">
        <v>25.686483379999999</v>
      </c>
      <c r="U53">
        <v>25.556312559999999</v>
      </c>
      <c r="V53">
        <v>23.428995130000001</v>
      </c>
      <c r="W53">
        <v>25.281429289999998</v>
      </c>
      <c r="X53">
        <v>26.424222950000001</v>
      </c>
      <c r="Y53">
        <v>0.25030166199999998</v>
      </c>
      <c r="Z53">
        <v>0.58624966899999997</v>
      </c>
      <c r="AA53">
        <v>1.193961E-2</v>
      </c>
      <c r="AB53">
        <v>3.9786657000000003E-2</v>
      </c>
      <c r="AC53">
        <v>0.30647116099999999</v>
      </c>
      <c r="AD53">
        <v>0.66004753100000002</v>
      </c>
    </row>
    <row r="54" spans="1:30" x14ac:dyDescent="0.2">
      <c r="A54" t="s">
        <v>307</v>
      </c>
      <c r="B54" t="s">
        <v>51</v>
      </c>
      <c r="C54" t="s">
        <v>32</v>
      </c>
      <c r="D54" t="s">
        <v>308</v>
      </c>
      <c r="E54" t="s">
        <v>307</v>
      </c>
      <c r="F54" t="s">
        <v>309</v>
      </c>
      <c r="G54" t="s">
        <v>36</v>
      </c>
      <c r="H54">
        <v>22.503</v>
      </c>
      <c r="I54">
        <v>4</v>
      </c>
      <c r="J54">
        <v>34.5</v>
      </c>
      <c r="K54">
        <v>0</v>
      </c>
      <c r="L54">
        <v>53.875999999999998</v>
      </c>
      <c r="M54">
        <v>23.396152499999999</v>
      </c>
      <c r="N54">
        <v>24.305156709999999</v>
      </c>
      <c r="O54">
        <v>25.376752849999999</v>
      </c>
      <c r="P54">
        <v>23.466939929999999</v>
      </c>
      <c r="Q54">
        <v>22.8304081</v>
      </c>
      <c r="R54">
        <v>23.481056209999998</v>
      </c>
      <c r="S54">
        <v>24.919805530000001</v>
      </c>
      <c r="T54">
        <v>24.53153992</v>
      </c>
      <c r="U54">
        <v>24.25366592</v>
      </c>
      <c r="V54">
        <v>23.480520250000001</v>
      </c>
      <c r="W54">
        <v>22.89868736</v>
      </c>
      <c r="X54">
        <v>23.65252113</v>
      </c>
      <c r="Y54">
        <v>0.75772232699999997</v>
      </c>
      <c r="Z54">
        <v>1.0154444380000001</v>
      </c>
      <c r="AA54">
        <v>9.6494820999999995E-2</v>
      </c>
      <c r="AB54">
        <v>-8.4441503000000001E-2</v>
      </c>
      <c r="AC54">
        <v>1.826947206</v>
      </c>
      <c r="AD54">
        <v>1.2244275410000001</v>
      </c>
    </row>
    <row r="55" spans="1:30" x14ac:dyDescent="0.2">
      <c r="A55" t="s">
        <v>310</v>
      </c>
      <c r="B55" t="s">
        <v>311</v>
      </c>
      <c r="C55" t="s">
        <v>277</v>
      </c>
      <c r="D55" t="s">
        <v>312</v>
      </c>
      <c r="E55" t="s">
        <v>310</v>
      </c>
      <c r="F55" t="s">
        <v>313</v>
      </c>
      <c r="G55" t="s">
        <v>126</v>
      </c>
      <c r="H55">
        <v>21.91</v>
      </c>
      <c r="I55">
        <v>10</v>
      </c>
      <c r="J55">
        <v>60.2</v>
      </c>
      <c r="K55">
        <v>0</v>
      </c>
      <c r="L55">
        <v>235.48</v>
      </c>
      <c r="M55">
        <v>23.651456830000001</v>
      </c>
      <c r="N55">
        <v>22.42778015</v>
      </c>
      <c r="O55">
        <v>23.48947334</v>
      </c>
      <c r="P55">
        <v>23.58078575</v>
      </c>
      <c r="Q55">
        <v>23.94325066</v>
      </c>
      <c r="R55">
        <v>25.25107384</v>
      </c>
      <c r="S55">
        <v>23.766641620000001</v>
      </c>
      <c r="T55">
        <v>22.95748901</v>
      </c>
      <c r="U55">
        <v>22.826013570000001</v>
      </c>
      <c r="V55">
        <v>24.87368584</v>
      </c>
      <c r="W55">
        <v>24.247446060000001</v>
      </c>
      <c r="X55">
        <v>23.518405909999998</v>
      </c>
      <c r="Y55">
        <v>0.86865145300000002</v>
      </c>
      <c r="Z55">
        <v>-1.023609161</v>
      </c>
      <c r="AA55">
        <v>2.3573930999999999E-2</v>
      </c>
      <c r="AB55">
        <v>4.5190810999999997E-2</v>
      </c>
      <c r="AC55">
        <v>0.98575727700000004</v>
      </c>
      <c r="AD55">
        <v>-1.0297978720000001</v>
      </c>
    </row>
    <row r="56" spans="1:30" x14ac:dyDescent="0.2">
      <c r="A56" t="s">
        <v>314</v>
      </c>
      <c r="B56" t="s">
        <v>311</v>
      </c>
      <c r="C56" t="s">
        <v>122</v>
      </c>
      <c r="D56" t="s">
        <v>315</v>
      </c>
      <c r="E56" t="s">
        <v>314</v>
      </c>
      <c r="F56" t="s">
        <v>316</v>
      </c>
      <c r="G56" t="s">
        <v>126</v>
      </c>
      <c r="H56">
        <v>12.356</v>
      </c>
      <c r="I56">
        <v>8</v>
      </c>
      <c r="J56">
        <v>71.099999999999994</v>
      </c>
      <c r="K56">
        <v>0</v>
      </c>
      <c r="L56">
        <v>140.29</v>
      </c>
      <c r="M56">
        <v>27.375423430000001</v>
      </c>
      <c r="N56">
        <v>27.555595400000001</v>
      </c>
      <c r="O56">
        <v>27.200788500000002</v>
      </c>
      <c r="P56">
        <v>27.158557890000001</v>
      </c>
      <c r="Q56">
        <v>27.85513306</v>
      </c>
      <c r="R56">
        <v>27.0212574</v>
      </c>
      <c r="S56">
        <v>27.164516450000001</v>
      </c>
      <c r="T56">
        <v>26.948041920000001</v>
      </c>
      <c r="U56">
        <v>27.183097839999999</v>
      </c>
      <c r="V56">
        <v>27.932357790000001</v>
      </c>
      <c r="W56">
        <v>27.074390409999999</v>
      </c>
      <c r="X56">
        <v>27.42165756</v>
      </c>
      <c r="Y56">
        <v>0.13535936000000001</v>
      </c>
      <c r="Z56">
        <v>-9.8866145000000002E-2</v>
      </c>
      <c r="AA56">
        <v>0.134773912</v>
      </c>
      <c r="AB56">
        <v>-0.13115247099999999</v>
      </c>
      <c r="AC56">
        <v>0.65645149899999999</v>
      </c>
      <c r="AD56">
        <v>-0.37758318600000002</v>
      </c>
    </row>
    <row r="57" spans="1:30" x14ac:dyDescent="0.2">
      <c r="A57" t="s">
        <v>317</v>
      </c>
      <c r="B57" t="s">
        <v>99</v>
      </c>
      <c r="C57" t="s">
        <v>100</v>
      </c>
      <c r="D57" t="s">
        <v>318</v>
      </c>
      <c r="E57" t="s">
        <v>317</v>
      </c>
      <c r="F57" t="s">
        <v>319</v>
      </c>
      <c r="G57" t="s">
        <v>58</v>
      </c>
      <c r="H57">
        <v>28.547999999999998</v>
      </c>
      <c r="I57">
        <v>15</v>
      </c>
      <c r="J57">
        <v>70.099999999999994</v>
      </c>
      <c r="K57">
        <v>0</v>
      </c>
      <c r="L57">
        <v>323.31</v>
      </c>
      <c r="M57">
        <v>28.723447799999999</v>
      </c>
      <c r="N57">
        <v>28.37803078</v>
      </c>
      <c r="O57">
        <v>28.590564730000001</v>
      </c>
      <c r="P57">
        <v>28.568990710000001</v>
      </c>
      <c r="Q57">
        <v>23.216070179999999</v>
      </c>
      <c r="R57">
        <v>28.657615660000001</v>
      </c>
      <c r="S57">
        <v>28.8021183</v>
      </c>
      <c r="T57">
        <v>28.892902370000002</v>
      </c>
      <c r="U57">
        <v>28.749191280000002</v>
      </c>
      <c r="V57">
        <v>23.4836998</v>
      </c>
      <c r="W57">
        <v>28.625333789999999</v>
      </c>
      <c r="X57">
        <v>29.015525820000001</v>
      </c>
      <c r="Y57">
        <v>0.35474545800000001</v>
      </c>
      <c r="Z57">
        <v>1.5224946340000001</v>
      </c>
      <c r="AA57">
        <v>3.0209290999999999E-2</v>
      </c>
      <c r="AB57">
        <v>-0.22729428600000001</v>
      </c>
      <c r="AC57">
        <v>0.42451789899999998</v>
      </c>
      <c r="AD57">
        <v>1.7732175189999999</v>
      </c>
    </row>
    <row r="58" spans="1:30" x14ac:dyDescent="0.2">
      <c r="A58" t="s">
        <v>320</v>
      </c>
      <c r="B58" t="s">
        <v>321</v>
      </c>
      <c r="C58" t="s">
        <v>111</v>
      </c>
      <c r="D58" t="s">
        <v>322</v>
      </c>
      <c r="E58" t="s">
        <v>320</v>
      </c>
      <c r="F58" t="s">
        <v>323</v>
      </c>
      <c r="G58" t="s">
        <v>91</v>
      </c>
      <c r="H58">
        <v>95.414000000000001</v>
      </c>
      <c r="I58">
        <v>23</v>
      </c>
      <c r="J58">
        <v>32.5</v>
      </c>
      <c r="K58">
        <v>0</v>
      </c>
      <c r="L58">
        <v>323.31</v>
      </c>
      <c r="M58">
        <v>28.17560005</v>
      </c>
      <c r="N58">
        <v>27.974431989999999</v>
      </c>
      <c r="O58">
        <v>28.041711809999999</v>
      </c>
      <c r="P58">
        <v>27.141412729999999</v>
      </c>
      <c r="Q58">
        <v>27.592847819999999</v>
      </c>
      <c r="R58">
        <v>28.417478559999999</v>
      </c>
      <c r="S58">
        <v>27.892438890000001</v>
      </c>
      <c r="T58">
        <v>27.97852898</v>
      </c>
      <c r="U58">
        <v>28.205923080000002</v>
      </c>
      <c r="V58">
        <v>28.52671432</v>
      </c>
      <c r="W58">
        <v>28.680700300000002</v>
      </c>
      <c r="X58">
        <v>28.433206559999999</v>
      </c>
      <c r="Y58">
        <v>2.179255086</v>
      </c>
      <c r="Z58">
        <v>-0.48295911200000002</v>
      </c>
      <c r="AA58">
        <v>1.023658253</v>
      </c>
      <c r="AB58">
        <v>-0.82962735499999996</v>
      </c>
      <c r="AC58">
        <v>1.936596762</v>
      </c>
      <c r="AD58">
        <v>-0.52124341299999999</v>
      </c>
    </row>
    <row r="59" spans="1:30" x14ac:dyDescent="0.2">
      <c r="A59" t="s">
        <v>324</v>
      </c>
      <c r="B59" t="s">
        <v>325</v>
      </c>
      <c r="C59" t="s">
        <v>326</v>
      </c>
      <c r="D59" t="s">
        <v>327</v>
      </c>
      <c r="E59" t="s">
        <v>328</v>
      </c>
      <c r="F59" t="s">
        <v>329</v>
      </c>
      <c r="G59" t="s">
        <v>91</v>
      </c>
      <c r="H59">
        <v>27.338999999999999</v>
      </c>
      <c r="I59">
        <v>10</v>
      </c>
      <c r="J59">
        <v>47.8</v>
      </c>
      <c r="K59">
        <v>0</v>
      </c>
      <c r="L59">
        <v>20.532</v>
      </c>
      <c r="M59">
        <v>25.63286781</v>
      </c>
      <c r="N59">
        <v>24.871688840000001</v>
      </c>
      <c r="O59">
        <v>25.353836059999999</v>
      </c>
      <c r="P59">
        <v>24.34361839</v>
      </c>
      <c r="Q59">
        <v>23.000308990000001</v>
      </c>
      <c r="R59">
        <v>24.783267970000001</v>
      </c>
      <c r="S59">
        <v>24.9287262</v>
      </c>
      <c r="T59">
        <v>23.499830249999999</v>
      </c>
      <c r="U59">
        <v>25.445943830000001</v>
      </c>
      <c r="V59">
        <v>23.387208940000001</v>
      </c>
      <c r="W59">
        <v>24.759437559999999</v>
      </c>
      <c r="X59">
        <v>25.823352809999999</v>
      </c>
      <c r="Y59">
        <v>0.35405948199999998</v>
      </c>
      <c r="Z59">
        <v>0.62946446700000003</v>
      </c>
      <c r="AA59">
        <v>0.27883005300000002</v>
      </c>
      <c r="AB59">
        <v>-0.61426798500000002</v>
      </c>
      <c r="AC59">
        <v>1.1488573E-2</v>
      </c>
      <c r="AD59">
        <v>-3.1833013E-2</v>
      </c>
    </row>
    <row r="60" spans="1:30" x14ac:dyDescent="0.2">
      <c r="A60" t="s">
        <v>330</v>
      </c>
      <c r="B60" t="s">
        <v>99</v>
      </c>
      <c r="C60" t="s">
        <v>100</v>
      </c>
      <c r="D60" t="s">
        <v>331</v>
      </c>
      <c r="E60" t="s">
        <v>330</v>
      </c>
      <c r="F60" t="s">
        <v>332</v>
      </c>
      <c r="G60" t="s">
        <v>58</v>
      </c>
      <c r="H60">
        <v>22.911000000000001</v>
      </c>
      <c r="I60">
        <v>7</v>
      </c>
      <c r="J60">
        <v>43</v>
      </c>
      <c r="K60">
        <v>0</v>
      </c>
      <c r="L60">
        <v>30.11</v>
      </c>
      <c r="M60">
        <v>26.629787449999998</v>
      </c>
      <c r="N60">
        <v>26.312747959999999</v>
      </c>
      <c r="O60">
        <v>26.318914410000001</v>
      </c>
      <c r="P60">
        <v>26.44079018</v>
      </c>
      <c r="Q60">
        <v>24.22335052</v>
      </c>
      <c r="R60">
        <v>26.27102661</v>
      </c>
      <c r="S60">
        <v>26.72494507</v>
      </c>
      <c r="T60">
        <v>26.496313099999998</v>
      </c>
      <c r="U60">
        <v>26.572666170000002</v>
      </c>
      <c r="V60">
        <v>26.893539430000001</v>
      </c>
      <c r="W60">
        <v>26.626171110000001</v>
      </c>
      <c r="X60">
        <v>26.910221100000001</v>
      </c>
      <c r="Y60">
        <v>1.3091005010000001</v>
      </c>
      <c r="Z60">
        <v>-0.38949394199999998</v>
      </c>
      <c r="AA60">
        <v>0.74413471099999995</v>
      </c>
      <c r="AB60">
        <v>-1.1649214429999999</v>
      </c>
      <c r="AC60">
        <v>0.86539503299999998</v>
      </c>
      <c r="AD60">
        <v>-0.21200243599999999</v>
      </c>
    </row>
    <row r="61" spans="1:30" x14ac:dyDescent="0.2">
      <c r="A61" t="s">
        <v>333</v>
      </c>
      <c r="B61" t="s">
        <v>334</v>
      </c>
      <c r="C61" t="s">
        <v>32</v>
      </c>
      <c r="D61" t="s">
        <v>335</v>
      </c>
      <c r="E61" t="s">
        <v>333</v>
      </c>
      <c r="F61" t="s">
        <v>336</v>
      </c>
      <c r="G61" t="s">
        <v>36</v>
      </c>
      <c r="H61">
        <v>31.800999999999998</v>
      </c>
      <c r="I61">
        <v>17</v>
      </c>
      <c r="J61">
        <v>61.6</v>
      </c>
      <c r="K61">
        <v>0</v>
      </c>
      <c r="L61">
        <v>186.13</v>
      </c>
      <c r="M61">
        <v>22.21599007</v>
      </c>
      <c r="N61">
        <v>24.386205669999999</v>
      </c>
      <c r="O61">
        <v>24.08966255</v>
      </c>
      <c r="P61">
        <v>24.12830353</v>
      </c>
      <c r="Q61">
        <v>23.814062119999999</v>
      </c>
      <c r="R61">
        <v>25.313924790000002</v>
      </c>
      <c r="S61">
        <v>23.001270290000001</v>
      </c>
      <c r="T61">
        <v>25.233045579999999</v>
      </c>
      <c r="U61">
        <v>22.890111919999999</v>
      </c>
      <c r="V61">
        <v>25.124788280000001</v>
      </c>
      <c r="W61">
        <v>24.010257719999998</v>
      </c>
      <c r="X61">
        <v>24.677343369999999</v>
      </c>
      <c r="Y61">
        <v>0.62139670599999997</v>
      </c>
      <c r="Z61">
        <v>-1.0401770269999999</v>
      </c>
      <c r="AA61">
        <v>0.120800475</v>
      </c>
      <c r="AB61">
        <v>-0.185366313</v>
      </c>
      <c r="AC61">
        <v>0.467771624</v>
      </c>
      <c r="AD61">
        <v>-0.89598719299999996</v>
      </c>
    </row>
    <row r="62" spans="1:30" x14ac:dyDescent="0.2">
      <c r="A62" t="s">
        <v>337</v>
      </c>
      <c r="B62" t="s">
        <v>338</v>
      </c>
      <c r="C62" t="s">
        <v>339</v>
      </c>
      <c r="D62" t="s">
        <v>340</v>
      </c>
      <c r="E62" t="s">
        <v>341</v>
      </c>
      <c r="F62" t="s">
        <v>342</v>
      </c>
      <c r="G62" t="s">
        <v>177</v>
      </c>
      <c r="H62">
        <v>43.593000000000004</v>
      </c>
      <c r="I62">
        <v>2</v>
      </c>
      <c r="J62">
        <v>7.9</v>
      </c>
      <c r="K62">
        <v>0</v>
      </c>
      <c r="L62">
        <v>187.95</v>
      </c>
      <c r="M62">
        <v>27.017652510000001</v>
      </c>
      <c r="N62">
        <v>26.891571039999999</v>
      </c>
      <c r="O62">
        <v>27.127014160000002</v>
      </c>
      <c r="P62">
        <v>27.232789990000001</v>
      </c>
      <c r="Q62">
        <v>24.536191939999998</v>
      </c>
      <c r="R62">
        <v>26.879468920000001</v>
      </c>
      <c r="S62">
        <v>27.066919330000001</v>
      </c>
      <c r="T62">
        <v>27.299289699999999</v>
      </c>
      <c r="U62">
        <v>26.974651340000001</v>
      </c>
      <c r="V62">
        <v>26.354524609999999</v>
      </c>
      <c r="W62">
        <v>27.084968570000001</v>
      </c>
      <c r="X62">
        <v>27.204805369999999</v>
      </c>
      <c r="Y62">
        <v>0.18131260900000001</v>
      </c>
      <c r="Z62">
        <v>0.130646388</v>
      </c>
      <c r="AA62">
        <v>0.305492084</v>
      </c>
      <c r="AB62">
        <v>-0.66528256699999999</v>
      </c>
      <c r="AC62">
        <v>0.33948576400000002</v>
      </c>
      <c r="AD62">
        <v>0.232187271</v>
      </c>
    </row>
    <row r="63" spans="1:30" x14ac:dyDescent="0.2">
      <c r="A63" t="s">
        <v>343</v>
      </c>
      <c r="B63" t="s">
        <v>344</v>
      </c>
      <c r="C63" t="s">
        <v>32</v>
      </c>
      <c r="D63" t="s">
        <v>345</v>
      </c>
      <c r="E63" t="s">
        <v>343</v>
      </c>
      <c r="F63" t="s">
        <v>346</v>
      </c>
      <c r="G63" t="s">
        <v>36</v>
      </c>
      <c r="H63">
        <v>25.277999999999999</v>
      </c>
      <c r="I63">
        <v>5</v>
      </c>
      <c r="J63">
        <v>32.200000000000003</v>
      </c>
      <c r="K63">
        <v>0</v>
      </c>
      <c r="L63">
        <v>172.33</v>
      </c>
      <c r="M63">
        <v>25.49798775</v>
      </c>
      <c r="N63">
        <v>24.414772030000002</v>
      </c>
      <c r="O63">
        <v>23.824333190000001</v>
      </c>
      <c r="P63">
        <v>23.448179240000002</v>
      </c>
      <c r="Q63">
        <v>25.483053210000001</v>
      </c>
      <c r="R63">
        <v>25.956375120000001</v>
      </c>
      <c r="S63">
        <v>25.65299606</v>
      </c>
      <c r="T63">
        <v>23.078676219999998</v>
      </c>
      <c r="U63">
        <v>24.818655010000001</v>
      </c>
      <c r="V63">
        <v>23.495294569999999</v>
      </c>
      <c r="W63">
        <v>24.90916824</v>
      </c>
      <c r="X63">
        <v>25.441802979999999</v>
      </c>
      <c r="Y63">
        <v>1.5877261E-2</v>
      </c>
      <c r="Z63">
        <v>-3.6390939999999997E-2</v>
      </c>
      <c r="AA63">
        <v>0.13253372899999999</v>
      </c>
      <c r="AB63">
        <v>0.34711392699999999</v>
      </c>
      <c r="AC63">
        <v>3.4932478000000003E-2</v>
      </c>
      <c r="AD63">
        <v>-9.8646163999999995E-2</v>
      </c>
    </row>
    <row r="64" spans="1:30" x14ac:dyDescent="0.2">
      <c r="A64" t="s">
        <v>347</v>
      </c>
      <c r="B64" t="s">
        <v>348</v>
      </c>
      <c r="C64" t="s">
        <v>349</v>
      </c>
      <c r="D64" t="s">
        <v>350</v>
      </c>
      <c r="E64" t="s">
        <v>347</v>
      </c>
      <c r="F64" t="s">
        <v>351</v>
      </c>
      <c r="G64" t="s">
        <v>91</v>
      </c>
      <c r="H64">
        <v>55.033999999999999</v>
      </c>
      <c r="I64">
        <v>27</v>
      </c>
      <c r="J64">
        <v>67</v>
      </c>
      <c r="K64">
        <v>0</v>
      </c>
      <c r="L64">
        <v>323.31</v>
      </c>
      <c r="M64">
        <v>29.165500640000001</v>
      </c>
      <c r="N64">
        <v>28.398073199999999</v>
      </c>
      <c r="O64">
        <v>28.769668580000001</v>
      </c>
      <c r="P64">
        <v>27.999055859999999</v>
      </c>
      <c r="Q64">
        <v>25.91727448</v>
      </c>
      <c r="R64">
        <v>28.294870379999999</v>
      </c>
      <c r="S64">
        <v>28.943746569999998</v>
      </c>
      <c r="T64">
        <v>29.097555159999999</v>
      </c>
      <c r="U64">
        <v>28.827356340000001</v>
      </c>
      <c r="V64">
        <v>29.020807269999999</v>
      </c>
      <c r="W64">
        <v>29.558700559999998</v>
      </c>
      <c r="X64">
        <v>29.470029830000001</v>
      </c>
      <c r="Y64">
        <v>0.96680670499999999</v>
      </c>
      <c r="Z64">
        <v>-0.57209841400000006</v>
      </c>
      <c r="AA64">
        <v>1.193587242</v>
      </c>
      <c r="AB64">
        <v>-1.9461123149999999</v>
      </c>
      <c r="AC64">
        <v>1.003800772</v>
      </c>
      <c r="AD64">
        <v>-0.393626531</v>
      </c>
    </row>
    <row r="65" spans="1:30" x14ac:dyDescent="0.2">
      <c r="A65" t="s">
        <v>352</v>
      </c>
      <c r="B65" t="s">
        <v>353</v>
      </c>
      <c r="C65" t="s">
        <v>32</v>
      </c>
      <c r="D65" t="s">
        <v>354</v>
      </c>
      <c r="E65" t="s">
        <v>355</v>
      </c>
      <c r="F65" t="s">
        <v>356</v>
      </c>
      <c r="G65" t="s">
        <v>36</v>
      </c>
      <c r="H65">
        <v>44.308</v>
      </c>
      <c r="I65">
        <v>8</v>
      </c>
      <c r="J65">
        <v>23.2</v>
      </c>
      <c r="K65">
        <v>0</v>
      </c>
      <c r="L65">
        <v>7.8464</v>
      </c>
      <c r="M65">
        <v>21.507646560000001</v>
      </c>
      <c r="N65">
        <v>24.28801155</v>
      </c>
      <c r="O65">
        <v>24.641099929999999</v>
      </c>
      <c r="P65">
        <v>24.528692249999999</v>
      </c>
      <c r="Q65">
        <v>23.556230549999999</v>
      </c>
      <c r="R65">
        <v>23.992784499999999</v>
      </c>
      <c r="S65">
        <v>22.926919940000001</v>
      </c>
      <c r="T65">
        <v>23.066457750000001</v>
      </c>
      <c r="U65">
        <v>23.35247803</v>
      </c>
      <c r="V65">
        <v>22.770660400000001</v>
      </c>
      <c r="W65">
        <v>24.733684539999999</v>
      </c>
      <c r="X65">
        <v>23.936016080000002</v>
      </c>
      <c r="Y65">
        <v>0.105493276</v>
      </c>
      <c r="Z65">
        <v>-0.33453432700000002</v>
      </c>
      <c r="AA65">
        <v>0.122068311</v>
      </c>
      <c r="AB65">
        <v>0.21244875599999999</v>
      </c>
      <c r="AC65">
        <v>0.52633609199999998</v>
      </c>
      <c r="AD65">
        <v>-0.69816843699999998</v>
      </c>
    </row>
    <row r="66" spans="1:30" x14ac:dyDescent="0.2">
      <c r="A66" t="s">
        <v>357</v>
      </c>
      <c r="B66" t="s">
        <v>358</v>
      </c>
      <c r="C66" t="s">
        <v>359</v>
      </c>
      <c r="D66" t="s">
        <v>360</v>
      </c>
      <c r="E66" t="s">
        <v>361</v>
      </c>
      <c r="F66" t="s">
        <v>362</v>
      </c>
      <c r="G66" t="s">
        <v>91</v>
      </c>
      <c r="H66">
        <v>36.988</v>
      </c>
      <c r="I66">
        <v>24</v>
      </c>
      <c r="J66">
        <v>88.7</v>
      </c>
      <c r="K66">
        <v>0</v>
      </c>
      <c r="L66">
        <v>323.31</v>
      </c>
      <c r="M66">
        <v>25.463979720000001</v>
      </c>
      <c r="N66">
        <v>24.0116291</v>
      </c>
      <c r="O66">
        <v>24.345636370000001</v>
      </c>
      <c r="P66">
        <v>24.234838490000001</v>
      </c>
      <c r="Q66">
        <v>24.115205759999998</v>
      </c>
      <c r="R66">
        <v>26.56830978</v>
      </c>
      <c r="S66">
        <v>24.57501984</v>
      </c>
      <c r="T66">
        <v>24.65162849</v>
      </c>
      <c r="U66">
        <v>23.31606674</v>
      </c>
      <c r="V66">
        <v>24.446197510000001</v>
      </c>
      <c r="W66">
        <v>26.858161930000001</v>
      </c>
      <c r="X66">
        <v>25.29319572</v>
      </c>
      <c r="Y66">
        <v>0.48376332300000002</v>
      </c>
      <c r="Z66">
        <v>-0.92543665600000002</v>
      </c>
      <c r="AA66">
        <v>0.20249556399999999</v>
      </c>
      <c r="AB66">
        <v>-0.55973370899999997</v>
      </c>
      <c r="AC66">
        <v>0.74912531500000001</v>
      </c>
      <c r="AD66">
        <v>-1.351613363</v>
      </c>
    </row>
    <row r="67" spans="1:30" x14ac:dyDescent="0.2">
      <c r="A67" t="s">
        <v>363</v>
      </c>
      <c r="B67" t="s">
        <v>364</v>
      </c>
      <c r="C67" t="s">
        <v>365</v>
      </c>
      <c r="D67" t="s">
        <v>366</v>
      </c>
      <c r="E67" t="s">
        <v>367</v>
      </c>
      <c r="F67" t="s">
        <v>368</v>
      </c>
      <c r="G67" t="s">
        <v>91</v>
      </c>
      <c r="H67">
        <v>48.857999999999997</v>
      </c>
      <c r="I67">
        <v>14</v>
      </c>
      <c r="J67">
        <v>43.2</v>
      </c>
      <c r="K67">
        <v>0</v>
      </c>
      <c r="L67">
        <v>323.31</v>
      </c>
      <c r="M67">
        <v>25.390081410000001</v>
      </c>
      <c r="N67">
        <v>24.297960280000002</v>
      </c>
      <c r="O67">
        <v>26.413303379999999</v>
      </c>
      <c r="P67">
        <v>25.63732529</v>
      </c>
      <c r="Q67">
        <v>26.035486219999999</v>
      </c>
      <c r="R67">
        <v>24.390672680000002</v>
      </c>
      <c r="S67">
        <v>24.798723219999999</v>
      </c>
      <c r="T67">
        <v>25.638237</v>
      </c>
      <c r="U67">
        <v>24.85038376</v>
      </c>
      <c r="V67">
        <v>26.10151291</v>
      </c>
      <c r="W67">
        <v>25.937215810000001</v>
      </c>
      <c r="X67">
        <v>26.166797639999999</v>
      </c>
      <c r="Y67">
        <v>0.49834526299999998</v>
      </c>
      <c r="Z67">
        <v>-0.701393763</v>
      </c>
      <c r="AA67">
        <v>0.64482187999999996</v>
      </c>
      <c r="AB67">
        <v>-0.71401405299999998</v>
      </c>
      <c r="AC67">
        <v>1.593178089</v>
      </c>
      <c r="AD67">
        <v>-0.97272745800000004</v>
      </c>
    </row>
    <row r="68" spans="1:30" x14ac:dyDescent="0.2">
      <c r="A68" t="s">
        <v>369</v>
      </c>
      <c r="B68" t="s">
        <v>51</v>
      </c>
      <c r="C68" t="s">
        <v>32</v>
      </c>
      <c r="D68" t="s">
        <v>370</v>
      </c>
      <c r="E68" t="s">
        <v>369</v>
      </c>
      <c r="F68" t="s">
        <v>371</v>
      </c>
      <c r="G68" t="s">
        <v>36</v>
      </c>
      <c r="H68">
        <v>47.162999999999997</v>
      </c>
      <c r="I68">
        <v>16</v>
      </c>
      <c r="J68">
        <v>37.799999999999997</v>
      </c>
      <c r="K68">
        <v>0</v>
      </c>
      <c r="L68">
        <v>94.787000000000006</v>
      </c>
      <c r="M68">
        <v>25.200752260000002</v>
      </c>
      <c r="N68">
        <v>23.930252079999999</v>
      </c>
      <c r="O68">
        <v>24.50487137</v>
      </c>
      <c r="P68">
        <v>23.836509700000001</v>
      </c>
      <c r="Q68">
        <v>24.571889880000001</v>
      </c>
      <c r="R68">
        <v>25.07455444</v>
      </c>
      <c r="S68">
        <v>23.593719480000001</v>
      </c>
      <c r="T68">
        <v>23.65485954</v>
      </c>
      <c r="U68">
        <v>24.104228970000001</v>
      </c>
      <c r="V68">
        <v>24.92264175</v>
      </c>
      <c r="W68">
        <v>23.394668580000001</v>
      </c>
      <c r="X68">
        <v>25.188957210000002</v>
      </c>
      <c r="Y68">
        <v>2.1544964E-2</v>
      </c>
      <c r="Z68">
        <v>4.3202718000000001E-2</v>
      </c>
      <c r="AA68">
        <v>3.8251460000000002E-3</v>
      </c>
      <c r="AB68">
        <v>-7.7711739999999996E-3</v>
      </c>
      <c r="AC68">
        <v>0.54550614900000005</v>
      </c>
      <c r="AD68">
        <v>-0.71781985000000004</v>
      </c>
    </row>
    <row r="69" spans="1:30" x14ac:dyDescent="0.2">
      <c r="A69" t="s">
        <v>372</v>
      </c>
      <c r="B69" t="s">
        <v>373</v>
      </c>
      <c r="C69" t="s">
        <v>374</v>
      </c>
      <c r="D69" t="s">
        <v>375</v>
      </c>
      <c r="E69" t="s">
        <v>376</v>
      </c>
      <c r="F69" t="s">
        <v>377</v>
      </c>
      <c r="G69" t="s">
        <v>91</v>
      </c>
      <c r="H69">
        <v>39.384</v>
      </c>
      <c r="I69">
        <v>14</v>
      </c>
      <c r="J69">
        <v>56.9</v>
      </c>
      <c r="K69">
        <v>0</v>
      </c>
      <c r="L69">
        <v>57.447000000000003</v>
      </c>
      <c r="M69">
        <v>24.475374219999999</v>
      </c>
      <c r="N69">
        <v>24.890781400000002</v>
      </c>
      <c r="O69">
        <v>23.979234699999999</v>
      </c>
      <c r="P69">
        <v>24.440631870000001</v>
      </c>
      <c r="Q69">
        <v>22.10935593</v>
      </c>
      <c r="R69">
        <v>23.35792923</v>
      </c>
      <c r="S69">
        <v>23.770929339999999</v>
      </c>
      <c r="T69">
        <v>24.842397689999999</v>
      </c>
      <c r="U69">
        <v>25.323644640000001</v>
      </c>
      <c r="V69">
        <v>25.271419529999999</v>
      </c>
      <c r="W69">
        <v>24.941453930000002</v>
      </c>
      <c r="X69">
        <v>24.227361680000001</v>
      </c>
      <c r="Y69">
        <v>0.37787120000000002</v>
      </c>
      <c r="Z69">
        <v>-0.36494827299999999</v>
      </c>
      <c r="AA69">
        <v>0.95475643399999999</v>
      </c>
      <c r="AB69">
        <v>-1.5107727049999999</v>
      </c>
      <c r="AC69">
        <v>0.109778242</v>
      </c>
      <c r="AD69">
        <v>-0.16775449100000001</v>
      </c>
    </row>
    <row r="70" spans="1:30" x14ac:dyDescent="0.2">
      <c r="A70" t="s">
        <v>378</v>
      </c>
      <c r="B70" t="s">
        <v>379</v>
      </c>
      <c r="C70" t="s">
        <v>380</v>
      </c>
      <c r="D70" t="s">
        <v>381</v>
      </c>
      <c r="E70" t="s">
        <v>382</v>
      </c>
      <c r="F70" t="s">
        <v>383</v>
      </c>
      <c r="G70" t="s">
        <v>36</v>
      </c>
      <c r="H70">
        <v>53.009</v>
      </c>
      <c r="I70">
        <v>15</v>
      </c>
      <c r="J70">
        <v>49.8</v>
      </c>
      <c r="K70">
        <v>0</v>
      </c>
      <c r="L70">
        <v>153.16</v>
      </c>
      <c r="M70">
        <v>22.906211849999998</v>
      </c>
      <c r="N70">
        <v>24.246017460000001</v>
      </c>
      <c r="O70">
        <v>25.024414060000002</v>
      </c>
      <c r="P70">
        <v>22.325386049999999</v>
      </c>
      <c r="Q70">
        <v>24.154613489999999</v>
      </c>
      <c r="R70">
        <v>23.53395081</v>
      </c>
      <c r="S70">
        <v>25.073719019999999</v>
      </c>
      <c r="T70">
        <v>23.162220000000001</v>
      </c>
      <c r="U70">
        <v>24.413438800000002</v>
      </c>
      <c r="V70">
        <v>23.525577550000001</v>
      </c>
      <c r="W70">
        <v>22.364307400000001</v>
      </c>
      <c r="X70">
        <v>23.441448210000001</v>
      </c>
      <c r="Y70">
        <v>0.585545906</v>
      </c>
      <c r="Z70">
        <v>0.94843673699999997</v>
      </c>
      <c r="AA70">
        <v>0.12750667900000001</v>
      </c>
      <c r="AB70">
        <v>0.22753906300000001</v>
      </c>
      <c r="AC70">
        <v>0.75441940100000004</v>
      </c>
      <c r="AD70">
        <v>1.1060148869999999</v>
      </c>
    </row>
    <row r="71" spans="1:30" x14ac:dyDescent="0.2">
      <c r="A71" t="s">
        <v>384</v>
      </c>
      <c r="B71" t="s">
        <v>385</v>
      </c>
      <c r="C71" t="s">
        <v>32</v>
      </c>
      <c r="D71" t="s">
        <v>386</v>
      </c>
      <c r="E71" t="s">
        <v>387</v>
      </c>
      <c r="F71" t="s">
        <v>388</v>
      </c>
      <c r="G71" t="s">
        <v>389</v>
      </c>
      <c r="H71">
        <v>27.774999999999999</v>
      </c>
      <c r="I71">
        <v>4</v>
      </c>
      <c r="J71">
        <v>18.5</v>
      </c>
      <c r="K71">
        <v>0</v>
      </c>
      <c r="L71">
        <v>63.860999999999997</v>
      </c>
      <c r="M71">
        <v>24.25777626</v>
      </c>
      <c r="N71">
        <v>24.16170692</v>
      </c>
      <c r="O71">
        <v>23.28085518</v>
      </c>
      <c r="P71">
        <v>24.114253999999999</v>
      </c>
      <c r="Q71">
        <v>24.759193419999999</v>
      </c>
      <c r="R71">
        <v>23.472938540000001</v>
      </c>
      <c r="S71">
        <v>23.715198520000001</v>
      </c>
      <c r="T71">
        <v>23.39330292</v>
      </c>
      <c r="U71">
        <v>23.574108119999998</v>
      </c>
      <c r="V71">
        <v>22.97929001</v>
      </c>
      <c r="W71">
        <v>23.291477199999999</v>
      </c>
      <c r="X71">
        <v>23.26222229</v>
      </c>
      <c r="Y71">
        <v>1.0395608439999999</v>
      </c>
      <c r="Z71">
        <v>0.72244962099999999</v>
      </c>
      <c r="AA71">
        <v>1.1472347549999999</v>
      </c>
      <c r="AB71">
        <v>0.93779881799999998</v>
      </c>
      <c r="AC71">
        <v>1.3162216769999999</v>
      </c>
      <c r="AD71">
        <v>0.38320668499999999</v>
      </c>
    </row>
    <row r="72" spans="1:30" x14ac:dyDescent="0.2">
      <c r="A72" t="s">
        <v>390</v>
      </c>
      <c r="B72" t="s">
        <v>391</v>
      </c>
      <c r="C72" t="s">
        <v>248</v>
      </c>
      <c r="D72" t="s">
        <v>392</v>
      </c>
      <c r="E72" t="s">
        <v>393</v>
      </c>
      <c r="F72" t="s">
        <v>394</v>
      </c>
      <c r="G72" t="s">
        <v>395</v>
      </c>
      <c r="H72">
        <v>56.515999999999998</v>
      </c>
      <c r="I72">
        <v>21</v>
      </c>
      <c r="J72">
        <v>49.8</v>
      </c>
      <c r="K72">
        <v>0</v>
      </c>
      <c r="L72">
        <v>204.13</v>
      </c>
      <c r="M72">
        <v>23.236240389999999</v>
      </c>
      <c r="N72">
        <v>23.77676773</v>
      </c>
      <c r="O72">
        <v>24.398313519999999</v>
      </c>
      <c r="P72">
        <v>24.189037320000001</v>
      </c>
      <c r="Q72">
        <v>26.09733963</v>
      </c>
      <c r="R72">
        <v>25.016910549999999</v>
      </c>
      <c r="S72">
        <v>23.312347410000001</v>
      </c>
      <c r="T72">
        <v>23.544420240000001</v>
      </c>
      <c r="U72">
        <v>24.018474579999999</v>
      </c>
      <c r="V72">
        <v>25.903020860000002</v>
      </c>
      <c r="W72">
        <v>22.84734344</v>
      </c>
      <c r="X72">
        <v>22.966686249999999</v>
      </c>
      <c r="Y72">
        <v>3.2622804999999998E-2</v>
      </c>
      <c r="Z72">
        <v>-0.101909637</v>
      </c>
      <c r="AA72">
        <v>0.45072427700000001</v>
      </c>
      <c r="AB72">
        <v>1.195412318</v>
      </c>
      <c r="AC72">
        <v>9.8548528999999996E-2</v>
      </c>
      <c r="AD72">
        <v>-0.28060277300000003</v>
      </c>
    </row>
    <row r="73" spans="1:30" x14ac:dyDescent="0.2">
      <c r="A73" t="s">
        <v>396</v>
      </c>
      <c r="B73" t="s">
        <v>397</v>
      </c>
      <c r="C73" t="s">
        <v>32</v>
      </c>
      <c r="D73" t="s">
        <v>398</v>
      </c>
      <c r="E73" t="s">
        <v>396</v>
      </c>
      <c r="F73" t="s">
        <v>399</v>
      </c>
      <c r="G73" t="s">
        <v>36</v>
      </c>
      <c r="H73">
        <v>16.864999999999998</v>
      </c>
      <c r="I73">
        <v>6</v>
      </c>
      <c r="J73">
        <v>53.7</v>
      </c>
      <c r="K73">
        <v>0</v>
      </c>
      <c r="L73">
        <v>127.29</v>
      </c>
      <c r="M73">
        <v>23.076345440000001</v>
      </c>
      <c r="N73">
        <v>23.74118996</v>
      </c>
      <c r="O73">
        <v>24.768119810000002</v>
      </c>
      <c r="P73">
        <v>24.380949019999999</v>
      </c>
      <c r="Q73">
        <v>24.004405980000001</v>
      </c>
      <c r="R73">
        <v>23.628355030000002</v>
      </c>
      <c r="S73">
        <v>24.516651150000001</v>
      </c>
      <c r="T73">
        <v>24.239019389999999</v>
      </c>
      <c r="U73">
        <v>22.701755519999999</v>
      </c>
      <c r="V73">
        <v>26.0271759</v>
      </c>
      <c r="W73">
        <v>24.00365639</v>
      </c>
      <c r="X73">
        <v>25.98810387</v>
      </c>
      <c r="Y73">
        <v>0.82530911900000004</v>
      </c>
      <c r="Z73">
        <v>-1.477760315</v>
      </c>
      <c r="AA73">
        <v>0.88545536300000005</v>
      </c>
      <c r="AB73">
        <v>-1.335075378</v>
      </c>
      <c r="AC73">
        <v>0.80380514300000006</v>
      </c>
      <c r="AD73">
        <v>-1.5205033619999999</v>
      </c>
    </row>
    <row r="74" spans="1:30" x14ac:dyDescent="0.2">
      <c r="A74" t="s">
        <v>400</v>
      </c>
      <c r="B74" t="s">
        <v>401</v>
      </c>
      <c r="C74" t="s">
        <v>32</v>
      </c>
      <c r="D74" t="s">
        <v>402</v>
      </c>
      <c r="E74" t="s">
        <v>400</v>
      </c>
      <c r="F74" t="s">
        <v>403</v>
      </c>
      <c r="G74" t="s">
        <v>58</v>
      </c>
      <c r="H74">
        <v>20.164000000000001</v>
      </c>
      <c r="I74">
        <v>12</v>
      </c>
      <c r="J74">
        <v>63</v>
      </c>
      <c r="K74">
        <v>0</v>
      </c>
      <c r="L74">
        <v>56.82</v>
      </c>
      <c r="M74">
        <v>23.724613189999999</v>
      </c>
      <c r="N74">
        <v>24.091997150000001</v>
      </c>
      <c r="O74">
        <v>24.099378590000001</v>
      </c>
      <c r="P74">
        <v>24.776866909999999</v>
      </c>
      <c r="Q74">
        <v>25.048919680000001</v>
      </c>
      <c r="R74">
        <v>23.742578510000001</v>
      </c>
      <c r="S74">
        <v>23.62046814</v>
      </c>
      <c r="T74">
        <v>23.722911830000001</v>
      </c>
      <c r="U74">
        <v>22.732669829999999</v>
      </c>
      <c r="V74">
        <v>24.267141339999998</v>
      </c>
      <c r="W74">
        <v>24.912782669999999</v>
      </c>
      <c r="X74">
        <v>23.454917909999999</v>
      </c>
      <c r="Y74">
        <v>0.21139778300000001</v>
      </c>
      <c r="Z74">
        <v>-0.23961766600000001</v>
      </c>
      <c r="AA74">
        <v>0.20762728</v>
      </c>
      <c r="AB74">
        <v>0.31117439299999999</v>
      </c>
      <c r="AC74">
        <v>0.74411270399999996</v>
      </c>
      <c r="AD74">
        <v>-0.85293070500000001</v>
      </c>
    </row>
    <row r="75" spans="1:30" x14ac:dyDescent="0.2">
      <c r="A75" t="s">
        <v>404</v>
      </c>
      <c r="B75" t="s">
        <v>405</v>
      </c>
      <c r="C75" t="s">
        <v>406</v>
      </c>
      <c r="D75" t="s">
        <v>407</v>
      </c>
      <c r="E75" t="s">
        <v>408</v>
      </c>
      <c r="F75" t="s">
        <v>409</v>
      </c>
      <c r="G75" t="s">
        <v>91</v>
      </c>
      <c r="H75">
        <v>42.021000000000001</v>
      </c>
      <c r="I75">
        <v>7</v>
      </c>
      <c r="J75">
        <v>23.7</v>
      </c>
      <c r="K75">
        <v>0</v>
      </c>
      <c r="L75">
        <v>6.1825999999999999</v>
      </c>
      <c r="M75">
        <v>24.325466160000001</v>
      </c>
      <c r="N75">
        <v>23.052654270000001</v>
      </c>
      <c r="O75">
        <v>24.571552279999999</v>
      </c>
      <c r="P75">
        <v>23.93544769</v>
      </c>
      <c r="Q75">
        <v>24.272638319999999</v>
      </c>
      <c r="R75">
        <v>24.435091020000002</v>
      </c>
      <c r="S75">
        <v>24.945075989999999</v>
      </c>
      <c r="T75">
        <v>24.217119220000001</v>
      </c>
      <c r="U75">
        <v>24.739593509999999</v>
      </c>
      <c r="V75">
        <v>23.97830772</v>
      </c>
      <c r="W75">
        <v>24.872110370000001</v>
      </c>
      <c r="X75">
        <v>23.56904793</v>
      </c>
      <c r="Y75">
        <v>9.1823190999999998E-2</v>
      </c>
      <c r="Z75">
        <v>-0.156597773</v>
      </c>
      <c r="AA75">
        <v>6.2912087000000005E-2</v>
      </c>
      <c r="AB75">
        <v>7.4570338E-2</v>
      </c>
      <c r="AC75">
        <v>0.48706134000000001</v>
      </c>
      <c r="AD75">
        <v>0.494107564</v>
      </c>
    </row>
    <row r="76" spans="1:30" x14ac:dyDescent="0.2">
      <c r="A76" t="s">
        <v>410</v>
      </c>
      <c r="B76" t="s">
        <v>411</v>
      </c>
      <c r="C76" t="s">
        <v>412</v>
      </c>
      <c r="D76" t="s">
        <v>413</v>
      </c>
      <c r="E76" t="s">
        <v>410</v>
      </c>
      <c r="F76" t="s">
        <v>414</v>
      </c>
      <c r="G76" t="s">
        <v>91</v>
      </c>
      <c r="H76">
        <v>23.097000000000001</v>
      </c>
      <c r="I76">
        <v>11</v>
      </c>
      <c r="J76">
        <v>46.4</v>
      </c>
      <c r="K76">
        <v>0</v>
      </c>
      <c r="L76">
        <v>26.471</v>
      </c>
      <c r="M76">
        <v>26.122657780000001</v>
      </c>
      <c r="N76">
        <v>25.794044490000001</v>
      </c>
      <c r="O76">
        <v>26.236936570000001</v>
      </c>
      <c r="P76">
        <v>25.032756809999999</v>
      </c>
      <c r="Q76">
        <v>23.976415630000002</v>
      </c>
      <c r="R76">
        <v>25.531927110000002</v>
      </c>
      <c r="S76">
        <v>25.963294980000001</v>
      </c>
      <c r="T76">
        <v>26.083244319999999</v>
      </c>
      <c r="U76">
        <v>25.967346190000001</v>
      </c>
      <c r="V76">
        <v>26.523069379999999</v>
      </c>
      <c r="W76">
        <v>25.73649979</v>
      </c>
      <c r="X76">
        <v>26.18012238</v>
      </c>
      <c r="Y76">
        <v>0.13323243500000001</v>
      </c>
      <c r="Z76">
        <v>-9.5350901000000002E-2</v>
      </c>
      <c r="AA76">
        <v>1.193198784</v>
      </c>
      <c r="AB76">
        <v>-1.299530665</v>
      </c>
      <c r="AC76">
        <v>0.242422202</v>
      </c>
      <c r="AD76">
        <v>-0.14193534899999999</v>
      </c>
    </row>
    <row r="77" spans="1:30" x14ac:dyDescent="0.2">
      <c r="A77" t="s">
        <v>415</v>
      </c>
      <c r="B77" t="s">
        <v>416</v>
      </c>
      <c r="C77" t="s">
        <v>32</v>
      </c>
      <c r="D77" t="s">
        <v>417</v>
      </c>
      <c r="E77" t="s">
        <v>418</v>
      </c>
      <c r="F77" t="s">
        <v>419</v>
      </c>
      <c r="G77" t="s">
        <v>36</v>
      </c>
      <c r="H77">
        <v>15.403</v>
      </c>
      <c r="I77">
        <v>3</v>
      </c>
      <c r="J77">
        <v>47.1</v>
      </c>
      <c r="K77">
        <v>0</v>
      </c>
      <c r="L77">
        <v>80.95</v>
      </c>
      <c r="M77">
        <v>23.995206830000001</v>
      </c>
      <c r="N77">
        <v>23.296323780000002</v>
      </c>
      <c r="O77">
        <v>23.37568855</v>
      </c>
      <c r="P77">
        <v>23.19799042</v>
      </c>
      <c r="Q77">
        <v>24.437679289999998</v>
      </c>
      <c r="R77">
        <v>24.13102722</v>
      </c>
      <c r="S77">
        <v>24.022773740000002</v>
      </c>
      <c r="T77">
        <v>23.218090060000002</v>
      </c>
      <c r="U77">
        <v>24.557561870000001</v>
      </c>
      <c r="V77">
        <v>22.75502586</v>
      </c>
      <c r="W77">
        <v>22.79630852</v>
      </c>
      <c r="X77">
        <v>23.16994476</v>
      </c>
      <c r="Y77">
        <v>1.1849909059999999</v>
      </c>
      <c r="Z77">
        <v>0.64864667300000001</v>
      </c>
      <c r="AA77">
        <v>1.206393957</v>
      </c>
      <c r="AB77">
        <v>1.0151392619999999</v>
      </c>
      <c r="AC77">
        <v>1.1733134759999999</v>
      </c>
      <c r="AD77">
        <v>1.0257155099999999</v>
      </c>
    </row>
    <row r="78" spans="1:30" x14ac:dyDescent="0.2">
      <c r="A78" t="s">
        <v>420</v>
      </c>
      <c r="B78" t="s">
        <v>162</v>
      </c>
      <c r="C78" t="s">
        <v>100</v>
      </c>
      <c r="D78" t="s">
        <v>421</v>
      </c>
      <c r="E78" t="s">
        <v>420</v>
      </c>
      <c r="F78" t="s">
        <v>422</v>
      </c>
      <c r="G78" t="s">
        <v>58</v>
      </c>
      <c r="H78">
        <v>36.567</v>
      </c>
      <c r="I78">
        <v>10</v>
      </c>
      <c r="J78">
        <v>42.6</v>
      </c>
      <c r="K78">
        <v>0</v>
      </c>
      <c r="L78">
        <v>239.17</v>
      </c>
      <c r="M78">
        <v>27.692586899999998</v>
      </c>
      <c r="N78">
        <v>27.59576607</v>
      </c>
      <c r="O78">
        <v>27.8052578</v>
      </c>
      <c r="P78">
        <v>27.005495069999998</v>
      </c>
      <c r="Q78">
        <v>25.678955080000001</v>
      </c>
      <c r="R78">
        <v>26.655809399999999</v>
      </c>
      <c r="S78">
        <v>27.51389885</v>
      </c>
      <c r="T78">
        <v>27.59505463</v>
      </c>
      <c r="U78">
        <v>27.500360489999998</v>
      </c>
      <c r="V78">
        <v>23.211658480000001</v>
      </c>
      <c r="W78">
        <v>27.076124190000002</v>
      </c>
      <c r="X78">
        <v>26.694713589999999</v>
      </c>
      <c r="Y78">
        <v>0.76116321099999995</v>
      </c>
      <c r="Z78">
        <v>2.037038167</v>
      </c>
      <c r="AA78">
        <v>0.23969621799999999</v>
      </c>
      <c r="AB78">
        <v>0.78592109700000001</v>
      </c>
      <c r="AC78">
        <v>0.69477668199999998</v>
      </c>
      <c r="AD78">
        <v>1.8756059009999999</v>
      </c>
    </row>
    <row r="79" spans="1:30" x14ac:dyDescent="0.2">
      <c r="A79" t="s">
        <v>423</v>
      </c>
      <c r="B79" t="s">
        <v>424</v>
      </c>
      <c r="C79" t="s">
        <v>425</v>
      </c>
      <c r="D79" t="s">
        <v>426</v>
      </c>
      <c r="E79" t="s">
        <v>427</v>
      </c>
      <c r="F79" t="s">
        <v>428</v>
      </c>
      <c r="G79" t="s">
        <v>91</v>
      </c>
      <c r="H79">
        <v>73.912999999999997</v>
      </c>
      <c r="I79">
        <v>31</v>
      </c>
      <c r="J79">
        <v>59.6</v>
      </c>
      <c r="K79">
        <v>0</v>
      </c>
      <c r="L79">
        <v>323.31</v>
      </c>
      <c r="M79">
        <v>30.093456270000001</v>
      </c>
      <c r="N79">
        <v>30.246944429999999</v>
      </c>
      <c r="O79">
        <v>30.16374969</v>
      </c>
      <c r="P79">
        <v>30.011720660000002</v>
      </c>
      <c r="Q79">
        <v>29.82134628</v>
      </c>
      <c r="R79">
        <v>29.787107469999999</v>
      </c>
      <c r="S79">
        <v>29.982913969999998</v>
      </c>
      <c r="T79">
        <v>30.0349884</v>
      </c>
      <c r="U79">
        <v>30.178546910000001</v>
      </c>
      <c r="V79">
        <v>30.170450209999998</v>
      </c>
      <c r="W79">
        <v>30.007715229999999</v>
      </c>
      <c r="X79">
        <v>29.939296720000002</v>
      </c>
      <c r="Y79">
        <v>0.72219783500000001</v>
      </c>
      <c r="Z79">
        <v>0.128896077</v>
      </c>
      <c r="AA79">
        <v>0.78089159799999996</v>
      </c>
      <c r="AB79">
        <v>-0.16576258299999999</v>
      </c>
      <c r="AC79">
        <v>0.105299509</v>
      </c>
      <c r="AD79">
        <v>2.6329041000000001E-2</v>
      </c>
    </row>
    <row r="80" spans="1:30" x14ac:dyDescent="0.2">
      <c r="A80" t="s">
        <v>429</v>
      </c>
      <c r="B80" t="s">
        <v>430</v>
      </c>
      <c r="C80" t="s">
        <v>431</v>
      </c>
      <c r="D80" t="s">
        <v>432</v>
      </c>
      <c r="E80" t="s">
        <v>433</v>
      </c>
      <c r="F80" t="s">
        <v>434</v>
      </c>
      <c r="G80" t="s">
        <v>232</v>
      </c>
      <c r="H80">
        <v>41.963000000000001</v>
      </c>
      <c r="I80">
        <v>15</v>
      </c>
      <c r="J80">
        <v>69.3</v>
      </c>
      <c r="K80">
        <v>0</v>
      </c>
      <c r="L80">
        <v>228.76</v>
      </c>
      <c r="M80">
        <v>22.405159000000001</v>
      </c>
      <c r="N80">
        <v>23.645931239999999</v>
      </c>
      <c r="O80">
        <v>22.943195339999999</v>
      </c>
      <c r="P80">
        <v>23.43450356</v>
      </c>
      <c r="Q80">
        <v>23.452741620000001</v>
      </c>
      <c r="R80">
        <v>24.385465620000002</v>
      </c>
      <c r="S80">
        <v>24.343502040000001</v>
      </c>
      <c r="T80">
        <v>23.189273830000001</v>
      </c>
      <c r="U80">
        <v>22.738624569999999</v>
      </c>
      <c r="V80">
        <v>23.63869476</v>
      </c>
      <c r="W80">
        <v>24.1545372</v>
      </c>
      <c r="X80">
        <v>23.490137099999998</v>
      </c>
      <c r="Y80">
        <v>0.86161755500000003</v>
      </c>
      <c r="Z80">
        <v>-0.76302782700000005</v>
      </c>
      <c r="AA80">
        <v>3.113565E-3</v>
      </c>
      <c r="AB80">
        <v>-3.5527549999999999E-3</v>
      </c>
      <c r="AC80">
        <v>0.25896322199999999</v>
      </c>
      <c r="AD80">
        <v>-0.33732287100000002</v>
      </c>
    </row>
    <row r="81" spans="1:30" x14ac:dyDescent="0.2">
      <c r="A81" t="s">
        <v>435</v>
      </c>
      <c r="B81" t="s">
        <v>436</v>
      </c>
      <c r="C81" t="s">
        <v>437</v>
      </c>
      <c r="D81" t="s">
        <v>438</v>
      </c>
      <c r="E81" t="s">
        <v>439</v>
      </c>
      <c r="F81" t="s">
        <v>440</v>
      </c>
      <c r="G81" t="s">
        <v>232</v>
      </c>
      <c r="H81">
        <v>33.027000000000001</v>
      </c>
      <c r="I81">
        <v>16</v>
      </c>
      <c r="J81">
        <v>77</v>
      </c>
      <c r="K81">
        <v>0</v>
      </c>
      <c r="L81">
        <v>110.23</v>
      </c>
      <c r="M81">
        <v>27.137899399999998</v>
      </c>
      <c r="N81">
        <v>25.406328200000001</v>
      </c>
      <c r="O81">
        <v>26.168596269999998</v>
      </c>
      <c r="P81">
        <v>25.672037119999999</v>
      </c>
      <c r="Q81">
        <v>25.307676319999999</v>
      </c>
      <c r="R81">
        <v>27.675729749999999</v>
      </c>
      <c r="S81">
        <v>26.852338790000001</v>
      </c>
      <c r="T81">
        <v>26.50049782</v>
      </c>
      <c r="U81">
        <v>26.651300429999999</v>
      </c>
      <c r="V81">
        <v>25.571756359999998</v>
      </c>
      <c r="W81">
        <v>26.20629692</v>
      </c>
      <c r="X81">
        <v>27.064146040000001</v>
      </c>
      <c r="Y81">
        <v>2.1740038E-2</v>
      </c>
      <c r="Z81">
        <v>-4.3125152999999999E-2</v>
      </c>
      <c r="AA81">
        <v>2.4395639E-2</v>
      </c>
      <c r="AB81">
        <v>-6.2252044999999999E-2</v>
      </c>
      <c r="AC81">
        <v>0.36399408100000002</v>
      </c>
      <c r="AD81">
        <v>0.38731257099999999</v>
      </c>
    </row>
    <row r="82" spans="1:30" x14ac:dyDescent="0.2">
      <c r="A82" t="s">
        <v>441</v>
      </c>
      <c r="B82" t="s">
        <v>442</v>
      </c>
      <c r="C82" t="s">
        <v>431</v>
      </c>
      <c r="D82" t="s">
        <v>443</v>
      </c>
      <c r="E82" t="s">
        <v>444</v>
      </c>
      <c r="F82" t="s">
        <v>445</v>
      </c>
      <c r="G82" t="s">
        <v>232</v>
      </c>
      <c r="H82">
        <v>63.494</v>
      </c>
      <c r="I82">
        <v>31</v>
      </c>
      <c r="J82">
        <v>69.400000000000006</v>
      </c>
      <c r="K82">
        <v>0</v>
      </c>
      <c r="L82">
        <v>323.31</v>
      </c>
      <c r="M82">
        <v>30.66186905</v>
      </c>
      <c r="N82">
        <v>30.804090500000001</v>
      </c>
      <c r="O82">
        <v>30.65940475</v>
      </c>
      <c r="P82">
        <v>30.593435289999999</v>
      </c>
      <c r="Q82">
        <v>31.324260710000001</v>
      </c>
      <c r="R82">
        <v>30.653009409999999</v>
      </c>
      <c r="S82">
        <v>30.602756500000002</v>
      </c>
      <c r="T82">
        <v>30.842811579999999</v>
      </c>
      <c r="U82">
        <v>30.66144371</v>
      </c>
      <c r="V82">
        <v>31.44968033</v>
      </c>
      <c r="W82">
        <v>30.764616010000001</v>
      </c>
      <c r="X82">
        <v>30.603994369999999</v>
      </c>
      <c r="Y82">
        <v>0.36603113399999998</v>
      </c>
      <c r="Z82">
        <v>-0.23097546899999999</v>
      </c>
      <c r="AA82">
        <v>8.3587546999999998E-2</v>
      </c>
      <c r="AB82">
        <v>-8.2528431999999999E-2</v>
      </c>
      <c r="AC82">
        <v>0.368380504</v>
      </c>
      <c r="AD82">
        <v>-0.23709297200000001</v>
      </c>
    </row>
    <row r="83" spans="1:30" x14ac:dyDescent="0.2">
      <c r="A83" t="s">
        <v>446</v>
      </c>
      <c r="B83" t="s">
        <v>447</v>
      </c>
      <c r="C83" t="s">
        <v>32</v>
      </c>
      <c r="D83" t="s">
        <v>448</v>
      </c>
      <c r="E83" t="s">
        <v>449</v>
      </c>
      <c r="F83" t="s">
        <v>450</v>
      </c>
      <c r="G83" t="s">
        <v>36</v>
      </c>
      <c r="H83">
        <v>39.518000000000001</v>
      </c>
      <c r="I83">
        <v>18</v>
      </c>
      <c r="J83">
        <v>60.6</v>
      </c>
      <c r="K83">
        <v>0</v>
      </c>
      <c r="L83">
        <v>279.24</v>
      </c>
      <c r="M83">
        <v>23.573694230000001</v>
      </c>
      <c r="N83">
        <v>24.967369080000001</v>
      </c>
      <c r="O83">
        <v>24.73372269</v>
      </c>
      <c r="P83">
        <v>24.681936260000001</v>
      </c>
      <c r="Q83">
        <v>24.56144905</v>
      </c>
      <c r="R83">
        <v>23.382053379999999</v>
      </c>
      <c r="S83">
        <v>23.396106719999999</v>
      </c>
      <c r="T83">
        <v>22.076560969999999</v>
      </c>
      <c r="U83">
        <v>23.556846620000002</v>
      </c>
      <c r="V83">
        <v>23.678525919999998</v>
      </c>
      <c r="W83">
        <v>24.322919850000002</v>
      </c>
      <c r="X83">
        <v>23.495946880000002</v>
      </c>
      <c r="Y83">
        <v>0.52219687699999995</v>
      </c>
      <c r="Z83">
        <v>0.59246444700000001</v>
      </c>
      <c r="AA83">
        <v>0.31772742799999998</v>
      </c>
      <c r="AB83">
        <v>0.376015345</v>
      </c>
      <c r="AC83">
        <v>0.70596418299999997</v>
      </c>
      <c r="AD83">
        <v>-0.82262611399999996</v>
      </c>
    </row>
    <row r="84" spans="1:30" x14ac:dyDescent="0.2">
      <c r="A84" t="s">
        <v>451</v>
      </c>
      <c r="B84" t="s">
        <v>452</v>
      </c>
      <c r="C84" t="s">
        <v>453</v>
      </c>
      <c r="D84" t="s">
        <v>454</v>
      </c>
      <c r="E84" t="s">
        <v>455</v>
      </c>
      <c r="F84" t="s">
        <v>456</v>
      </c>
      <c r="G84" t="s">
        <v>232</v>
      </c>
      <c r="H84">
        <v>46.83</v>
      </c>
      <c r="I84">
        <v>39</v>
      </c>
      <c r="J84">
        <v>89.6</v>
      </c>
      <c r="K84">
        <v>0</v>
      </c>
      <c r="L84">
        <v>323.31</v>
      </c>
      <c r="M84">
        <v>32.041366580000002</v>
      </c>
      <c r="N84">
        <v>31.974493030000001</v>
      </c>
      <c r="O84">
        <v>31.99108124</v>
      </c>
      <c r="P84">
        <v>32.411148070000003</v>
      </c>
      <c r="Q84">
        <v>31.91060066</v>
      </c>
      <c r="R84">
        <v>32.463462829999997</v>
      </c>
      <c r="S84">
        <v>32.521007539999999</v>
      </c>
      <c r="T84">
        <v>32.071151729999997</v>
      </c>
      <c r="U84">
        <v>32.164108280000001</v>
      </c>
      <c r="V84">
        <v>32.24272156</v>
      </c>
      <c r="W84">
        <v>32.13638306</v>
      </c>
      <c r="X84">
        <v>32.18038559</v>
      </c>
      <c r="Y84">
        <v>2.1260950689999998</v>
      </c>
      <c r="Z84">
        <v>-0.18418312100000001</v>
      </c>
      <c r="AA84">
        <v>0.15759468400000001</v>
      </c>
      <c r="AB84">
        <v>7.5240452999999999E-2</v>
      </c>
      <c r="AC84">
        <v>0.177188239</v>
      </c>
      <c r="AD84">
        <v>6.5592447999999998E-2</v>
      </c>
    </row>
    <row r="85" spans="1:30" x14ac:dyDescent="0.2">
      <c r="A85" t="s">
        <v>457</v>
      </c>
      <c r="B85" t="s">
        <v>287</v>
      </c>
      <c r="C85" t="s">
        <v>288</v>
      </c>
      <c r="D85" t="s">
        <v>458</v>
      </c>
      <c r="E85" t="s">
        <v>457</v>
      </c>
      <c r="F85" t="s">
        <v>459</v>
      </c>
      <c r="G85" t="s">
        <v>91</v>
      </c>
      <c r="H85">
        <v>28.626000000000001</v>
      </c>
      <c r="I85">
        <v>18</v>
      </c>
      <c r="J85">
        <v>60.5</v>
      </c>
      <c r="K85">
        <v>0</v>
      </c>
      <c r="L85">
        <v>323.31</v>
      </c>
      <c r="M85">
        <v>29.604364400000001</v>
      </c>
      <c r="N85">
        <v>29.38734818</v>
      </c>
      <c r="O85">
        <v>29.368801120000001</v>
      </c>
      <c r="P85">
        <v>29.23311043</v>
      </c>
      <c r="Q85">
        <v>29.35754013</v>
      </c>
      <c r="R85">
        <v>29.208831790000001</v>
      </c>
      <c r="S85">
        <v>29.227085110000001</v>
      </c>
      <c r="T85">
        <v>29.627527239999999</v>
      </c>
      <c r="U85">
        <v>29.39686966</v>
      </c>
      <c r="V85">
        <v>29.71382904</v>
      </c>
      <c r="W85">
        <v>29.503320689999999</v>
      </c>
      <c r="X85">
        <v>29.958230969999999</v>
      </c>
      <c r="Y85">
        <v>0.83048943200000003</v>
      </c>
      <c r="Z85">
        <v>-0.27162234000000002</v>
      </c>
      <c r="AA85">
        <v>1.5209544319999999</v>
      </c>
      <c r="AB85">
        <v>-0.45863278699999999</v>
      </c>
      <c r="AC85">
        <v>0.81288275099999996</v>
      </c>
      <c r="AD85">
        <v>-0.30796623200000001</v>
      </c>
    </row>
    <row r="86" spans="1:30" x14ac:dyDescent="0.2">
      <c r="A86" t="s">
        <v>460</v>
      </c>
      <c r="B86" t="s">
        <v>311</v>
      </c>
      <c r="C86" t="s">
        <v>277</v>
      </c>
      <c r="D86" t="s">
        <v>461</v>
      </c>
      <c r="E86" t="s">
        <v>460</v>
      </c>
      <c r="F86" t="s">
        <v>462</v>
      </c>
      <c r="G86" t="s">
        <v>126</v>
      </c>
      <c r="H86">
        <v>15.364000000000001</v>
      </c>
      <c r="I86">
        <v>6</v>
      </c>
      <c r="J86">
        <v>51.4</v>
      </c>
      <c r="K86">
        <v>0</v>
      </c>
      <c r="L86">
        <v>67.899000000000001</v>
      </c>
      <c r="M86">
        <v>22.880357740000001</v>
      </c>
      <c r="N86">
        <v>23.578384400000001</v>
      </c>
      <c r="O86">
        <v>23.375402449999999</v>
      </c>
      <c r="P86">
        <v>23.44137001</v>
      </c>
      <c r="Q86">
        <v>23.35247421</v>
      </c>
      <c r="R86">
        <v>24.257032389999999</v>
      </c>
      <c r="S86">
        <v>23.877508160000001</v>
      </c>
      <c r="T86">
        <v>24.2863884</v>
      </c>
      <c r="U86">
        <v>24.057516100000001</v>
      </c>
      <c r="V86">
        <v>24.282064439999999</v>
      </c>
      <c r="W86">
        <v>23.588993070000001</v>
      </c>
      <c r="X86">
        <v>24.010366439999999</v>
      </c>
      <c r="Y86">
        <v>1.1097293859999999</v>
      </c>
      <c r="Z86">
        <v>-0.68242645300000004</v>
      </c>
      <c r="AA86">
        <v>0.32340295400000002</v>
      </c>
      <c r="AB86">
        <v>-0.27684911099999998</v>
      </c>
      <c r="AC86">
        <v>0.184967511</v>
      </c>
      <c r="AD86">
        <v>0.113329569</v>
      </c>
    </row>
    <row r="87" spans="1:30" x14ac:dyDescent="0.2">
      <c r="A87" t="s">
        <v>463</v>
      </c>
      <c r="B87" t="s">
        <v>99</v>
      </c>
      <c r="C87" t="s">
        <v>100</v>
      </c>
      <c r="D87" t="s">
        <v>464</v>
      </c>
      <c r="E87" t="s">
        <v>463</v>
      </c>
      <c r="F87" t="s">
        <v>465</v>
      </c>
      <c r="G87" t="s">
        <v>58</v>
      </c>
      <c r="H87">
        <v>35.396999999999998</v>
      </c>
      <c r="I87">
        <v>6</v>
      </c>
      <c r="J87">
        <v>29.2</v>
      </c>
      <c r="K87">
        <v>0</v>
      </c>
      <c r="L87">
        <v>19.398</v>
      </c>
      <c r="M87">
        <v>23.60010338</v>
      </c>
      <c r="N87">
        <v>23.838037490000001</v>
      </c>
      <c r="O87">
        <v>23.79730606</v>
      </c>
      <c r="P87">
        <v>24.10086441</v>
      </c>
      <c r="Q87">
        <v>24.02170181</v>
      </c>
      <c r="R87">
        <v>23.68330765</v>
      </c>
      <c r="S87">
        <v>24.064863200000001</v>
      </c>
      <c r="T87">
        <v>24.293432240000001</v>
      </c>
      <c r="U87">
        <v>24.337230680000001</v>
      </c>
      <c r="V87">
        <v>25.204227450000001</v>
      </c>
      <c r="W87">
        <v>23.405893330000001</v>
      </c>
      <c r="X87">
        <v>23.99741173</v>
      </c>
      <c r="Y87">
        <v>0.35635021900000002</v>
      </c>
      <c r="Z87">
        <v>-0.45736185699999998</v>
      </c>
      <c r="AA87">
        <v>0.18757829100000001</v>
      </c>
      <c r="AB87">
        <v>-0.267219543</v>
      </c>
      <c r="AC87">
        <v>1.8193542E-2</v>
      </c>
      <c r="AD87">
        <v>2.9331207000000002E-2</v>
      </c>
    </row>
    <row r="88" spans="1:30" x14ac:dyDescent="0.2">
      <c r="A88" t="s">
        <v>466</v>
      </c>
      <c r="B88" t="s">
        <v>467</v>
      </c>
      <c r="C88" t="s">
        <v>468</v>
      </c>
      <c r="D88" t="s">
        <v>469</v>
      </c>
      <c r="E88" t="s">
        <v>466</v>
      </c>
      <c r="F88" t="s">
        <v>470</v>
      </c>
      <c r="G88" t="s">
        <v>91</v>
      </c>
      <c r="H88">
        <v>23.218</v>
      </c>
      <c r="I88">
        <v>13</v>
      </c>
      <c r="J88">
        <v>66.7</v>
      </c>
      <c r="K88">
        <v>0</v>
      </c>
      <c r="L88">
        <v>87.215999999999994</v>
      </c>
      <c r="M88">
        <v>24.3316555</v>
      </c>
      <c r="N88">
        <v>23.634056090000001</v>
      </c>
      <c r="O88">
        <v>24.165285109999999</v>
      </c>
      <c r="P88">
        <v>22.4909687</v>
      </c>
      <c r="Q88">
        <v>23.708946229999999</v>
      </c>
      <c r="R88">
        <v>24.884492869999999</v>
      </c>
      <c r="S88">
        <v>24.38722229</v>
      </c>
      <c r="T88">
        <v>24.831390379999998</v>
      </c>
      <c r="U88">
        <v>23.77022934</v>
      </c>
      <c r="V88">
        <v>24.154420850000001</v>
      </c>
      <c r="W88">
        <v>22.93856049</v>
      </c>
      <c r="X88">
        <v>23.920871730000002</v>
      </c>
      <c r="Y88">
        <v>0.363332816</v>
      </c>
      <c r="Z88">
        <v>0.37238121000000002</v>
      </c>
      <c r="AA88">
        <v>9.8678499999999992E-3</v>
      </c>
      <c r="AB88">
        <v>2.3518244000000001E-2</v>
      </c>
      <c r="AC88">
        <v>0.61138691300000003</v>
      </c>
      <c r="AD88">
        <v>0.65832964599999999</v>
      </c>
    </row>
    <row r="89" spans="1:30" x14ac:dyDescent="0.2">
      <c r="A89" t="s">
        <v>471</v>
      </c>
      <c r="B89" t="s">
        <v>51</v>
      </c>
      <c r="C89" t="s">
        <v>32</v>
      </c>
      <c r="D89" t="s">
        <v>472</v>
      </c>
      <c r="E89" t="s">
        <v>471</v>
      </c>
      <c r="F89" t="s">
        <v>473</v>
      </c>
      <c r="G89" t="s">
        <v>36</v>
      </c>
      <c r="H89">
        <v>11.468</v>
      </c>
      <c r="I89">
        <v>4</v>
      </c>
      <c r="J89">
        <v>21.9</v>
      </c>
      <c r="K89">
        <v>0</v>
      </c>
      <c r="L89">
        <v>34.100999999999999</v>
      </c>
      <c r="M89">
        <v>24.101945879999999</v>
      </c>
      <c r="N89">
        <v>24.69134712</v>
      </c>
      <c r="O89">
        <v>25.416715620000002</v>
      </c>
      <c r="P89">
        <v>25.314756389999999</v>
      </c>
      <c r="Q89">
        <v>25.170541759999999</v>
      </c>
      <c r="R89">
        <v>24.204204560000001</v>
      </c>
      <c r="S89">
        <v>24.16568947</v>
      </c>
      <c r="T89">
        <v>24.963844300000002</v>
      </c>
      <c r="U89">
        <v>24.0159111</v>
      </c>
      <c r="V89">
        <v>22.99627495</v>
      </c>
      <c r="W89">
        <v>23.0975647</v>
      </c>
      <c r="X89">
        <v>22.1677742</v>
      </c>
      <c r="Y89">
        <v>1.8362707599999999</v>
      </c>
      <c r="Z89">
        <v>1.9827982580000001</v>
      </c>
      <c r="AA89">
        <v>2.0294560279999998</v>
      </c>
      <c r="AB89">
        <v>2.1426296229999999</v>
      </c>
      <c r="AC89">
        <v>1.7598493550000001</v>
      </c>
      <c r="AD89">
        <v>1.627943675</v>
      </c>
    </row>
    <row r="90" spans="1:30" x14ac:dyDescent="0.2">
      <c r="A90" t="s">
        <v>474</v>
      </c>
      <c r="B90" t="s">
        <v>475</v>
      </c>
      <c r="C90" t="s">
        <v>32</v>
      </c>
      <c r="D90" t="s">
        <v>476</v>
      </c>
      <c r="E90" t="s">
        <v>474</v>
      </c>
      <c r="F90" t="s">
        <v>477</v>
      </c>
      <c r="G90" t="s">
        <v>36</v>
      </c>
      <c r="H90">
        <v>50.201999999999998</v>
      </c>
      <c r="I90">
        <v>7</v>
      </c>
      <c r="J90">
        <v>22.6</v>
      </c>
      <c r="K90">
        <v>0</v>
      </c>
      <c r="L90">
        <v>28.35</v>
      </c>
      <c r="M90">
        <v>23.409931180000001</v>
      </c>
      <c r="N90">
        <v>23.197778700000001</v>
      </c>
      <c r="O90">
        <v>22.363071439999999</v>
      </c>
      <c r="P90">
        <v>24.775247570000001</v>
      </c>
      <c r="Q90">
        <v>23.049827579999999</v>
      </c>
      <c r="R90">
        <v>22.893482209999998</v>
      </c>
      <c r="S90">
        <v>23.89945221</v>
      </c>
      <c r="T90">
        <v>24.818668370000001</v>
      </c>
      <c r="U90">
        <v>24.476499560000001</v>
      </c>
      <c r="V90">
        <v>24.061553960000001</v>
      </c>
      <c r="W90">
        <v>23.08013725</v>
      </c>
      <c r="X90">
        <v>24.280237199999998</v>
      </c>
      <c r="Y90">
        <v>0.77088785299999996</v>
      </c>
      <c r="Z90">
        <v>-0.81704902599999996</v>
      </c>
      <c r="AA90">
        <v>0.121032177</v>
      </c>
      <c r="AB90">
        <v>-0.23445701599999999</v>
      </c>
      <c r="AC90">
        <v>0.57685916400000004</v>
      </c>
      <c r="AD90">
        <v>0.59089724200000004</v>
      </c>
    </row>
    <row r="91" spans="1:30" x14ac:dyDescent="0.2">
      <c r="A91" t="s">
        <v>478</v>
      </c>
      <c r="B91" t="s">
        <v>99</v>
      </c>
      <c r="C91" t="s">
        <v>100</v>
      </c>
      <c r="D91" t="s">
        <v>479</v>
      </c>
      <c r="E91" t="s">
        <v>478</v>
      </c>
      <c r="F91" t="s">
        <v>480</v>
      </c>
      <c r="G91" t="s">
        <v>58</v>
      </c>
      <c r="H91">
        <v>57.338999999999999</v>
      </c>
      <c r="I91">
        <v>16</v>
      </c>
      <c r="J91">
        <v>50.6</v>
      </c>
      <c r="K91">
        <v>0</v>
      </c>
      <c r="L91">
        <v>64.412999999999997</v>
      </c>
      <c r="M91">
        <v>26.86891365</v>
      </c>
      <c r="N91">
        <v>26.926826479999999</v>
      </c>
      <c r="O91">
        <v>26.805995939999999</v>
      </c>
      <c r="P91">
        <v>26.89203453</v>
      </c>
      <c r="Q91">
        <v>27.267137529999999</v>
      </c>
      <c r="R91">
        <v>27.12888336</v>
      </c>
      <c r="S91">
        <v>27.014568329999999</v>
      </c>
      <c r="T91">
        <v>26.53063393</v>
      </c>
      <c r="U91">
        <v>27.033281330000001</v>
      </c>
      <c r="V91">
        <v>27.113862990000001</v>
      </c>
      <c r="W91">
        <v>26.387191770000001</v>
      </c>
      <c r="X91">
        <v>26.939884190000001</v>
      </c>
      <c r="Y91">
        <v>8.5683807000000001E-2</v>
      </c>
      <c r="Z91">
        <v>5.3599040000000001E-2</v>
      </c>
      <c r="AA91">
        <v>0.50425529700000005</v>
      </c>
      <c r="AB91">
        <v>0.28237215700000001</v>
      </c>
      <c r="AC91">
        <v>5.7886575000000003E-2</v>
      </c>
      <c r="AD91">
        <v>4.5848211E-2</v>
      </c>
    </row>
    <row r="92" spans="1:30" x14ac:dyDescent="0.2">
      <c r="A92" t="s">
        <v>481</v>
      </c>
      <c r="B92" t="s">
        <v>482</v>
      </c>
      <c r="C92" t="s">
        <v>32</v>
      </c>
      <c r="D92" t="s">
        <v>483</v>
      </c>
      <c r="E92" t="s">
        <v>484</v>
      </c>
      <c r="F92" t="s">
        <v>485</v>
      </c>
      <c r="G92" t="s">
        <v>36</v>
      </c>
      <c r="H92">
        <v>23.681999999999999</v>
      </c>
      <c r="I92">
        <v>7</v>
      </c>
      <c r="J92">
        <v>48.2</v>
      </c>
      <c r="K92">
        <v>0</v>
      </c>
      <c r="L92">
        <v>78.423000000000002</v>
      </c>
      <c r="M92">
        <v>23.036500929999999</v>
      </c>
      <c r="N92">
        <v>24.916933060000002</v>
      </c>
      <c r="O92">
        <v>25.212303160000001</v>
      </c>
      <c r="P92">
        <v>24.20567131</v>
      </c>
      <c r="Q92">
        <v>25.394634249999999</v>
      </c>
      <c r="R92">
        <v>25.823133469999998</v>
      </c>
      <c r="S92">
        <v>24.184093480000001</v>
      </c>
      <c r="T92">
        <v>23.902730940000001</v>
      </c>
      <c r="U92">
        <v>24.38044739</v>
      </c>
      <c r="V92">
        <v>26.637409210000001</v>
      </c>
      <c r="W92">
        <v>24.427383420000002</v>
      </c>
      <c r="X92">
        <v>23.602125170000001</v>
      </c>
      <c r="Y92">
        <v>0.16637418800000001</v>
      </c>
      <c r="Z92">
        <v>-0.50039354999999996</v>
      </c>
      <c r="AA92">
        <v>8.7167297000000005E-2</v>
      </c>
      <c r="AB92">
        <v>0.25217374199999998</v>
      </c>
      <c r="AC92">
        <v>0.32921432</v>
      </c>
      <c r="AD92">
        <v>-0.733215332</v>
      </c>
    </row>
    <row r="93" spans="1:30" x14ac:dyDescent="0.2">
      <c r="A93" t="s">
        <v>486</v>
      </c>
      <c r="B93" t="s">
        <v>487</v>
      </c>
      <c r="C93" t="s">
        <v>111</v>
      </c>
      <c r="D93" t="s">
        <v>488</v>
      </c>
      <c r="E93" t="s">
        <v>486</v>
      </c>
      <c r="F93" t="s">
        <v>489</v>
      </c>
      <c r="G93" t="s">
        <v>91</v>
      </c>
      <c r="H93">
        <v>32.710999999999999</v>
      </c>
      <c r="I93">
        <v>17</v>
      </c>
      <c r="J93">
        <v>66.900000000000006</v>
      </c>
      <c r="K93">
        <v>0</v>
      </c>
      <c r="L93">
        <v>108.75</v>
      </c>
      <c r="M93">
        <v>22.670331950000001</v>
      </c>
      <c r="N93">
        <v>24.191711430000002</v>
      </c>
      <c r="O93">
        <v>23.6538887</v>
      </c>
      <c r="P93">
        <v>24.311668399999999</v>
      </c>
      <c r="Q93">
        <v>25.124334340000001</v>
      </c>
      <c r="R93">
        <v>22.69497299</v>
      </c>
      <c r="S93">
        <v>24.993888850000001</v>
      </c>
      <c r="T93">
        <v>22.671051030000001</v>
      </c>
      <c r="U93">
        <v>24.84548187</v>
      </c>
      <c r="V93">
        <v>23.598314290000001</v>
      </c>
      <c r="W93">
        <v>24.47314072</v>
      </c>
      <c r="X93">
        <v>23.163362500000002</v>
      </c>
      <c r="Y93">
        <v>0.15188417400000001</v>
      </c>
      <c r="Z93">
        <v>-0.23962847400000001</v>
      </c>
      <c r="AA93">
        <v>0.13586664100000001</v>
      </c>
      <c r="AB93">
        <v>0.29871940600000002</v>
      </c>
      <c r="AC93">
        <v>0.19327165599999999</v>
      </c>
      <c r="AD93">
        <v>0.425201416</v>
      </c>
    </row>
    <row r="94" spans="1:30" x14ac:dyDescent="0.2">
      <c r="A94" t="s">
        <v>490</v>
      </c>
      <c r="B94" t="s">
        <v>491</v>
      </c>
      <c r="C94" t="s">
        <v>32</v>
      </c>
      <c r="D94" t="s">
        <v>492</v>
      </c>
      <c r="E94" t="s">
        <v>490</v>
      </c>
      <c r="F94" t="s">
        <v>493</v>
      </c>
      <c r="G94" t="s">
        <v>36</v>
      </c>
      <c r="H94">
        <v>25.613</v>
      </c>
      <c r="I94">
        <v>5</v>
      </c>
      <c r="J94">
        <v>18.899999999999999</v>
      </c>
      <c r="K94">
        <v>0</v>
      </c>
      <c r="L94">
        <v>55.274000000000001</v>
      </c>
      <c r="M94">
        <v>23.307254790000002</v>
      </c>
      <c r="N94">
        <v>24.38218689</v>
      </c>
      <c r="O94">
        <v>24.768148419999999</v>
      </c>
      <c r="P94">
        <v>24.75852394</v>
      </c>
      <c r="Q94">
        <v>26.198486330000001</v>
      </c>
      <c r="R94">
        <v>25.260763170000001</v>
      </c>
      <c r="S94">
        <v>24.963359830000002</v>
      </c>
      <c r="T94">
        <v>24.766885760000001</v>
      </c>
      <c r="U94">
        <v>24.96477127</v>
      </c>
      <c r="V94">
        <v>25.760099409999999</v>
      </c>
      <c r="W94">
        <v>24.095241550000001</v>
      </c>
      <c r="X94">
        <v>23.14255142</v>
      </c>
      <c r="Y94">
        <v>7.1607927000000002E-2</v>
      </c>
      <c r="Z94">
        <v>-0.180100759</v>
      </c>
      <c r="AA94">
        <v>0.54280102799999996</v>
      </c>
      <c r="AB94">
        <v>1.073293686</v>
      </c>
      <c r="AC94">
        <v>0.299228524</v>
      </c>
      <c r="AD94">
        <v>0.56570816000000002</v>
      </c>
    </row>
    <row r="95" spans="1:30" x14ac:dyDescent="0.2">
      <c r="A95" t="s">
        <v>494</v>
      </c>
      <c r="B95" t="s">
        <v>99</v>
      </c>
      <c r="C95" t="s">
        <v>100</v>
      </c>
      <c r="D95" t="s">
        <v>495</v>
      </c>
      <c r="E95" t="s">
        <v>494</v>
      </c>
      <c r="F95" t="s">
        <v>496</v>
      </c>
      <c r="G95" t="s">
        <v>58</v>
      </c>
      <c r="H95">
        <v>13.948</v>
      </c>
      <c r="I95">
        <v>11</v>
      </c>
      <c r="J95">
        <v>86.7</v>
      </c>
      <c r="K95">
        <v>0</v>
      </c>
      <c r="L95">
        <v>218.57</v>
      </c>
      <c r="M95">
        <v>23.79227448</v>
      </c>
      <c r="N95">
        <v>25.628173830000001</v>
      </c>
      <c r="O95">
        <v>24.68907166</v>
      </c>
      <c r="P95">
        <v>24.556312559999999</v>
      </c>
      <c r="Q95">
        <v>26.962236399999998</v>
      </c>
      <c r="R95">
        <v>26.084604259999999</v>
      </c>
      <c r="S95">
        <v>24.979978559999999</v>
      </c>
      <c r="T95">
        <v>26.34590721</v>
      </c>
      <c r="U95">
        <v>22.80599213</v>
      </c>
      <c r="V95">
        <v>24.80577469</v>
      </c>
      <c r="W95">
        <v>23.656913759999998</v>
      </c>
      <c r="X95">
        <v>25.098524090000002</v>
      </c>
      <c r="Y95">
        <v>9.4817737999999999E-2</v>
      </c>
      <c r="Z95">
        <v>0.18276914</v>
      </c>
      <c r="AA95">
        <v>0.74581747600000003</v>
      </c>
      <c r="AB95">
        <v>1.3473135629999999</v>
      </c>
      <c r="AC95">
        <v>5.8759221E-2</v>
      </c>
      <c r="AD95">
        <v>0.190221786</v>
      </c>
    </row>
    <row r="96" spans="1:30" x14ac:dyDescent="0.2">
      <c r="A96" t="s">
        <v>497</v>
      </c>
      <c r="B96" t="s">
        <v>498</v>
      </c>
      <c r="C96" t="s">
        <v>32</v>
      </c>
      <c r="D96" t="s">
        <v>499</v>
      </c>
      <c r="E96" t="s">
        <v>497</v>
      </c>
      <c r="F96" t="s">
        <v>500</v>
      </c>
      <c r="G96" t="s">
        <v>32</v>
      </c>
      <c r="H96">
        <v>25.17</v>
      </c>
      <c r="I96">
        <v>2</v>
      </c>
      <c r="J96">
        <v>13.1</v>
      </c>
      <c r="K96">
        <v>0</v>
      </c>
      <c r="L96">
        <v>4.3308999999999997</v>
      </c>
      <c r="M96">
        <v>23.692337040000002</v>
      </c>
      <c r="N96">
        <v>24.461351390000001</v>
      </c>
      <c r="O96">
        <v>22.786125179999999</v>
      </c>
      <c r="P96">
        <v>25.02659225</v>
      </c>
      <c r="Q96">
        <v>24.695014950000001</v>
      </c>
      <c r="R96">
        <v>23.665618899999998</v>
      </c>
      <c r="S96">
        <v>24.713977809999999</v>
      </c>
      <c r="T96">
        <v>23.8761692</v>
      </c>
      <c r="U96">
        <v>24.761013030000001</v>
      </c>
      <c r="V96">
        <v>25.604763030000001</v>
      </c>
      <c r="W96">
        <v>23.274190900000001</v>
      </c>
      <c r="X96">
        <v>23.592828749999999</v>
      </c>
      <c r="Y96">
        <v>0.22837538800000001</v>
      </c>
      <c r="Z96">
        <v>-0.51065635700000001</v>
      </c>
      <c r="AA96">
        <v>0.134415065</v>
      </c>
      <c r="AB96">
        <v>0.30514780699999999</v>
      </c>
      <c r="AC96">
        <v>0.13815903299999999</v>
      </c>
      <c r="AD96">
        <v>0.293125788</v>
      </c>
    </row>
    <row r="97" spans="1:30" x14ac:dyDescent="0.2">
      <c r="A97" t="s">
        <v>501</v>
      </c>
      <c r="B97" t="s">
        <v>502</v>
      </c>
      <c r="C97" t="s">
        <v>111</v>
      </c>
      <c r="D97" t="s">
        <v>503</v>
      </c>
      <c r="E97" t="s">
        <v>501</v>
      </c>
      <c r="F97" t="s">
        <v>504</v>
      </c>
      <c r="G97" t="s">
        <v>91</v>
      </c>
      <c r="H97">
        <v>40.787999999999997</v>
      </c>
      <c r="I97">
        <v>15</v>
      </c>
      <c r="J97">
        <v>59</v>
      </c>
      <c r="K97">
        <v>0</v>
      </c>
      <c r="L97">
        <v>252.48</v>
      </c>
      <c r="M97">
        <v>28.55533981</v>
      </c>
      <c r="N97">
        <v>28.65707016</v>
      </c>
      <c r="O97">
        <v>28.77583504</v>
      </c>
      <c r="P97">
        <v>28.68638992</v>
      </c>
      <c r="Q97">
        <v>29.2466507</v>
      </c>
      <c r="R97">
        <v>28.18985176</v>
      </c>
      <c r="S97">
        <v>28.41804123</v>
      </c>
      <c r="T97">
        <v>28.315488819999999</v>
      </c>
      <c r="U97">
        <v>28.508581159999999</v>
      </c>
      <c r="V97">
        <v>29.097204210000001</v>
      </c>
      <c r="W97">
        <v>28.15537643</v>
      </c>
      <c r="X97">
        <v>28.599851610000002</v>
      </c>
      <c r="Y97">
        <v>5.5945500000000002E-2</v>
      </c>
      <c r="Z97">
        <v>4.5270919999999999E-2</v>
      </c>
      <c r="AA97">
        <v>7.7645429000000002E-2</v>
      </c>
      <c r="AB97">
        <v>9.0153375999999993E-2</v>
      </c>
      <c r="AC97">
        <v>0.29722378399999999</v>
      </c>
      <c r="AD97">
        <v>-0.20344034799999999</v>
      </c>
    </row>
    <row r="98" spans="1:30" x14ac:dyDescent="0.2">
      <c r="A98" t="s">
        <v>505</v>
      </c>
      <c r="B98" t="s">
        <v>506</v>
      </c>
      <c r="C98" t="s">
        <v>32</v>
      </c>
      <c r="D98" t="s">
        <v>507</v>
      </c>
      <c r="E98" t="s">
        <v>508</v>
      </c>
      <c r="F98" t="s">
        <v>509</v>
      </c>
      <c r="G98" t="s">
        <v>395</v>
      </c>
      <c r="H98">
        <v>14.818</v>
      </c>
      <c r="I98">
        <v>4</v>
      </c>
      <c r="J98">
        <v>36.5</v>
      </c>
      <c r="K98">
        <v>0</v>
      </c>
      <c r="L98">
        <v>9.1632999999999996</v>
      </c>
      <c r="M98">
        <v>23.943126679999999</v>
      </c>
      <c r="N98">
        <v>23.598817830000002</v>
      </c>
      <c r="O98">
        <v>23.222204210000001</v>
      </c>
      <c r="P98">
        <v>23.53913116</v>
      </c>
      <c r="Q98">
        <v>23.56218719</v>
      </c>
      <c r="R98">
        <v>24.073966980000002</v>
      </c>
      <c r="S98">
        <v>23.646160129999998</v>
      </c>
      <c r="T98">
        <v>24.163238530000001</v>
      </c>
      <c r="U98">
        <v>24.394479749999999</v>
      </c>
      <c r="V98">
        <v>24.767957689999999</v>
      </c>
      <c r="W98">
        <v>24.281242370000001</v>
      </c>
      <c r="X98">
        <v>22.945482250000001</v>
      </c>
      <c r="Y98">
        <v>0.28345314300000002</v>
      </c>
      <c r="Z98">
        <v>-0.41017786699999997</v>
      </c>
      <c r="AA98">
        <v>0.181793551</v>
      </c>
      <c r="AB98">
        <v>-0.27313232399999998</v>
      </c>
      <c r="AC98">
        <v>4.0331144999999999E-2</v>
      </c>
      <c r="AD98">
        <v>6.973203E-2</v>
      </c>
    </row>
    <row r="99" spans="1:30" x14ac:dyDescent="0.2">
      <c r="A99" t="s">
        <v>510</v>
      </c>
      <c r="B99" t="s">
        <v>261</v>
      </c>
      <c r="C99" t="s">
        <v>32</v>
      </c>
      <c r="D99" t="s">
        <v>511</v>
      </c>
      <c r="E99" t="s">
        <v>510</v>
      </c>
      <c r="F99" t="s">
        <v>512</v>
      </c>
      <c r="G99" t="s">
        <v>36</v>
      </c>
      <c r="H99">
        <v>36.597000000000001</v>
      </c>
      <c r="I99">
        <v>13</v>
      </c>
      <c r="J99">
        <v>49.1</v>
      </c>
      <c r="K99">
        <v>0</v>
      </c>
      <c r="L99">
        <v>267.13</v>
      </c>
      <c r="M99">
        <v>27.264991760000001</v>
      </c>
      <c r="N99">
        <v>26.073389049999999</v>
      </c>
      <c r="O99">
        <v>26.755573269999999</v>
      </c>
      <c r="P99">
        <v>27.25790787</v>
      </c>
      <c r="Q99">
        <v>23.919034960000001</v>
      </c>
      <c r="R99">
        <v>26.913421629999998</v>
      </c>
      <c r="S99">
        <v>26.943801879999999</v>
      </c>
      <c r="T99">
        <v>26.623521799999999</v>
      </c>
      <c r="U99">
        <v>26.904720309999998</v>
      </c>
      <c r="V99">
        <v>25.701816560000001</v>
      </c>
      <c r="W99">
        <v>26.651435849999999</v>
      </c>
      <c r="X99">
        <v>27.09295273</v>
      </c>
      <c r="Y99">
        <v>0.150077827</v>
      </c>
      <c r="Z99">
        <v>0.215916316</v>
      </c>
      <c r="AA99">
        <v>0.147961387</v>
      </c>
      <c r="AB99">
        <v>-0.45194689399999999</v>
      </c>
      <c r="AC99">
        <v>0.33362731000000001</v>
      </c>
      <c r="AD99">
        <v>0.34194628399999999</v>
      </c>
    </row>
    <row r="100" spans="1:30" x14ac:dyDescent="0.2">
      <c r="A100" t="s">
        <v>513</v>
      </c>
      <c r="B100" t="s">
        <v>261</v>
      </c>
      <c r="C100" t="s">
        <v>32</v>
      </c>
      <c r="D100" t="s">
        <v>514</v>
      </c>
      <c r="E100" t="s">
        <v>513</v>
      </c>
      <c r="F100" t="s">
        <v>515</v>
      </c>
      <c r="G100" t="s">
        <v>36</v>
      </c>
      <c r="H100">
        <v>29.981999999999999</v>
      </c>
      <c r="I100">
        <v>12</v>
      </c>
      <c r="J100">
        <v>60</v>
      </c>
      <c r="K100">
        <v>0</v>
      </c>
      <c r="L100">
        <v>202.34</v>
      </c>
      <c r="M100">
        <v>23.593589779999999</v>
      </c>
      <c r="N100">
        <v>23.367633820000002</v>
      </c>
      <c r="O100">
        <v>24.276735309999999</v>
      </c>
      <c r="P100">
        <v>23.042331699999998</v>
      </c>
      <c r="Q100">
        <v>23.39724541</v>
      </c>
      <c r="R100">
        <v>23.496265409999999</v>
      </c>
      <c r="S100">
        <v>23.99705887</v>
      </c>
      <c r="T100">
        <v>24.181428910000001</v>
      </c>
      <c r="U100">
        <v>23.185237879999999</v>
      </c>
      <c r="V100">
        <v>25.127986910000001</v>
      </c>
      <c r="W100">
        <v>24.11774063</v>
      </c>
      <c r="X100">
        <v>23.622795100000001</v>
      </c>
      <c r="Y100">
        <v>0.44943218099999999</v>
      </c>
      <c r="Z100">
        <v>-0.54352124499999999</v>
      </c>
      <c r="AA100">
        <v>0.98806512899999999</v>
      </c>
      <c r="AB100">
        <v>-0.97756004299999999</v>
      </c>
      <c r="AC100">
        <v>0.393391306</v>
      </c>
      <c r="AD100">
        <v>-0.50159899399999996</v>
      </c>
    </row>
    <row r="101" spans="1:30" x14ac:dyDescent="0.2">
      <c r="A101" t="s">
        <v>516</v>
      </c>
      <c r="B101" t="s">
        <v>517</v>
      </c>
      <c r="C101" t="s">
        <v>32</v>
      </c>
      <c r="D101" t="s">
        <v>518</v>
      </c>
      <c r="E101" t="s">
        <v>516</v>
      </c>
      <c r="F101" t="s">
        <v>519</v>
      </c>
      <c r="G101" t="s">
        <v>36</v>
      </c>
      <c r="H101">
        <v>31.933</v>
      </c>
      <c r="I101">
        <v>10</v>
      </c>
      <c r="J101">
        <v>42.4</v>
      </c>
      <c r="K101">
        <v>0</v>
      </c>
      <c r="L101">
        <v>21.016999999999999</v>
      </c>
      <c r="M101">
        <v>22.85212898</v>
      </c>
      <c r="N101">
        <v>24.093334200000001</v>
      </c>
      <c r="O101">
        <v>24.14740372</v>
      </c>
      <c r="P101">
        <v>22.503107069999999</v>
      </c>
      <c r="Q101">
        <v>23.86329842</v>
      </c>
      <c r="R101">
        <v>22.06005669</v>
      </c>
      <c r="S101">
        <v>24.12641335</v>
      </c>
      <c r="T101">
        <v>24.409923549999998</v>
      </c>
      <c r="U101">
        <v>23.593679430000002</v>
      </c>
      <c r="V101">
        <v>23.960731509999999</v>
      </c>
      <c r="W101">
        <v>23.787101750000001</v>
      </c>
      <c r="X101">
        <v>23.016061780000001</v>
      </c>
      <c r="Y101">
        <v>7.5095033000000005E-2</v>
      </c>
      <c r="Z101">
        <v>0.10965728800000001</v>
      </c>
      <c r="AA101">
        <v>0.562017039</v>
      </c>
      <c r="AB101">
        <v>-0.77914428700000005</v>
      </c>
      <c r="AC101">
        <v>0.53352160400000004</v>
      </c>
      <c r="AD101">
        <v>0.45537376400000001</v>
      </c>
    </row>
    <row r="102" spans="1:30" x14ac:dyDescent="0.2">
      <c r="A102" t="s">
        <v>520</v>
      </c>
      <c r="B102" t="s">
        <v>521</v>
      </c>
      <c r="C102" t="s">
        <v>522</v>
      </c>
      <c r="D102" t="s">
        <v>523</v>
      </c>
      <c r="E102" t="s">
        <v>520</v>
      </c>
      <c r="F102" t="s">
        <v>524</v>
      </c>
      <c r="G102" t="s">
        <v>91</v>
      </c>
      <c r="H102">
        <v>18.928999999999998</v>
      </c>
      <c r="I102">
        <v>11</v>
      </c>
      <c r="J102">
        <v>52.4</v>
      </c>
      <c r="K102">
        <v>0</v>
      </c>
      <c r="L102">
        <v>102.95</v>
      </c>
      <c r="M102">
        <v>29.320016859999999</v>
      </c>
      <c r="N102">
        <v>29.215698239999998</v>
      </c>
      <c r="O102">
        <v>29.210018160000001</v>
      </c>
      <c r="P102">
        <v>28.703948969999999</v>
      </c>
      <c r="Q102">
        <v>27.174362179999999</v>
      </c>
      <c r="R102">
        <v>29.0591507</v>
      </c>
      <c r="S102">
        <v>29.30149269</v>
      </c>
      <c r="T102">
        <v>28.923770900000001</v>
      </c>
      <c r="U102">
        <v>29.270906449999998</v>
      </c>
      <c r="V102">
        <v>28.429260249999999</v>
      </c>
      <c r="W102">
        <v>28.983675000000002</v>
      </c>
      <c r="X102">
        <v>29.504571909999999</v>
      </c>
      <c r="Y102">
        <v>0.36965018900000002</v>
      </c>
      <c r="Z102">
        <v>0.27607536300000002</v>
      </c>
      <c r="AA102">
        <v>0.43006411300000003</v>
      </c>
      <c r="AB102">
        <v>-0.66001510600000002</v>
      </c>
      <c r="AC102">
        <v>0.226390378</v>
      </c>
      <c r="AD102">
        <v>0.19288762400000001</v>
      </c>
    </row>
    <row r="103" spans="1:30" x14ac:dyDescent="0.2">
      <c r="A103" t="s">
        <v>525</v>
      </c>
      <c r="B103" t="s">
        <v>526</v>
      </c>
      <c r="C103" t="s">
        <v>527</v>
      </c>
      <c r="D103" t="s">
        <v>528</v>
      </c>
      <c r="E103" t="s">
        <v>529</v>
      </c>
      <c r="F103" t="s">
        <v>530</v>
      </c>
      <c r="G103" t="s">
        <v>232</v>
      </c>
      <c r="H103">
        <v>32.680999999999997</v>
      </c>
      <c r="I103">
        <v>23</v>
      </c>
      <c r="J103">
        <v>85.7</v>
      </c>
      <c r="K103">
        <v>0</v>
      </c>
      <c r="L103">
        <v>298.58</v>
      </c>
      <c r="M103">
        <v>29.690891270000002</v>
      </c>
      <c r="N103">
        <v>29.03797531</v>
      </c>
      <c r="O103">
        <v>29.082229609999999</v>
      </c>
      <c r="P103">
        <v>26.991399770000001</v>
      </c>
      <c r="Q103">
        <v>23.6444397</v>
      </c>
      <c r="R103">
        <v>29.323843</v>
      </c>
      <c r="S103">
        <v>29.088207239999999</v>
      </c>
      <c r="T103">
        <v>28.717805859999999</v>
      </c>
      <c r="U103">
        <v>29.18179512</v>
      </c>
      <c r="V103">
        <v>27.780317310000001</v>
      </c>
      <c r="W103">
        <v>29.18063545</v>
      </c>
      <c r="X103">
        <v>29.302387240000002</v>
      </c>
      <c r="Y103">
        <v>0.41236002300000002</v>
      </c>
      <c r="Z103">
        <v>0.51591873200000005</v>
      </c>
      <c r="AA103">
        <v>0.539583225</v>
      </c>
      <c r="AB103">
        <v>-2.1012191769999999</v>
      </c>
      <c r="AC103">
        <v>0.18071896500000001</v>
      </c>
      <c r="AD103">
        <v>0.24148940999999999</v>
      </c>
    </row>
    <row r="104" spans="1:30" x14ac:dyDescent="0.2">
      <c r="A104" t="s">
        <v>531</v>
      </c>
      <c r="B104" t="s">
        <v>532</v>
      </c>
      <c r="C104" t="s">
        <v>533</v>
      </c>
      <c r="D104" t="s">
        <v>534</v>
      </c>
      <c r="E104" t="s">
        <v>535</v>
      </c>
      <c r="F104" t="s">
        <v>536</v>
      </c>
      <c r="G104" t="s">
        <v>36</v>
      </c>
      <c r="H104">
        <v>39.393999999999998</v>
      </c>
      <c r="I104">
        <v>19</v>
      </c>
      <c r="J104">
        <v>54</v>
      </c>
      <c r="K104">
        <v>0</v>
      </c>
      <c r="L104">
        <v>143.28</v>
      </c>
      <c r="M104">
        <v>26.022760389999998</v>
      </c>
      <c r="N104">
        <v>25.324539179999999</v>
      </c>
      <c r="O104">
        <v>25.44002914</v>
      </c>
      <c r="P104">
        <v>24.145774840000001</v>
      </c>
      <c r="Q104">
        <v>26.541412350000002</v>
      </c>
      <c r="R104">
        <v>25.180368420000001</v>
      </c>
      <c r="S104">
        <v>24.592691420000001</v>
      </c>
      <c r="T104">
        <v>25.581184390000001</v>
      </c>
      <c r="U104">
        <v>22.517900470000001</v>
      </c>
      <c r="V104">
        <v>23.999292369999999</v>
      </c>
      <c r="W104">
        <v>25.646060940000002</v>
      </c>
      <c r="X104">
        <v>26.19621849</v>
      </c>
      <c r="Y104">
        <v>0.171719757</v>
      </c>
      <c r="Z104">
        <v>0.31525230399999998</v>
      </c>
      <c r="AA104">
        <v>2.956331E-3</v>
      </c>
      <c r="AB104">
        <v>8.6612700000000004E-3</v>
      </c>
      <c r="AC104">
        <v>0.396945147</v>
      </c>
      <c r="AD104">
        <v>-1.0499318440000001</v>
      </c>
    </row>
    <row r="105" spans="1:30" x14ac:dyDescent="0.2">
      <c r="A105" t="s">
        <v>537</v>
      </c>
      <c r="B105" t="s">
        <v>538</v>
      </c>
      <c r="C105" t="s">
        <v>100</v>
      </c>
      <c r="D105" t="s">
        <v>539</v>
      </c>
      <c r="E105" t="s">
        <v>537</v>
      </c>
      <c r="F105" t="s">
        <v>540</v>
      </c>
      <c r="G105" t="s">
        <v>58</v>
      </c>
      <c r="H105">
        <v>29.22</v>
      </c>
      <c r="I105">
        <v>11</v>
      </c>
      <c r="J105">
        <v>46.3</v>
      </c>
      <c r="K105">
        <v>0</v>
      </c>
      <c r="L105">
        <v>135.87</v>
      </c>
      <c r="M105">
        <v>23.26553535</v>
      </c>
      <c r="N105">
        <v>23.186956410000001</v>
      </c>
      <c r="O105">
        <v>23.723152160000001</v>
      </c>
      <c r="P105">
        <v>24.043840410000001</v>
      </c>
      <c r="Q105">
        <v>23.866813659999998</v>
      </c>
      <c r="R105">
        <v>23.17166138</v>
      </c>
      <c r="S105">
        <v>23.606086730000001</v>
      </c>
      <c r="T105">
        <v>24.16161919</v>
      </c>
      <c r="U105">
        <v>24.47224808</v>
      </c>
      <c r="V105">
        <v>22.97964859</v>
      </c>
      <c r="W105">
        <v>22.797216420000002</v>
      </c>
      <c r="X105">
        <v>23.775306700000002</v>
      </c>
      <c r="Y105">
        <v>0.23806887600000001</v>
      </c>
      <c r="Z105">
        <v>0.207824071</v>
      </c>
      <c r="AA105">
        <v>0.56449806999999996</v>
      </c>
      <c r="AB105">
        <v>0.51004791299999996</v>
      </c>
      <c r="AC105">
        <v>1.0718748950000001</v>
      </c>
      <c r="AD105">
        <v>0.895927429</v>
      </c>
    </row>
    <row r="106" spans="1:30" x14ac:dyDescent="0.2">
      <c r="A106" t="s">
        <v>541</v>
      </c>
      <c r="B106" t="s">
        <v>542</v>
      </c>
      <c r="C106" t="s">
        <v>100</v>
      </c>
      <c r="D106" t="s">
        <v>543</v>
      </c>
      <c r="E106" t="s">
        <v>544</v>
      </c>
      <c r="F106" t="s">
        <v>545</v>
      </c>
      <c r="G106" t="s">
        <v>395</v>
      </c>
      <c r="H106">
        <v>9.1689000000000007</v>
      </c>
      <c r="I106">
        <v>2</v>
      </c>
      <c r="J106">
        <v>24.7</v>
      </c>
      <c r="K106">
        <v>0</v>
      </c>
      <c r="L106">
        <v>17.89</v>
      </c>
      <c r="M106">
        <v>23.62450218</v>
      </c>
      <c r="N106">
        <v>24.510278700000001</v>
      </c>
      <c r="O106">
        <v>24.04448318</v>
      </c>
      <c r="P106">
        <v>25.473787309999999</v>
      </c>
      <c r="Q106">
        <v>25.50286865</v>
      </c>
      <c r="R106">
        <v>22.870996479999999</v>
      </c>
      <c r="S106">
        <v>24.169570920000002</v>
      </c>
      <c r="T106">
        <v>23.4803791</v>
      </c>
      <c r="U106">
        <v>23.74032021</v>
      </c>
      <c r="V106">
        <v>24.730825419999999</v>
      </c>
      <c r="W106">
        <v>24.433357239999999</v>
      </c>
      <c r="X106">
        <v>24.05751038</v>
      </c>
      <c r="Y106">
        <v>0.46768063799999998</v>
      </c>
      <c r="Z106">
        <v>-0.34747632299999998</v>
      </c>
      <c r="AA106">
        <v>8.2542887999999995E-2</v>
      </c>
      <c r="AB106">
        <v>0.20865313199999999</v>
      </c>
      <c r="AC106">
        <v>1.0240578929999999</v>
      </c>
      <c r="AD106">
        <v>-0.61047426900000001</v>
      </c>
    </row>
    <row r="107" spans="1:30" x14ac:dyDescent="0.2">
      <c r="A107" t="s">
        <v>546</v>
      </c>
      <c r="B107" t="s">
        <v>547</v>
      </c>
      <c r="C107" t="s">
        <v>548</v>
      </c>
      <c r="D107" t="s">
        <v>549</v>
      </c>
      <c r="E107" t="s">
        <v>550</v>
      </c>
      <c r="F107" t="s">
        <v>551</v>
      </c>
      <c r="G107" t="s">
        <v>36</v>
      </c>
      <c r="H107">
        <v>35.405000000000001</v>
      </c>
      <c r="I107">
        <v>13</v>
      </c>
      <c r="J107">
        <v>37.5</v>
      </c>
      <c r="K107">
        <v>0</v>
      </c>
      <c r="L107">
        <v>37.228000000000002</v>
      </c>
      <c r="M107">
        <v>23.532461170000001</v>
      </c>
      <c r="N107">
        <v>23.096651080000001</v>
      </c>
      <c r="O107">
        <v>23.558141710000001</v>
      </c>
      <c r="P107">
        <v>23.220592499999999</v>
      </c>
      <c r="Q107">
        <v>23.798414229999999</v>
      </c>
      <c r="R107">
        <v>22.533416750000001</v>
      </c>
      <c r="S107">
        <v>23.998601910000001</v>
      </c>
      <c r="T107">
        <v>23.816799159999999</v>
      </c>
      <c r="U107">
        <v>23.47983932</v>
      </c>
      <c r="V107">
        <v>23.772220610000002</v>
      </c>
      <c r="W107">
        <v>23.54469872</v>
      </c>
      <c r="X107">
        <v>24.212676999999999</v>
      </c>
      <c r="Y107">
        <v>0.841860999</v>
      </c>
      <c r="Z107">
        <v>-0.44744745899999999</v>
      </c>
      <c r="AA107">
        <v>0.72732186600000004</v>
      </c>
      <c r="AB107">
        <v>-0.65905761699999998</v>
      </c>
      <c r="AC107">
        <v>0.114314392</v>
      </c>
      <c r="AD107">
        <v>-7.8118642000000002E-2</v>
      </c>
    </row>
    <row r="108" spans="1:30" x14ac:dyDescent="0.2">
      <c r="A108" t="s">
        <v>552</v>
      </c>
      <c r="B108" t="s">
        <v>238</v>
      </c>
      <c r="C108" t="s">
        <v>239</v>
      </c>
      <c r="D108" t="s">
        <v>553</v>
      </c>
      <c r="E108" t="s">
        <v>552</v>
      </c>
      <c r="F108" t="s">
        <v>554</v>
      </c>
      <c r="G108" t="s">
        <v>91</v>
      </c>
      <c r="H108">
        <v>29.027999999999999</v>
      </c>
      <c r="I108">
        <v>10</v>
      </c>
      <c r="J108">
        <v>46.9</v>
      </c>
      <c r="K108">
        <v>0</v>
      </c>
      <c r="L108">
        <v>42.145000000000003</v>
      </c>
      <c r="M108">
        <v>25.243072510000001</v>
      </c>
      <c r="N108">
        <v>26.082412720000001</v>
      </c>
      <c r="O108">
        <v>25.703454969999999</v>
      </c>
      <c r="P108">
        <v>25.925062180000001</v>
      </c>
      <c r="Q108">
        <v>24.479564669999998</v>
      </c>
      <c r="R108">
        <v>25.744760509999999</v>
      </c>
      <c r="S108">
        <v>25.496068950000002</v>
      </c>
      <c r="T108">
        <v>25.744785310000001</v>
      </c>
      <c r="U108">
        <v>25.747220989999999</v>
      </c>
      <c r="V108">
        <v>25.216657640000001</v>
      </c>
      <c r="W108">
        <v>23.30359077</v>
      </c>
      <c r="X108">
        <v>25.516651150000001</v>
      </c>
      <c r="Y108">
        <v>0.60908502499999995</v>
      </c>
      <c r="Z108">
        <v>0.99734687799999999</v>
      </c>
      <c r="AA108">
        <v>0.35310876899999999</v>
      </c>
      <c r="AB108">
        <v>0.70416259800000003</v>
      </c>
      <c r="AC108">
        <v>0.63528477900000002</v>
      </c>
      <c r="AD108">
        <v>0.98372523000000001</v>
      </c>
    </row>
    <row r="109" spans="1:30" x14ac:dyDescent="0.2">
      <c r="A109" t="s">
        <v>555</v>
      </c>
      <c r="B109" t="s">
        <v>556</v>
      </c>
      <c r="C109" t="s">
        <v>425</v>
      </c>
      <c r="D109" t="s">
        <v>557</v>
      </c>
      <c r="E109" t="s">
        <v>558</v>
      </c>
      <c r="F109" t="s">
        <v>559</v>
      </c>
      <c r="G109" t="s">
        <v>36</v>
      </c>
      <c r="H109">
        <v>52.042000000000002</v>
      </c>
      <c r="I109">
        <v>30</v>
      </c>
      <c r="J109">
        <v>64.400000000000006</v>
      </c>
      <c r="K109">
        <v>0</v>
      </c>
      <c r="L109">
        <v>323.31</v>
      </c>
      <c r="M109">
        <v>23.467264180000001</v>
      </c>
      <c r="N109">
        <v>25.149961470000001</v>
      </c>
      <c r="O109">
        <v>24.99705505</v>
      </c>
      <c r="P109">
        <v>21.828227999999999</v>
      </c>
      <c r="Q109">
        <v>25.757099149999998</v>
      </c>
      <c r="R109">
        <v>26.121036530000001</v>
      </c>
      <c r="S109">
        <v>24.67144012</v>
      </c>
      <c r="T109">
        <v>25.538276669999998</v>
      </c>
      <c r="U109">
        <v>25.183704380000002</v>
      </c>
      <c r="V109">
        <v>26.132202150000001</v>
      </c>
      <c r="W109">
        <v>24.008396149999999</v>
      </c>
      <c r="X109">
        <v>24.959209439999999</v>
      </c>
      <c r="Y109">
        <v>0.23903297700000001</v>
      </c>
      <c r="Z109">
        <v>-0.49517568000000001</v>
      </c>
      <c r="AA109">
        <v>0.11178853800000001</v>
      </c>
      <c r="AB109">
        <v>-0.46448135400000001</v>
      </c>
      <c r="AC109">
        <v>5.0654637000000002E-2</v>
      </c>
      <c r="AD109">
        <v>9.7871145000000007E-2</v>
      </c>
    </row>
    <row r="110" spans="1:30" x14ac:dyDescent="0.2">
      <c r="A110" t="s">
        <v>560</v>
      </c>
      <c r="B110" t="s">
        <v>561</v>
      </c>
      <c r="C110" t="s">
        <v>562</v>
      </c>
      <c r="D110" t="s">
        <v>563</v>
      </c>
      <c r="E110" t="s">
        <v>564</v>
      </c>
      <c r="F110" t="s">
        <v>565</v>
      </c>
      <c r="G110" t="s">
        <v>232</v>
      </c>
      <c r="H110">
        <v>31.218</v>
      </c>
      <c r="I110">
        <v>4</v>
      </c>
      <c r="J110">
        <v>17.5</v>
      </c>
      <c r="K110">
        <v>0</v>
      </c>
      <c r="L110">
        <v>29.015999999999998</v>
      </c>
      <c r="M110">
        <v>24.598983759999999</v>
      </c>
      <c r="N110">
        <v>22.966632839999999</v>
      </c>
      <c r="O110">
        <v>24.311845779999999</v>
      </c>
      <c r="P110">
        <v>24.737623209999999</v>
      </c>
      <c r="Q110">
        <v>23.647233960000001</v>
      </c>
      <c r="R110">
        <v>23.530569079999999</v>
      </c>
      <c r="S110">
        <v>24.083782200000002</v>
      </c>
      <c r="T110">
        <v>24.353797910000001</v>
      </c>
      <c r="U110">
        <v>25.47423744</v>
      </c>
      <c r="V110">
        <v>24.18556023</v>
      </c>
      <c r="W110">
        <v>22.93069839</v>
      </c>
      <c r="X110">
        <v>24.38043785</v>
      </c>
      <c r="Y110">
        <v>6.5204756000000003E-2</v>
      </c>
      <c r="Z110">
        <v>0.12692197199999999</v>
      </c>
      <c r="AA110">
        <v>8.2982480999999997E-2</v>
      </c>
      <c r="AB110">
        <v>0.139576594</v>
      </c>
      <c r="AC110">
        <v>0.57579034200000001</v>
      </c>
      <c r="AD110">
        <v>0.80504035900000004</v>
      </c>
    </row>
    <row r="111" spans="1:30" x14ac:dyDescent="0.2">
      <c r="A111" t="s">
        <v>566</v>
      </c>
      <c r="B111" t="s">
        <v>99</v>
      </c>
      <c r="C111" t="s">
        <v>100</v>
      </c>
      <c r="D111" t="s">
        <v>567</v>
      </c>
      <c r="E111" t="s">
        <v>566</v>
      </c>
      <c r="F111" t="s">
        <v>568</v>
      </c>
      <c r="G111" t="s">
        <v>58</v>
      </c>
      <c r="H111">
        <v>18.957999999999998</v>
      </c>
      <c r="I111">
        <v>10</v>
      </c>
      <c r="J111">
        <v>72.5</v>
      </c>
      <c r="K111">
        <v>0</v>
      </c>
      <c r="L111">
        <v>148.44999999999999</v>
      </c>
      <c r="M111">
        <v>25.256559370000002</v>
      </c>
      <c r="N111">
        <v>24.47333145</v>
      </c>
      <c r="O111">
        <v>23.77303886</v>
      </c>
      <c r="P111">
        <v>24.73427963</v>
      </c>
      <c r="Q111">
        <v>23.931325910000002</v>
      </c>
      <c r="R111">
        <v>25.228540420000002</v>
      </c>
      <c r="S111">
        <v>25.39525604</v>
      </c>
      <c r="T111">
        <v>24.670553210000001</v>
      </c>
      <c r="U111">
        <v>23.399940489999999</v>
      </c>
      <c r="V111">
        <v>24.4571991</v>
      </c>
      <c r="W111">
        <v>24.814504620000001</v>
      </c>
      <c r="X111">
        <v>25.304939269999998</v>
      </c>
      <c r="Y111">
        <v>0.29343949200000002</v>
      </c>
      <c r="Z111">
        <v>-0.35790443399999999</v>
      </c>
      <c r="AA111">
        <v>0.19357365700000001</v>
      </c>
      <c r="AB111">
        <v>-0.227499008</v>
      </c>
      <c r="AC111">
        <v>0.229258344</v>
      </c>
      <c r="AD111">
        <v>-0.37029774999999998</v>
      </c>
    </row>
    <row r="112" spans="1:30" x14ac:dyDescent="0.2">
      <c r="A112" t="s">
        <v>569</v>
      </c>
      <c r="B112" t="s">
        <v>570</v>
      </c>
      <c r="C112" t="s">
        <v>571</v>
      </c>
      <c r="D112" t="s">
        <v>572</v>
      </c>
      <c r="E112" t="s">
        <v>573</v>
      </c>
      <c r="F112" t="s">
        <v>574</v>
      </c>
      <c r="G112" t="s">
        <v>36</v>
      </c>
      <c r="H112">
        <v>105.23</v>
      </c>
      <c r="I112">
        <v>18</v>
      </c>
      <c r="J112">
        <v>28.9</v>
      </c>
      <c r="K112">
        <v>0</v>
      </c>
      <c r="L112">
        <v>96.858000000000004</v>
      </c>
      <c r="M112">
        <v>23.069948199999999</v>
      </c>
      <c r="N112">
        <v>23.34678078</v>
      </c>
      <c r="O112">
        <v>23.312383650000001</v>
      </c>
      <c r="P112">
        <v>23.857259750000001</v>
      </c>
      <c r="Q112">
        <v>23.475164410000001</v>
      </c>
      <c r="R112">
        <v>23.502719880000001</v>
      </c>
      <c r="S112">
        <v>23.192577360000001</v>
      </c>
      <c r="T112">
        <v>23.617071150000001</v>
      </c>
      <c r="U112">
        <v>23.663316729999998</v>
      </c>
      <c r="V112">
        <v>24.05220413</v>
      </c>
      <c r="W112">
        <v>24.53457642</v>
      </c>
      <c r="X112">
        <v>22.886907579999999</v>
      </c>
      <c r="Y112">
        <v>0.51323748899999999</v>
      </c>
      <c r="Z112">
        <v>-0.58152516700000001</v>
      </c>
      <c r="AA112">
        <v>0.15821642899999999</v>
      </c>
      <c r="AB112">
        <v>-0.21284802799999999</v>
      </c>
      <c r="AC112">
        <v>0.259731767</v>
      </c>
      <c r="AD112">
        <v>-0.33357429500000002</v>
      </c>
    </row>
    <row r="113" spans="1:30" x14ac:dyDescent="0.2">
      <c r="A113" t="s">
        <v>575</v>
      </c>
      <c r="B113" t="s">
        <v>99</v>
      </c>
      <c r="C113" t="s">
        <v>100</v>
      </c>
      <c r="D113" t="s">
        <v>576</v>
      </c>
      <c r="E113" t="s">
        <v>575</v>
      </c>
      <c r="F113" t="s">
        <v>577</v>
      </c>
      <c r="G113" t="s">
        <v>58</v>
      </c>
      <c r="H113">
        <v>16.64</v>
      </c>
      <c r="I113">
        <v>4</v>
      </c>
      <c r="J113">
        <v>35.1</v>
      </c>
      <c r="K113">
        <v>0</v>
      </c>
      <c r="L113">
        <v>3.4344999999999999</v>
      </c>
      <c r="M113">
        <v>23.730356220000001</v>
      </c>
      <c r="N113">
        <v>23.598083500000001</v>
      </c>
      <c r="O113">
        <v>23.98227692</v>
      </c>
      <c r="P113">
        <v>23.2468605</v>
      </c>
      <c r="Q113">
        <v>23.523189540000001</v>
      </c>
      <c r="R113">
        <v>23.955400470000001</v>
      </c>
      <c r="S113">
        <v>24.220510480000002</v>
      </c>
      <c r="T113">
        <v>25.316833500000001</v>
      </c>
      <c r="U113">
        <v>23.141769409999998</v>
      </c>
      <c r="V113">
        <v>23.65129662</v>
      </c>
      <c r="W113">
        <v>24.90705681</v>
      </c>
      <c r="X113">
        <v>24.519496920000002</v>
      </c>
      <c r="Y113">
        <v>0.69129741099999997</v>
      </c>
      <c r="Z113">
        <v>-0.58904457099999996</v>
      </c>
      <c r="AA113">
        <v>0.85838346300000001</v>
      </c>
      <c r="AB113">
        <v>-0.78413327499999996</v>
      </c>
      <c r="AC113">
        <v>6.3346537999999994E-2</v>
      </c>
      <c r="AD113">
        <v>-0.132912318</v>
      </c>
    </row>
    <row r="114" spans="1:30" x14ac:dyDescent="0.2">
      <c r="A114" t="s">
        <v>578</v>
      </c>
      <c r="B114" t="s">
        <v>99</v>
      </c>
      <c r="C114" t="s">
        <v>100</v>
      </c>
      <c r="D114" t="s">
        <v>579</v>
      </c>
      <c r="E114" t="s">
        <v>578</v>
      </c>
      <c r="F114" t="s">
        <v>580</v>
      </c>
      <c r="G114" t="s">
        <v>58</v>
      </c>
      <c r="H114">
        <v>21.303999999999998</v>
      </c>
      <c r="I114">
        <v>8</v>
      </c>
      <c r="J114">
        <v>54.7</v>
      </c>
      <c r="K114">
        <v>0</v>
      </c>
      <c r="L114">
        <v>119.15</v>
      </c>
      <c r="M114">
        <v>27.522829059999999</v>
      </c>
      <c r="N114">
        <v>27.444269179999999</v>
      </c>
      <c r="O114">
        <v>27.1366291</v>
      </c>
      <c r="P114">
        <v>27.425104139999998</v>
      </c>
      <c r="Q114">
        <v>26.67949295</v>
      </c>
      <c r="R114">
        <v>27.433963779999999</v>
      </c>
      <c r="S114">
        <v>26.79091644</v>
      </c>
      <c r="T114">
        <v>27.0163765</v>
      </c>
      <c r="U114">
        <v>27.238723749999998</v>
      </c>
      <c r="V114">
        <v>27.099788669999999</v>
      </c>
      <c r="W114">
        <v>27.059820179999999</v>
      </c>
      <c r="X114">
        <v>27.51743317</v>
      </c>
      <c r="Y114">
        <v>0.30875183699999997</v>
      </c>
      <c r="Z114">
        <v>0.14222844400000001</v>
      </c>
      <c r="AA114">
        <v>5.4962873000000002E-2</v>
      </c>
      <c r="AB114">
        <v>-4.6160380000000001E-2</v>
      </c>
      <c r="AC114">
        <v>0.46598150100000002</v>
      </c>
      <c r="AD114">
        <v>-0.21034177100000001</v>
      </c>
    </row>
    <row r="115" spans="1:30" x14ac:dyDescent="0.2">
      <c r="A115" t="s">
        <v>581</v>
      </c>
      <c r="B115" t="s">
        <v>582</v>
      </c>
      <c r="C115" t="s">
        <v>583</v>
      </c>
      <c r="D115" t="s">
        <v>584</v>
      </c>
      <c r="E115" t="s">
        <v>585</v>
      </c>
      <c r="F115" t="s">
        <v>586</v>
      </c>
      <c r="G115" t="s">
        <v>232</v>
      </c>
      <c r="H115">
        <v>33.094999999999999</v>
      </c>
      <c r="I115">
        <v>17</v>
      </c>
      <c r="J115">
        <v>63.3</v>
      </c>
      <c r="K115">
        <v>0</v>
      </c>
      <c r="L115">
        <v>153.93</v>
      </c>
      <c r="M115">
        <v>28.262529369999999</v>
      </c>
      <c r="N115">
        <v>27.437698359999999</v>
      </c>
      <c r="O115">
        <v>27.670673369999999</v>
      </c>
      <c r="P115">
        <v>26.404739379999999</v>
      </c>
      <c r="Q115">
        <v>24.980085370000001</v>
      </c>
      <c r="R115">
        <v>28.113019940000001</v>
      </c>
      <c r="S115">
        <v>28.111526489999999</v>
      </c>
      <c r="T115">
        <v>27.37865257</v>
      </c>
      <c r="U115">
        <v>27.826568600000002</v>
      </c>
      <c r="V115">
        <v>27.366447449999999</v>
      </c>
      <c r="W115">
        <v>27.887508390000001</v>
      </c>
      <c r="X115">
        <v>28.384140009999999</v>
      </c>
      <c r="Y115">
        <v>8.2244626000000001E-2</v>
      </c>
      <c r="Z115">
        <v>-8.9064915999999994E-2</v>
      </c>
      <c r="AA115">
        <v>0.65601999799999999</v>
      </c>
      <c r="AB115">
        <v>-1.38008372</v>
      </c>
      <c r="AC115">
        <v>0.10643108900000001</v>
      </c>
      <c r="AD115">
        <v>-0.107116063</v>
      </c>
    </row>
    <row r="116" spans="1:30" x14ac:dyDescent="0.2">
      <c r="A116" t="s">
        <v>587</v>
      </c>
      <c r="B116" t="s">
        <v>588</v>
      </c>
      <c r="C116" t="s">
        <v>589</v>
      </c>
      <c r="D116" t="s">
        <v>590</v>
      </c>
      <c r="E116" t="s">
        <v>591</v>
      </c>
      <c r="F116" t="s">
        <v>592</v>
      </c>
      <c r="G116" t="s">
        <v>91</v>
      </c>
      <c r="H116">
        <v>51.183</v>
      </c>
      <c r="I116">
        <v>12</v>
      </c>
      <c r="J116">
        <v>33.9</v>
      </c>
      <c r="K116">
        <v>0</v>
      </c>
      <c r="L116">
        <v>33.670999999999999</v>
      </c>
      <c r="M116">
        <v>26.07150841</v>
      </c>
      <c r="N116">
        <v>25.73701668</v>
      </c>
      <c r="O116">
        <v>26.240217210000001</v>
      </c>
      <c r="P116">
        <v>25.706302640000001</v>
      </c>
      <c r="Q116">
        <v>22.87520409</v>
      </c>
      <c r="R116">
        <v>23.749296189999999</v>
      </c>
      <c r="S116">
        <v>25.893863679999999</v>
      </c>
      <c r="T116">
        <v>25.794614790000001</v>
      </c>
      <c r="U116">
        <v>25.94735146</v>
      </c>
      <c r="V116">
        <v>23.88580894</v>
      </c>
      <c r="W116">
        <v>26.012567520000001</v>
      </c>
      <c r="X116">
        <v>26.000261309999999</v>
      </c>
      <c r="Y116">
        <v>0.42346447500000001</v>
      </c>
      <c r="Z116">
        <v>0.71670150799999999</v>
      </c>
      <c r="AA116">
        <v>0.47016803000000001</v>
      </c>
      <c r="AB116">
        <v>-1.1892782850000001</v>
      </c>
      <c r="AC116">
        <v>0.33770144600000002</v>
      </c>
      <c r="AD116">
        <v>0.57906405100000002</v>
      </c>
    </row>
    <row r="117" spans="1:30" x14ac:dyDescent="0.2">
      <c r="A117" t="s">
        <v>593</v>
      </c>
      <c r="B117" t="s">
        <v>594</v>
      </c>
      <c r="C117" t="s">
        <v>595</v>
      </c>
      <c r="D117" t="s">
        <v>596</v>
      </c>
      <c r="E117" t="s">
        <v>597</v>
      </c>
      <c r="F117" t="s">
        <v>598</v>
      </c>
      <c r="G117" t="s">
        <v>91</v>
      </c>
      <c r="H117">
        <v>54.591999999999999</v>
      </c>
      <c r="I117">
        <v>20</v>
      </c>
      <c r="J117">
        <v>46.7</v>
      </c>
      <c r="K117">
        <v>0</v>
      </c>
      <c r="L117">
        <v>77.677999999999997</v>
      </c>
      <c r="M117">
        <v>27.170068740000001</v>
      </c>
      <c r="N117">
        <v>27.494497299999999</v>
      </c>
      <c r="O117">
        <v>27.11535263</v>
      </c>
      <c r="P117">
        <v>27.260871890000001</v>
      </c>
      <c r="Q117">
        <v>27.416511539999998</v>
      </c>
      <c r="R117">
        <v>27.50672913</v>
      </c>
      <c r="S117">
        <v>27.161540989999999</v>
      </c>
      <c r="T117">
        <v>27.240453720000001</v>
      </c>
      <c r="U117">
        <v>27.11455917</v>
      </c>
      <c r="V117">
        <v>28.350980759999999</v>
      </c>
      <c r="W117">
        <v>26.27581215</v>
      </c>
      <c r="X117">
        <v>27.792964940000001</v>
      </c>
      <c r="Y117">
        <v>0.12353322999999999</v>
      </c>
      <c r="Z117">
        <v>-0.213279724</v>
      </c>
      <c r="AA117">
        <v>4.2907982999999997E-2</v>
      </c>
      <c r="AB117">
        <v>-7.8548431000000002E-2</v>
      </c>
      <c r="AC117">
        <v>0.18494532299999999</v>
      </c>
      <c r="AD117">
        <v>-0.30106798800000001</v>
      </c>
    </row>
    <row r="118" spans="1:30" x14ac:dyDescent="0.2">
      <c r="A118" t="s">
        <v>599</v>
      </c>
      <c r="B118" t="s">
        <v>600</v>
      </c>
      <c r="C118" t="s">
        <v>601</v>
      </c>
      <c r="D118" t="s">
        <v>602</v>
      </c>
      <c r="E118" t="s">
        <v>603</v>
      </c>
      <c r="F118" t="s">
        <v>604</v>
      </c>
      <c r="G118" t="s">
        <v>126</v>
      </c>
      <c r="H118">
        <v>45.595999999999997</v>
      </c>
      <c r="I118">
        <v>12</v>
      </c>
      <c r="J118">
        <v>36.200000000000003</v>
      </c>
      <c r="K118">
        <v>0</v>
      </c>
      <c r="L118">
        <v>49.76</v>
      </c>
      <c r="M118">
        <v>23.265134809999999</v>
      </c>
      <c r="N118">
        <v>24.933744430000001</v>
      </c>
      <c r="O118">
        <v>24.514513019999999</v>
      </c>
      <c r="P118">
        <v>24.12705231</v>
      </c>
      <c r="Q118">
        <v>24.834873200000001</v>
      </c>
      <c r="R118">
        <v>24.664146420000002</v>
      </c>
      <c r="S118">
        <v>24.386074069999999</v>
      </c>
      <c r="T118">
        <v>23.950113300000002</v>
      </c>
      <c r="U118">
        <v>24.559059139999999</v>
      </c>
      <c r="V118">
        <v>25.230499269999999</v>
      </c>
      <c r="W118">
        <v>24.55467415</v>
      </c>
      <c r="X118">
        <v>24.397346500000001</v>
      </c>
      <c r="Y118">
        <v>0.36335833699999998</v>
      </c>
      <c r="Z118">
        <v>-0.489709218</v>
      </c>
      <c r="AA118">
        <v>0.21676341099999999</v>
      </c>
      <c r="AB118">
        <v>-0.18548266099999999</v>
      </c>
      <c r="AC118">
        <v>0.61506159000000005</v>
      </c>
      <c r="AD118">
        <v>-0.42909113599999998</v>
      </c>
    </row>
    <row r="119" spans="1:30" x14ac:dyDescent="0.2">
      <c r="A119" t="s">
        <v>605</v>
      </c>
      <c r="B119" t="s">
        <v>606</v>
      </c>
      <c r="C119" t="s">
        <v>607</v>
      </c>
      <c r="D119" t="s">
        <v>608</v>
      </c>
      <c r="E119" t="s">
        <v>609</v>
      </c>
      <c r="F119" t="s">
        <v>610</v>
      </c>
      <c r="G119" t="s">
        <v>91</v>
      </c>
      <c r="H119">
        <v>23.632999999999999</v>
      </c>
      <c r="I119">
        <v>9</v>
      </c>
      <c r="J119">
        <v>52.7</v>
      </c>
      <c r="K119">
        <v>0</v>
      </c>
      <c r="L119">
        <v>86.963999999999999</v>
      </c>
      <c r="M119">
        <v>27.459436419999999</v>
      </c>
      <c r="N119">
        <v>27.17569542</v>
      </c>
      <c r="O119">
        <v>27.091943740000001</v>
      </c>
      <c r="P119">
        <v>27.244905469999999</v>
      </c>
      <c r="Q119">
        <v>25.682630540000002</v>
      </c>
      <c r="R119">
        <v>27.394519809999998</v>
      </c>
      <c r="S119">
        <v>27.059614180000001</v>
      </c>
      <c r="T119">
        <v>26.99291229</v>
      </c>
      <c r="U119">
        <v>26.885299679999999</v>
      </c>
      <c r="V119">
        <v>25.36699677</v>
      </c>
      <c r="W119">
        <v>26.712404249999999</v>
      </c>
      <c r="X119">
        <v>27.092348099999999</v>
      </c>
      <c r="Y119">
        <v>0.72899682399999999</v>
      </c>
      <c r="Z119">
        <v>0.85177548700000005</v>
      </c>
      <c r="AA119">
        <v>0.194298895</v>
      </c>
      <c r="AB119">
        <v>0.38343556699999998</v>
      </c>
      <c r="AC119">
        <v>0.48728574899999999</v>
      </c>
      <c r="AD119">
        <v>0.58869234699999995</v>
      </c>
    </row>
    <row r="120" spans="1:30" x14ac:dyDescent="0.2">
      <c r="A120" t="s">
        <v>611</v>
      </c>
      <c r="B120" t="s">
        <v>612</v>
      </c>
      <c r="C120" t="s">
        <v>32</v>
      </c>
      <c r="D120" t="s">
        <v>613</v>
      </c>
      <c r="E120" t="s">
        <v>611</v>
      </c>
      <c r="F120" t="s">
        <v>614</v>
      </c>
      <c r="G120" t="s">
        <v>36</v>
      </c>
      <c r="H120">
        <v>50.588000000000001</v>
      </c>
      <c r="I120">
        <v>18</v>
      </c>
      <c r="J120">
        <v>44.3</v>
      </c>
      <c r="K120">
        <v>0</v>
      </c>
      <c r="L120">
        <v>27.474</v>
      </c>
      <c r="M120">
        <v>24.442241670000001</v>
      </c>
      <c r="N120">
        <v>23.609785080000002</v>
      </c>
      <c r="O120">
        <v>22.97325897</v>
      </c>
      <c r="P120">
        <v>22.436754229999998</v>
      </c>
      <c r="Q120">
        <v>24.486825939999999</v>
      </c>
      <c r="R120">
        <v>23.3088932</v>
      </c>
      <c r="S120">
        <v>22.984336849999998</v>
      </c>
      <c r="T120">
        <v>23.894990920000001</v>
      </c>
      <c r="U120">
        <v>23.55789566</v>
      </c>
      <c r="V120">
        <v>23.188434600000001</v>
      </c>
      <c r="W120">
        <v>22.822740549999999</v>
      </c>
      <c r="X120">
        <v>23.149070739999999</v>
      </c>
      <c r="Y120">
        <v>0.63587269499999999</v>
      </c>
      <c r="Z120">
        <v>0.62167994199999999</v>
      </c>
      <c r="AA120">
        <v>0.23168549799999999</v>
      </c>
      <c r="AB120">
        <v>0.35740915899999998</v>
      </c>
      <c r="AC120">
        <v>0.66543768199999997</v>
      </c>
      <c r="AD120">
        <v>0.42565918000000003</v>
      </c>
    </row>
    <row r="121" spans="1:30" x14ac:dyDescent="0.2">
      <c r="A121" t="s">
        <v>615</v>
      </c>
      <c r="B121" t="s">
        <v>616</v>
      </c>
      <c r="C121" t="s">
        <v>617</v>
      </c>
      <c r="D121" t="s">
        <v>618</v>
      </c>
      <c r="E121" t="s">
        <v>615</v>
      </c>
      <c r="F121" t="s">
        <v>619</v>
      </c>
      <c r="G121" t="s">
        <v>91</v>
      </c>
      <c r="H121">
        <v>28.995000000000001</v>
      </c>
      <c r="I121">
        <v>12</v>
      </c>
      <c r="J121">
        <v>64.3</v>
      </c>
      <c r="K121">
        <v>0</v>
      </c>
      <c r="L121">
        <v>143.72999999999999</v>
      </c>
      <c r="M121">
        <v>28.27132988</v>
      </c>
      <c r="N121">
        <v>28.556510930000002</v>
      </c>
      <c r="O121">
        <v>28.44521713</v>
      </c>
      <c r="P121">
        <v>28.562126159999998</v>
      </c>
      <c r="Q121">
        <v>28.415626530000001</v>
      </c>
      <c r="R121">
        <v>28.37935448</v>
      </c>
      <c r="S121">
        <v>28.49666977</v>
      </c>
      <c r="T121">
        <v>28.491519929999999</v>
      </c>
      <c r="U121">
        <v>28.447584150000001</v>
      </c>
      <c r="V121">
        <v>28.878358840000001</v>
      </c>
      <c r="W121">
        <v>28.209692</v>
      </c>
      <c r="X121">
        <v>28.389606480000001</v>
      </c>
      <c r="Y121">
        <v>0.114458067</v>
      </c>
      <c r="Z121">
        <v>-6.8199792999999995E-2</v>
      </c>
      <c r="AA121">
        <v>6.7607472000000002E-2</v>
      </c>
      <c r="AB121">
        <v>-4.0183385000000002E-2</v>
      </c>
      <c r="AC121">
        <v>2.3284483000000002E-2</v>
      </c>
      <c r="AD121">
        <v>-1.3961156000000001E-2</v>
      </c>
    </row>
    <row r="122" spans="1:30" x14ac:dyDescent="0.2">
      <c r="A122" t="s">
        <v>620</v>
      </c>
      <c r="B122" t="s">
        <v>99</v>
      </c>
      <c r="C122" t="s">
        <v>100</v>
      </c>
      <c r="D122" t="s">
        <v>621</v>
      </c>
      <c r="E122" t="s">
        <v>620</v>
      </c>
      <c r="F122" t="s">
        <v>622</v>
      </c>
      <c r="G122" t="s">
        <v>58</v>
      </c>
      <c r="H122">
        <v>36.046999999999997</v>
      </c>
      <c r="I122">
        <v>12</v>
      </c>
      <c r="J122">
        <v>57.3</v>
      </c>
      <c r="K122">
        <v>0</v>
      </c>
      <c r="L122">
        <v>108.27</v>
      </c>
      <c r="M122">
        <v>26.40584183</v>
      </c>
      <c r="N122">
        <v>26.272735600000001</v>
      </c>
      <c r="O122">
        <v>26.256288529999999</v>
      </c>
      <c r="P122">
        <v>26.414190290000001</v>
      </c>
      <c r="Q122">
        <v>26.319362640000001</v>
      </c>
      <c r="R122">
        <v>25.8894825</v>
      </c>
      <c r="S122">
        <v>26.46084213</v>
      </c>
      <c r="T122">
        <v>26.258825300000002</v>
      </c>
      <c r="U122">
        <v>26.447078699999999</v>
      </c>
      <c r="V122">
        <v>26.58677673</v>
      </c>
      <c r="W122">
        <v>26.72351265</v>
      </c>
      <c r="X122">
        <v>26.201761250000001</v>
      </c>
      <c r="Y122">
        <v>0.51738479599999998</v>
      </c>
      <c r="Z122">
        <v>-0.19239489200000001</v>
      </c>
      <c r="AA122">
        <v>0.58914946800000001</v>
      </c>
      <c r="AB122">
        <v>-0.29633839899999997</v>
      </c>
      <c r="AC122">
        <v>0.27264036699999999</v>
      </c>
      <c r="AD122">
        <v>-0.115101496</v>
      </c>
    </row>
    <row r="123" spans="1:30" x14ac:dyDescent="0.2">
      <c r="A123" t="s">
        <v>623</v>
      </c>
      <c r="B123" t="s">
        <v>624</v>
      </c>
      <c r="C123" t="s">
        <v>625</v>
      </c>
      <c r="D123" t="s">
        <v>626</v>
      </c>
      <c r="E123" t="s">
        <v>627</v>
      </c>
      <c r="F123" t="s">
        <v>628</v>
      </c>
      <c r="G123" t="s">
        <v>43</v>
      </c>
      <c r="H123">
        <v>17.353000000000002</v>
      </c>
      <c r="I123">
        <v>11</v>
      </c>
      <c r="J123">
        <v>78</v>
      </c>
      <c r="K123">
        <v>0</v>
      </c>
      <c r="L123">
        <v>323.31</v>
      </c>
      <c r="M123">
        <v>30.340429310000001</v>
      </c>
      <c r="N123">
        <v>30.364841460000001</v>
      </c>
      <c r="O123">
        <v>30.474117280000002</v>
      </c>
      <c r="P123">
        <v>30.256198879999999</v>
      </c>
      <c r="Q123">
        <v>31.34503746</v>
      </c>
      <c r="R123">
        <v>30.208158489999999</v>
      </c>
      <c r="S123">
        <v>30.338518140000001</v>
      </c>
      <c r="T123">
        <v>30.482795719999999</v>
      </c>
      <c r="U123">
        <v>30.265506739999999</v>
      </c>
      <c r="V123">
        <v>31.046352389999999</v>
      </c>
      <c r="W123">
        <v>30.017173769999999</v>
      </c>
      <c r="X123">
        <v>30.365884779999998</v>
      </c>
      <c r="Y123">
        <v>9.7900071000000005E-2</v>
      </c>
      <c r="Z123">
        <v>-8.3340963000000004E-2</v>
      </c>
      <c r="AA123">
        <v>9.4536700000000001E-2</v>
      </c>
      <c r="AB123">
        <v>0.126661301</v>
      </c>
      <c r="AC123">
        <v>0.136481041</v>
      </c>
      <c r="AD123">
        <v>-0.114196777</v>
      </c>
    </row>
    <row r="124" spans="1:30" x14ac:dyDescent="0.2">
      <c r="A124" t="s">
        <v>629</v>
      </c>
      <c r="B124" t="s">
        <v>31</v>
      </c>
      <c r="C124" t="s">
        <v>32</v>
      </c>
      <c r="D124" t="s">
        <v>630</v>
      </c>
      <c r="E124" t="s">
        <v>629</v>
      </c>
      <c r="F124" t="s">
        <v>631</v>
      </c>
      <c r="G124" t="s">
        <v>36</v>
      </c>
      <c r="H124">
        <v>33.091999999999999</v>
      </c>
      <c r="I124">
        <v>12</v>
      </c>
      <c r="J124">
        <v>53.5</v>
      </c>
      <c r="K124">
        <v>0</v>
      </c>
      <c r="L124">
        <v>234.87</v>
      </c>
      <c r="M124">
        <v>22.689867020000001</v>
      </c>
      <c r="N124">
        <v>24.20306587</v>
      </c>
      <c r="O124">
        <v>24.341514589999999</v>
      </c>
      <c r="P124">
        <v>22.524456019999999</v>
      </c>
      <c r="Q124">
        <v>25.10149384</v>
      </c>
      <c r="R124">
        <v>23.95096397</v>
      </c>
      <c r="S124">
        <v>24.69215393</v>
      </c>
      <c r="T124">
        <v>23.277784350000001</v>
      </c>
      <c r="U124">
        <v>22.90801239</v>
      </c>
      <c r="V124">
        <v>25.17256927</v>
      </c>
      <c r="W124">
        <v>24.247982029999999</v>
      </c>
      <c r="X124">
        <v>24.490142819999999</v>
      </c>
      <c r="Y124">
        <v>0.67895548900000002</v>
      </c>
      <c r="Z124">
        <v>-0.89208221399999998</v>
      </c>
      <c r="AA124">
        <v>0.41649744700000002</v>
      </c>
      <c r="AB124">
        <v>-0.77792676299999997</v>
      </c>
      <c r="AC124">
        <v>0.76231596000000001</v>
      </c>
      <c r="AD124">
        <v>-1.010914485</v>
      </c>
    </row>
    <row r="125" spans="1:30" x14ac:dyDescent="0.2">
      <c r="A125" t="s">
        <v>632</v>
      </c>
      <c r="B125" t="s">
        <v>99</v>
      </c>
      <c r="C125" t="s">
        <v>100</v>
      </c>
      <c r="D125" t="s">
        <v>633</v>
      </c>
      <c r="E125" t="s">
        <v>632</v>
      </c>
      <c r="F125" t="s">
        <v>634</v>
      </c>
      <c r="G125" t="s">
        <v>58</v>
      </c>
      <c r="H125">
        <v>39.445999999999998</v>
      </c>
      <c r="I125">
        <v>7</v>
      </c>
      <c r="J125">
        <v>29.6</v>
      </c>
      <c r="K125">
        <v>0</v>
      </c>
      <c r="L125">
        <v>33.704000000000001</v>
      </c>
      <c r="M125">
        <v>24.594684600000001</v>
      </c>
      <c r="N125">
        <v>24.430265429999999</v>
      </c>
      <c r="O125">
        <v>24.273767469999999</v>
      </c>
      <c r="P125">
        <v>23.42879486</v>
      </c>
      <c r="Q125">
        <v>26.010555270000001</v>
      </c>
      <c r="R125">
        <v>22.873313899999999</v>
      </c>
      <c r="S125">
        <v>24.61487198</v>
      </c>
      <c r="T125">
        <v>24.414884570000002</v>
      </c>
      <c r="U125">
        <v>24.438220980000001</v>
      </c>
      <c r="V125">
        <v>23.466621400000001</v>
      </c>
      <c r="W125">
        <v>23.90657616</v>
      </c>
      <c r="X125">
        <v>25.221218109999999</v>
      </c>
      <c r="Y125">
        <v>0.16523726999999999</v>
      </c>
      <c r="Z125">
        <v>0.234767278</v>
      </c>
      <c r="AA125">
        <v>2.8670166E-2</v>
      </c>
      <c r="AB125">
        <v>-9.3917211E-2</v>
      </c>
      <c r="AC125">
        <v>0.21289547</v>
      </c>
      <c r="AD125">
        <v>0.29118728599999999</v>
      </c>
    </row>
    <row r="126" spans="1:30" x14ac:dyDescent="0.2">
      <c r="A126" t="s">
        <v>635</v>
      </c>
      <c r="B126" t="s">
        <v>636</v>
      </c>
      <c r="C126" t="s">
        <v>637</v>
      </c>
      <c r="D126" t="s">
        <v>638</v>
      </c>
      <c r="E126" t="s">
        <v>639</v>
      </c>
      <c r="F126" t="s">
        <v>640</v>
      </c>
      <c r="G126" t="s">
        <v>91</v>
      </c>
      <c r="H126">
        <v>82.534999999999997</v>
      </c>
      <c r="I126">
        <v>53</v>
      </c>
      <c r="J126">
        <v>83.1</v>
      </c>
      <c r="K126">
        <v>0</v>
      </c>
      <c r="L126">
        <v>323.31</v>
      </c>
      <c r="M126">
        <v>32.254539489999999</v>
      </c>
      <c r="N126">
        <v>32.334102629999997</v>
      </c>
      <c r="O126">
        <v>32.249008179999997</v>
      </c>
      <c r="P126">
        <v>32.30367279</v>
      </c>
      <c r="Q126">
        <v>29.835556029999999</v>
      </c>
      <c r="R126">
        <v>32.221328739999997</v>
      </c>
      <c r="S126">
        <v>32.11306381</v>
      </c>
      <c r="T126">
        <v>32.159755709999999</v>
      </c>
      <c r="U126">
        <v>32.320339199999999</v>
      </c>
      <c r="V126">
        <v>30.186479569999999</v>
      </c>
      <c r="W126">
        <v>32.088821410000001</v>
      </c>
      <c r="X126">
        <v>32.23189163</v>
      </c>
      <c r="Y126">
        <v>0.51663963499999999</v>
      </c>
      <c r="Z126">
        <v>0.776819229</v>
      </c>
      <c r="AA126">
        <v>1.5518874E-2</v>
      </c>
      <c r="AB126">
        <v>-4.8878352E-2</v>
      </c>
      <c r="AC126">
        <v>0.45224571099999999</v>
      </c>
      <c r="AD126">
        <v>0.69532203699999995</v>
      </c>
    </row>
    <row r="127" spans="1:30" x14ac:dyDescent="0.2">
      <c r="A127" t="s">
        <v>641</v>
      </c>
      <c r="B127" t="s">
        <v>612</v>
      </c>
      <c r="C127" t="s">
        <v>32</v>
      </c>
      <c r="D127" t="s">
        <v>642</v>
      </c>
      <c r="E127" t="s">
        <v>641</v>
      </c>
      <c r="F127" t="s">
        <v>643</v>
      </c>
      <c r="G127" t="s">
        <v>36</v>
      </c>
      <c r="H127">
        <v>19.401</v>
      </c>
      <c r="I127">
        <v>8</v>
      </c>
      <c r="J127">
        <v>41.2</v>
      </c>
      <c r="K127">
        <v>0</v>
      </c>
      <c r="L127">
        <v>228.11</v>
      </c>
      <c r="M127">
        <v>23.93567848</v>
      </c>
      <c r="N127">
        <v>24.094507220000001</v>
      </c>
      <c r="O127">
        <v>23.533409120000002</v>
      </c>
      <c r="P127">
        <v>23.713607790000001</v>
      </c>
      <c r="Q127">
        <v>25.170625690000001</v>
      </c>
      <c r="R127">
        <v>24.908206939999999</v>
      </c>
      <c r="S127">
        <v>24.130455019999999</v>
      </c>
      <c r="T127">
        <v>24.291135789999998</v>
      </c>
      <c r="U127">
        <v>24.589210510000001</v>
      </c>
      <c r="V127">
        <v>24.47326851</v>
      </c>
      <c r="W127">
        <v>24.126213069999999</v>
      </c>
      <c r="X127">
        <v>24.5417366</v>
      </c>
      <c r="Y127">
        <v>1.173096804</v>
      </c>
      <c r="Z127">
        <v>-0.52587445600000005</v>
      </c>
      <c r="AA127">
        <v>0.176603237</v>
      </c>
      <c r="AB127">
        <v>0.217074076</v>
      </c>
      <c r="AC127">
        <v>8.2651468000000006E-2</v>
      </c>
      <c r="AD127">
        <v>-4.3472289999999997E-2</v>
      </c>
    </row>
    <row r="128" spans="1:30" x14ac:dyDescent="0.2">
      <c r="A128" t="s">
        <v>644</v>
      </c>
      <c r="B128" t="s">
        <v>645</v>
      </c>
      <c r="C128" t="s">
        <v>32</v>
      </c>
      <c r="D128" t="s">
        <v>646</v>
      </c>
      <c r="E128" t="s">
        <v>647</v>
      </c>
      <c r="F128" t="s">
        <v>648</v>
      </c>
      <c r="G128" t="s">
        <v>36</v>
      </c>
      <c r="H128">
        <v>22.902999999999999</v>
      </c>
      <c r="I128">
        <v>6</v>
      </c>
      <c r="J128">
        <v>46.7</v>
      </c>
      <c r="K128">
        <v>0</v>
      </c>
      <c r="L128">
        <v>16.515999999999998</v>
      </c>
      <c r="M128">
        <v>23.695327760000001</v>
      </c>
      <c r="N128">
        <v>23.520906449999998</v>
      </c>
      <c r="O128">
        <v>23.197172160000001</v>
      </c>
      <c r="P128">
        <v>23.332408910000002</v>
      </c>
      <c r="Q128">
        <v>23.20313835</v>
      </c>
      <c r="R128">
        <v>24.056562419999999</v>
      </c>
      <c r="S128">
        <v>23.092927929999998</v>
      </c>
      <c r="T128">
        <v>24.5133419</v>
      </c>
      <c r="U128">
        <v>22.440959929999998</v>
      </c>
      <c r="V128">
        <v>22.807249070000001</v>
      </c>
      <c r="W128">
        <v>23.873361589999998</v>
      </c>
      <c r="X128">
        <v>24.728387829999999</v>
      </c>
      <c r="Y128">
        <v>0.22586184300000001</v>
      </c>
      <c r="Z128">
        <v>-0.331864039</v>
      </c>
      <c r="AA128">
        <v>0.16668809200000001</v>
      </c>
      <c r="AB128">
        <v>-0.27229627000000001</v>
      </c>
      <c r="AC128">
        <v>0.21319187100000001</v>
      </c>
      <c r="AD128">
        <v>-0.45392290800000001</v>
      </c>
    </row>
    <row r="129" spans="1:30" x14ac:dyDescent="0.2">
      <c r="A129" t="s">
        <v>649</v>
      </c>
      <c r="B129" t="s">
        <v>99</v>
      </c>
      <c r="C129" t="s">
        <v>100</v>
      </c>
      <c r="D129" t="s">
        <v>650</v>
      </c>
      <c r="E129" t="s">
        <v>649</v>
      </c>
      <c r="F129" t="s">
        <v>651</v>
      </c>
      <c r="G129" t="s">
        <v>58</v>
      </c>
      <c r="H129">
        <v>22.212</v>
      </c>
      <c r="I129">
        <v>11</v>
      </c>
      <c r="J129">
        <v>76.2</v>
      </c>
      <c r="K129">
        <v>0</v>
      </c>
      <c r="L129">
        <v>220.97</v>
      </c>
      <c r="M129">
        <v>22.67429924</v>
      </c>
      <c r="N129">
        <v>24.058071139999999</v>
      </c>
      <c r="O129">
        <v>24.03669167</v>
      </c>
      <c r="P129">
        <v>22.929386139999998</v>
      </c>
      <c r="Q129">
        <v>24.083538059999999</v>
      </c>
      <c r="R129">
        <v>25.344238279999999</v>
      </c>
      <c r="S129">
        <v>23.775878909999999</v>
      </c>
      <c r="T129">
        <v>23.6463623</v>
      </c>
      <c r="U129">
        <v>23.017108919999998</v>
      </c>
      <c r="V129">
        <v>25.007099149999998</v>
      </c>
      <c r="W129">
        <v>24.28131866</v>
      </c>
      <c r="X129">
        <v>23.825012210000001</v>
      </c>
      <c r="Y129">
        <v>0.61238277200000002</v>
      </c>
      <c r="Z129">
        <v>-0.78145599399999999</v>
      </c>
      <c r="AA129">
        <v>0.11801468699999999</v>
      </c>
      <c r="AB129">
        <v>-0.25208918299999999</v>
      </c>
      <c r="AC129">
        <v>1.004327918</v>
      </c>
      <c r="AD129">
        <v>-0.89135996500000003</v>
      </c>
    </row>
    <row r="130" spans="1:30" x14ac:dyDescent="0.2">
      <c r="A130" t="s">
        <v>652</v>
      </c>
      <c r="B130" t="s">
        <v>99</v>
      </c>
      <c r="C130" t="s">
        <v>100</v>
      </c>
      <c r="D130" t="s">
        <v>653</v>
      </c>
      <c r="E130" t="s">
        <v>652</v>
      </c>
      <c r="F130" t="s">
        <v>654</v>
      </c>
      <c r="G130" t="s">
        <v>58</v>
      </c>
      <c r="H130">
        <v>43.054000000000002</v>
      </c>
      <c r="I130">
        <v>12</v>
      </c>
      <c r="J130">
        <v>47.7</v>
      </c>
      <c r="K130">
        <v>0</v>
      </c>
      <c r="L130">
        <v>178.26</v>
      </c>
      <c r="M130">
        <v>26.929426190000001</v>
      </c>
      <c r="N130">
        <v>27.102895740000001</v>
      </c>
      <c r="O130">
        <v>27.55705833</v>
      </c>
      <c r="P130">
        <v>24.890316009999999</v>
      </c>
      <c r="Q130">
        <v>24.56155205</v>
      </c>
      <c r="R130">
        <v>27.453561780000001</v>
      </c>
      <c r="S130">
        <v>27.46979713</v>
      </c>
      <c r="T130">
        <v>27.270616530000002</v>
      </c>
      <c r="U130">
        <v>27.21363831</v>
      </c>
      <c r="V130">
        <v>26.559335709999999</v>
      </c>
      <c r="W130">
        <v>26.92569542</v>
      </c>
      <c r="X130">
        <v>27.367530819999999</v>
      </c>
      <c r="Y130">
        <v>0.33911750400000001</v>
      </c>
      <c r="Z130">
        <v>0.24560610499999999</v>
      </c>
      <c r="AA130">
        <v>0.62774699899999997</v>
      </c>
      <c r="AB130">
        <v>-1.315710704</v>
      </c>
      <c r="AC130">
        <v>0.67745004200000003</v>
      </c>
      <c r="AD130">
        <v>0.36716334</v>
      </c>
    </row>
    <row r="131" spans="1:30" x14ac:dyDescent="0.2">
      <c r="A131" t="s">
        <v>655</v>
      </c>
      <c r="B131" t="s">
        <v>656</v>
      </c>
      <c r="C131" t="s">
        <v>657</v>
      </c>
      <c r="D131" t="s">
        <v>658</v>
      </c>
      <c r="E131" t="s">
        <v>659</v>
      </c>
      <c r="F131" t="s">
        <v>660</v>
      </c>
      <c r="G131" t="s">
        <v>91</v>
      </c>
      <c r="H131">
        <v>36.219000000000001</v>
      </c>
      <c r="I131">
        <v>8</v>
      </c>
      <c r="J131">
        <v>25.4</v>
      </c>
      <c r="K131">
        <v>0</v>
      </c>
      <c r="L131">
        <v>25.638999999999999</v>
      </c>
      <c r="M131">
        <v>23.717956539999999</v>
      </c>
      <c r="N131">
        <v>23.6595993</v>
      </c>
      <c r="O131">
        <v>23.97793961</v>
      </c>
      <c r="P131">
        <v>23.28503418</v>
      </c>
      <c r="Q131">
        <v>23.603427889999999</v>
      </c>
      <c r="R131">
        <v>25.225299840000002</v>
      </c>
      <c r="S131">
        <v>23.435403820000001</v>
      </c>
      <c r="T131">
        <v>24.640527729999999</v>
      </c>
      <c r="U131">
        <v>23.627449039999998</v>
      </c>
      <c r="V131">
        <v>23.853765490000001</v>
      </c>
      <c r="W131">
        <v>24.260189059999998</v>
      </c>
      <c r="X131">
        <v>23.66307831</v>
      </c>
      <c r="Y131">
        <v>0.28076191900000003</v>
      </c>
      <c r="Z131">
        <v>-0.140512466</v>
      </c>
      <c r="AA131">
        <v>6.2269493000000002E-2</v>
      </c>
      <c r="AB131">
        <v>0.112243017</v>
      </c>
      <c r="AC131">
        <v>1.9781343999999999E-2</v>
      </c>
      <c r="AD131">
        <v>-2.4550756E-2</v>
      </c>
    </row>
    <row r="132" spans="1:30" x14ac:dyDescent="0.2">
      <c r="A132" t="s">
        <v>661</v>
      </c>
      <c r="B132" t="s">
        <v>99</v>
      </c>
      <c r="C132" t="s">
        <v>100</v>
      </c>
      <c r="D132" t="s">
        <v>662</v>
      </c>
      <c r="E132" t="s">
        <v>661</v>
      </c>
      <c r="F132" t="s">
        <v>663</v>
      </c>
      <c r="G132" t="s">
        <v>58</v>
      </c>
      <c r="H132">
        <v>14.346</v>
      </c>
      <c r="I132">
        <v>9</v>
      </c>
      <c r="J132">
        <v>89.1</v>
      </c>
      <c r="K132">
        <v>0</v>
      </c>
      <c r="L132">
        <v>58.868000000000002</v>
      </c>
      <c r="M132">
        <v>27.515327450000001</v>
      </c>
      <c r="N132">
        <v>27.631799699999998</v>
      </c>
      <c r="O132">
        <v>27.489147190000001</v>
      </c>
      <c r="P132">
        <v>27.653009409999999</v>
      </c>
      <c r="Q132">
        <v>28.367738719999998</v>
      </c>
      <c r="R132">
        <v>27.260692599999999</v>
      </c>
      <c r="S132">
        <v>27.397298809999999</v>
      </c>
      <c r="T132">
        <v>27.888729099999999</v>
      </c>
      <c r="U132">
        <v>27.525072099999999</v>
      </c>
      <c r="V132">
        <v>27.774862290000002</v>
      </c>
      <c r="W132">
        <v>27.520057680000001</v>
      </c>
      <c r="X132">
        <v>27.540155410000001</v>
      </c>
      <c r="Y132">
        <v>0.28849933500000002</v>
      </c>
      <c r="Z132">
        <v>-6.6267013999999999E-2</v>
      </c>
      <c r="AA132">
        <v>0.167987264</v>
      </c>
      <c r="AB132">
        <v>0.14878845199999999</v>
      </c>
      <c r="AC132">
        <v>1.5731475000000002E-2</v>
      </c>
      <c r="AD132">
        <v>-7.9917909999999998E-3</v>
      </c>
    </row>
    <row r="133" spans="1:30" x14ac:dyDescent="0.2">
      <c r="A133" t="s">
        <v>664</v>
      </c>
      <c r="B133" t="s">
        <v>665</v>
      </c>
      <c r="C133" t="s">
        <v>666</v>
      </c>
      <c r="D133" t="s">
        <v>667</v>
      </c>
      <c r="E133" t="s">
        <v>668</v>
      </c>
      <c r="F133" t="s">
        <v>669</v>
      </c>
      <c r="G133" t="s">
        <v>232</v>
      </c>
      <c r="H133">
        <v>56.588999999999999</v>
      </c>
      <c r="I133">
        <v>9</v>
      </c>
      <c r="J133">
        <v>26.5</v>
      </c>
      <c r="K133">
        <v>0</v>
      </c>
      <c r="L133">
        <v>20.157</v>
      </c>
      <c r="M133">
        <v>24.318517679999999</v>
      </c>
      <c r="N133">
        <v>24.331218719999999</v>
      </c>
      <c r="O133">
        <v>24.459388730000001</v>
      </c>
      <c r="P133">
        <v>24.319042209999999</v>
      </c>
      <c r="Q133">
        <v>24.995937349999998</v>
      </c>
      <c r="R133">
        <v>24.072629930000002</v>
      </c>
      <c r="S133">
        <v>24.400243759999999</v>
      </c>
      <c r="T133">
        <v>25.338499070000001</v>
      </c>
      <c r="U133">
        <v>24.823472979999998</v>
      </c>
      <c r="V133">
        <v>24.277763369999999</v>
      </c>
      <c r="W133">
        <v>24.40802193</v>
      </c>
      <c r="X133">
        <v>24.30646896</v>
      </c>
      <c r="Y133">
        <v>0.25901793899999997</v>
      </c>
      <c r="Z133">
        <v>3.8956959999999999E-2</v>
      </c>
      <c r="AA133">
        <v>0.17972263599999999</v>
      </c>
      <c r="AB133">
        <v>0.131785075</v>
      </c>
      <c r="AC133">
        <v>0.88972411600000001</v>
      </c>
      <c r="AD133">
        <v>0.52332051599999996</v>
      </c>
    </row>
    <row r="134" spans="1:30" x14ac:dyDescent="0.2">
      <c r="A134" t="s">
        <v>670</v>
      </c>
      <c r="B134" t="s">
        <v>671</v>
      </c>
      <c r="C134" t="s">
        <v>431</v>
      </c>
      <c r="D134" t="s">
        <v>672</v>
      </c>
      <c r="E134" t="s">
        <v>673</v>
      </c>
      <c r="F134" t="s">
        <v>674</v>
      </c>
      <c r="G134" t="s">
        <v>232</v>
      </c>
      <c r="H134">
        <v>61.064999999999998</v>
      </c>
      <c r="I134">
        <v>23</v>
      </c>
      <c r="J134">
        <v>65</v>
      </c>
      <c r="K134">
        <v>0</v>
      </c>
      <c r="L134">
        <v>238.45</v>
      </c>
      <c r="M134">
        <v>28.75047112</v>
      </c>
      <c r="N134">
        <v>28.45171547</v>
      </c>
      <c r="O134">
        <v>28.68090248</v>
      </c>
      <c r="P134">
        <v>28.60388756</v>
      </c>
      <c r="Q134">
        <v>25.110483169999998</v>
      </c>
      <c r="R134">
        <v>28.664142609999999</v>
      </c>
      <c r="S134">
        <v>28.602542880000001</v>
      </c>
      <c r="T134">
        <v>28.635402679999999</v>
      </c>
      <c r="U134">
        <v>28.931625369999999</v>
      </c>
      <c r="V134">
        <v>27.863309860000001</v>
      </c>
      <c r="W134">
        <v>28.759641649999999</v>
      </c>
      <c r="X134">
        <v>28.883989329999999</v>
      </c>
      <c r="Y134">
        <v>0.13883821800000001</v>
      </c>
      <c r="Z134">
        <v>0.12538274099999999</v>
      </c>
      <c r="AA134">
        <v>0.35643724100000002</v>
      </c>
      <c r="AB134">
        <v>-1.042809168</v>
      </c>
      <c r="AC134">
        <v>0.26024194899999997</v>
      </c>
      <c r="AD134">
        <v>0.22087669400000001</v>
      </c>
    </row>
    <row r="135" spans="1:30" x14ac:dyDescent="0.2">
      <c r="A135" t="s">
        <v>404</v>
      </c>
      <c r="B135" t="s">
        <v>675</v>
      </c>
      <c r="C135" t="s">
        <v>676</v>
      </c>
      <c r="D135" t="s">
        <v>677</v>
      </c>
      <c r="E135" t="s">
        <v>678</v>
      </c>
      <c r="F135" t="s">
        <v>679</v>
      </c>
      <c r="G135" t="s">
        <v>91</v>
      </c>
      <c r="H135">
        <v>15.048</v>
      </c>
      <c r="I135">
        <v>4</v>
      </c>
      <c r="J135">
        <v>44</v>
      </c>
      <c r="K135">
        <v>0</v>
      </c>
      <c r="L135">
        <v>44.593000000000004</v>
      </c>
      <c r="M135">
        <v>23.32042122</v>
      </c>
      <c r="N135">
        <v>25.63300705</v>
      </c>
      <c r="O135">
        <v>23.840635299999999</v>
      </c>
      <c r="P135">
        <v>25.817581180000001</v>
      </c>
      <c r="Q135">
        <v>26.059883119999999</v>
      </c>
      <c r="R135">
        <v>25.905662540000002</v>
      </c>
      <c r="S135">
        <v>25.75575066</v>
      </c>
      <c r="T135">
        <v>25.818946839999999</v>
      </c>
      <c r="U135">
        <v>24.068103789999999</v>
      </c>
      <c r="V135">
        <v>23.871889110000001</v>
      </c>
      <c r="W135">
        <v>24.99714088</v>
      </c>
      <c r="X135">
        <v>25.640363690000001</v>
      </c>
      <c r="Y135">
        <v>0.261902046</v>
      </c>
      <c r="Z135">
        <v>-0.57177670800000002</v>
      </c>
      <c r="AA135">
        <v>0.98049608300000002</v>
      </c>
      <c r="AB135">
        <v>1.09124438</v>
      </c>
      <c r="AC135">
        <v>0.18698283900000001</v>
      </c>
      <c r="AD135">
        <v>0.377802531</v>
      </c>
    </row>
    <row r="136" spans="1:30" x14ac:dyDescent="0.2">
      <c r="A136" t="s">
        <v>680</v>
      </c>
      <c r="B136" t="s">
        <v>681</v>
      </c>
      <c r="C136" t="s">
        <v>682</v>
      </c>
      <c r="D136" t="s">
        <v>683</v>
      </c>
      <c r="E136" t="s">
        <v>684</v>
      </c>
      <c r="F136" t="s">
        <v>685</v>
      </c>
      <c r="G136" t="s">
        <v>43</v>
      </c>
      <c r="H136">
        <v>75.632999999999996</v>
      </c>
      <c r="I136">
        <v>19</v>
      </c>
      <c r="J136">
        <v>40.200000000000003</v>
      </c>
      <c r="K136">
        <v>0</v>
      </c>
      <c r="L136">
        <v>60.317999999999998</v>
      </c>
      <c r="M136">
        <v>27.210111619999999</v>
      </c>
      <c r="N136">
        <v>27.30721664</v>
      </c>
      <c r="O136">
        <v>27.00131416</v>
      </c>
      <c r="P136">
        <v>26.946035389999999</v>
      </c>
      <c r="Q136">
        <v>23.588304520000001</v>
      </c>
      <c r="R136">
        <v>26.912963869999999</v>
      </c>
      <c r="S136">
        <v>27.45230484</v>
      </c>
      <c r="T136">
        <v>26.699487690000002</v>
      </c>
      <c r="U136">
        <v>27.275421139999999</v>
      </c>
      <c r="V136">
        <v>23.478572849999999</v>
      </c>
      <c r="W136">
        <v>26.712272639999998</v>
      </c>
      <c r="X136">
        <v>26.83472824</v>
      </c>
      <c r="Y136">
        <v>0.60921998200000005</v>
      </c>
      <c r="Z136">
        <v>1.4976895649999999</v>
      </c>
      <c r="AA136">
        <v>3.0245207999999999E-2</v>
      </c>
      <c r="AB136">
        <v>0.14057668100000001</v>
      </c>
      <c r="AC136">
        <v>0.58315262599999995</v>
      </c>
      <c r="AD136">
        <v>1.467213313</v>
      </c>
    </row>
    <row r="137" spans="1:30" x14ac:dyDescent="0.2">
      <c r="A137" t="s">
        <v>686</v>
      </c>
      <c r="B137" t="s">
        <v>687</v>
      </c>
      <c r="C137" t="s">
        <v>688</v>
      </c>
      <c r="D137" t="s">
        <v>689</v>
      </c>
      <c r="E137" t="s">
        <v>690</v>
      </c>
      <c r="F137" t="s">
        <v>691</v>
      </c>
      <c r="G137" t="s">
        <v>395</v>
      </c>
      <c r="H137">
        <v>15.021000000000001</v>
      </c>
      <c r="I137">
        <v>5</v>
      </c>
      <c r="J137">
        <v>47.4</v>
      </c>
      <c r="K137">
        <v>0</v>
      </c>
      <c r="L137">
        <v>7.4048999999999996</v>
      </c>
      <c r="M137">
        <v>22.814218520000001</v>
      </c>
      <c r="N137">
        <v>24.826725010000001</v>
      </c>
      <c r="O137">
        <v>24.859748840000002</v>
      </c>
      <c r="P137">
        <v>23.56986809</v>
      </c>
      <c r="Q137">
        <v>26.217489239999999</v>
      </c>
      <c r="R137">
        <v>24.027334209999999</v>
      </c>
      <c r="S137">
        <v>25.120525359999998</v>
      </c>
      <c r="T137">
        <v>24.50091171</v>
      </c>
      <c r="U137">
        <v>23.32691574</v>
      </c>
      <c r="V137">
        <v>25.668714520000002</v>
      </c>
      <c r="W137">
        <v>22.597732539999999</v>
      </c>
      <c r="X137">
        <v>24.144451140000001</v>
      </c>
      <c r="Y137">
        <v>8.830816E-3</v>
      </c>
      <c r="Z137">
        <v>2.9931386000000001E-2</v>
      </c>
      <c r="AA137">
        <v>0.14406260100000001</v>
      </c>
      <c r="AB137">
        <v>0.46793111199999998</v>
      </c>
      <c r="AC137">
        <v>6.0248735999999997E-2</v>
      </c>
      <c r="AD137">
        <v>0.179151535</v>
      </c>
    </row>
    <row r="138" spans="1:30" x14ac:dyDescent="0.2">
      <c r="A138" t="s">
        <v>692</v>
      </c>
      <c r="B138" t="s">
        <v>693</v>
      </c>
      <c r="C138" t="s">
        <v>694</v>
      </c>
      <c r="D138" t="s">
        <v>695</v>
      </c>
      <c r="E138" t="s">
        <v>696</v>
      </c>
      <c r="F138" t="s">
        <v>697</v>
      </c>
      <c r="G138" t="s">
        <v>58</v>
      </c>
      <c r="H138">
        <v>27.343</v>
      </c>
      <c r="I138">
        <v>7</v>
      </c>
      <c r="J138">
        <v>51.7</v>
      </c>
      <c r="K138">
        <v>0</v>
      </c>
      <c r="L138">
        <v>274.76</v>
      </c>
      <c r="M138">
        <v>29.147199629999999</v>
      </c>
      <c r="N138">
        <v>29.100215909999999</v>
      </c>
      <c r="O138">
        <v>29.24925232</v>
      </c>
      <c r="P138">
        <v>29.163965229999999</v>
      </c>
      <c r="Q138">
        <v>29.78069305</v>
      </c>
      <c r="R138">
        <v>29.1096611</v>
      </c>
      <c r="S138">
        <v>29.3867321</v>
      </c>
      <c r="T138">
        <v>29.570547099999999</v>
      </c>
      <c r="U138">
        <v>29.37778282</v>
      </c>
      <c r="V138">
        <v>29.868192669999999</v>
      </c>
      <c r="W138">
        <v>29.185699459999999</v>
      </c>
      <c r="X138">
        <v>29.358797070000001</v>
      </c>
      <c r="Y138">
        <v>0.66008208899999998</v>
      </c>
      <c r="Z138">
        <v>-0.30534044900000001</v>
      </c>
      <c r="AA138">
        <v>0.14985227600000001</v>
      </c>
      <c r="AB138">
        <v>-0.11945660900000001</v>
      </c>
      <c r="AC138">
        <v>4.1104259999999997E-2</v>
      </c>
      <c r="AD138">
        <v>-2.5875727000000001E-2</v>
      </c>
    </row>
    <row r="139" spans="1:30" x14ac:dyDescent="0.2">
      <c r="A139" t="s">
        <v>698</v>
      </c>
      <c r="B139" t="s">
        <v>699</v>
      </c>
      <c r="C139" t="s">
        <v>700</v>
      </c>
      <c r="D139" t="s">
        <v>701</v>
      </c>
      <c r="E139" t="s">
        <v>702</v>
      </c>
      <c r="F139" t="s">
        <v>703</v>
      </c>
      <c r="G139" t="s">
        <v>91</v>
      </c>
      <c r="H139">
        <v>34.926000000000002</v>
      </c>
      <c r="I139">
        <v>5</v>
      </c>
      <c r="J139">
        <v>24.8</v>
      </c>
      <c r="K139">
        <v>0</v>
      </c>
      <c r="L139">
        <v>83.614000000000004</v>
      </c>
      <c r="M139">
        <v>26.705696110000002</v>
      </c>
      <c r="N139">
        <v>27.053102490000001</v>
      </c>
      <c r="O139">
        <v>27.305999759999999</v>
      </c>
      <c r="P139">
        <v>26.000175479999999</v>
      </c>
      <c r="Q139">
        <v>25.579246520000002</v>
      </c>
      <c r="R139">
        <v>22.956100459999998</v>
      </c>
      <c r="S139">
        <v>26.903917310000001</v>
      </c>
      <c r="T139">
        <v>22.888067249999999</v>
      </c>
      <c r="U139">
        <v>27.426704409999999</v>
      </c>
      <c r="V139">
        <v>23.64880943</v>
      </c>
      <c r="W139">
        <v>26.609922409999999</v>
      </c>
      <c r="X139">
        <v>27.535268779999999</v>
      </c>
      <c r="Y139">
        <v>0.387649242</v>
      </c>
      <c r="Z139">
        <v>1.0902659100000001</v>
      </c>
      <c r="AA139">
        <v>0.290908634</v>
      </c>
      <c r="AB139">
        <v>-1.086159388</v>
      </c>
      <c r="AC139">
        <v>3.5030758000000002E-2</v>
      </c>
      <c r="AD139">
        <v>-0.19177055400000001</v>
      </c>
    </row>
    <row r="140" spans="1:30" x14ac:dyDescent="0.2">
      <c r="A140" t="s">
        <v>704</v>
      </c>
      <c r="B140" t="s">
        <v>705</v>
      </c>
      <c r="C140" t="s">
        <v>431</v>
      </c>
      <c r="D140" t="s">
        <v>706</v>
      </c>
      <c r="E140" t="s">
        <v>707</v>
      </c>
      <c r="F140" t="s">
        <v>708</v>
      </c>
      <c r="G140" t="s">
        <v>232</v>
      </c>
      <c r="H140">
        <v>50.222999999999999</v>
      </c>
      <c r="I140">
        <v>16</v>
      </c>
      <c r="J140">
        <v>48.1</v>
      </c>
      <c r="K140">
        <v>0</v>
      </c>
      <c r="L140">
        <v>93.036000000000001</v>
      </c>
      <c r="M140">
        <v>26.13682365</v>
      </c>
      <c r="N140">
        <v>26.34017944</v>
      </c>
      <c r="O140">
        <v>26.20596123</v>
      </c>
      <c r="P140">
        <v>26.294633869999998</v>
      </c>
      <c r="Q140">
        <v>25.645648959999999</v>
      </c>
      <c r="R140">
        <v>26.173351289999999</v>
      </c>
      <c r="S140">
        <v>26.122499470000001</v>
      </c>
      <c r="T140">
        <v>26.803289410000001</v>
      </c>
      <c r="U140">
        <v>26.24583054</v>
      </c>
      <c r="V140">
        <v>26.990858079999999</v>
      </c>
      <c r="W140">
        <v>26.509193419999999</v>
      </c>
      <c r="X140">
        <v>26.44333649</v>
      </c>
      <c r="Y140">
        <v>1.081574625</v>
      </c>
      <c r="Z140">
        <v>-0.42014121999999998</v>
      </c>
      <c r="AA140">
        <v>1.0879387570000001</v>
      </c>
      <c r="AB140">
        <v>-0.60991795900000001</v>
      </c>
      <c r="AC140">
        <v>0.40141018000000001</v>
      </c>
      <c r="AD140">
        <v>-0.25725619</v>
      </c>
    </row>
    <row r="141" spans="1:30" x14ac:dyDescent="0.2">
      <c r="A141" t="s">
        <v>709</v>
      </c>
      <c r="B141" t="s">
        <v>31</v>
      </c>
      <c r="C141" t="s">
        <v>710</v>
      </c>
      <c r="D141" t="s">
        <v>711</v>
      </c>
      <c r="E141" t="s">
        <v>709</v>
      </c>
      <c r="F141" t="s">
        <v>712</v>
      </c>
      <c r="G141" t="s">
        <v>36</v>
      </c>
      <c r="H141">
        <v>50.807000000000002</v>
      </c>
      <c r="I141">
        <v>6</v>
      </c>
      <c r="J141">
        <v>17.3</v>
      </c>
      <c r="K141">
        <v>0</v>
      </c>
      <c r="L141">
        <v>42.161999999999999</v>
      </c>
      <c r="M141">
        <v>23.783088679999999</v>
      </c>
      <c r="N141">
        <v>24.255670550000001</v>
      </c>
      <c r="O141">
        <v>22.517362590000001</v>
      </c>
      <c r="P141">
        <v>23.344104770000001</v>
      </c>
      <c r="Q141">
        <v>24.654666899999999</v>
      </c>
      <c r="R141">
        <v>24.014368059999999</v>
      </c>
      <c r="S141">
        <v>24.444320680000001</v>
      </c>
      <c r="T141">
        <v>24.658872599999999</v>
      </c>
      <c r="U141">
        <v>23.898847580000002</v>
      </c>
      <c r="V141">
        <v>24.442703250000001</v>
      </c>
      <c r="W141">
        <v>24.489074710000001</v>
      </c>
      <c r="X141">
        <v>22.43715096</v>
      </c>
      <c r="Y141">
        <v>0.11547151899999999</v>
      </c>
      <c r="Z141">
        <v>-0.270935694</v>
      </c>
      <c r="AA141">
        <v>9.9386380999999996E-2</v>
      </c>
      <c r="AB141">
        <v>0.21473693799999999</v>
      </c>
      <c r="AC141">
        <v>0.31172631699999998</v>
      </c>
      <c r="AD141">
        <v>0.54437065100000004</v>
      </c>
    </row>
    <row r="142" spans="1:30" x14ac:dyDescent="0.2">
      <c r="A142" t="s">
        <v>713</v>
      </c>
      <c r="B142" t="s">
        <v>714</v>
      </c>
      <c r="C142" t="s">
        <v>365</v>
      </c>
      <c r="D142" t="s">
        <v>715</v>
      </c>
      <c r="E142" t="s">
        <v>716</v>
      </c>
      <c r="F142" t="s">
        <v>717</v>
      </c>
      <c r="G142" t="s">
        <v>91</v>
      </c>
      <c r="H142">
        <v>37.692999999999998</v>
      </c>
      <c r="I142">
        <v>20</v>
      </c>
      <c r="J142">
        <v>71</v>
      </c>
      <c r="K142">
        <v>0</v>
      </c>
      <c r="L142">
        <v>323.31</v>
      </c>
      <c r="M142">
        <v>30.583965299999999</v>
      </c>
      <c r="N142">
        <v>30.372957230000001</v>
      </c>
      <c r="O142">
        <v>30.450418469999999</v>
      </c>
      <c r="P142">
        <v>30.376686100000001</v>
      </c>
      <c r="Q142">
        <v>29.849239350000001</v>
      </c>
      <c r="R142">
        <v>30.518127440000001</v>
      </c>
      <c r="S142">
        <v>30.367551800000001</v>
      </c>
      <c r="T142">
        <v>30.3937645</v>
      </c>
      <c r="U142">
        <v>30.683279039999999</v>
      </c>
      <c r="V142">
        <v>29.91513252</v>
      </c>
      <c r="W142">
        <v>30.43609047</v>
      </c>
      <c r="X142">
        <v>30.924222950000001</v>
      </c>
      <c r="Y142">
        <v>5.0720182000000003E-2</v>
      </c>
      <c r="Z142">
        <v>4.3965021999999999E-2</v>
      </c>
      <c r="AA142">
        <v>0.19087053300000001</v>
      </c>
      <c r="AB142">
        <v>-0.177131017</v>
      </c>
      <c r="AC142">
        <v>6.3570088999999996E-2</v>
      </c>
      <c r="AD142">
        <v>5.6383133000000002E-2</v>
      </c>
    </row>
    <row r="143" spans="1:30" x14ac:dyDescent="0.2">
      <c r="A143" t="s">
        <v>718</v>
      </c>
      <c r="B143" t="s">
        <v>719</v>
      </c>
      <c r="C143" t="s">
        <v>720</v>
      </c>
      <c r="D143" t="s">
        <v>721</v>
      </c>
      <c r="E143" t="s">
        <v>722</v>
      </c>
      <c r="F143" t="s">
        <v>723</v>
      </c>
      <c r="G143" t="s">
        <v>232</v>
      </c>
      <c r="H143">
        <v>26.029</v>
      </c>
      <c r="I143">
        <v>25</v>
      </c>
      <c r="J143">
        <v>79.8</v>
      </c>
      <c r="K143">
        <v>0</v>
      </c>
      <c r="L143">
        <v>323.31</v>
      </c>
      <c r="M143">
        <v>30.667970660000002</v>
      </c>
      <c r="N143">
        <v>30.340747830000002</v>
      </c>
      <c r="O143">
        <v>30.399887079999999</v>
      </c>
      <c r="P143">
        <v>29.796560289999999</v>
      </c>
      <c r="Q143">
        <v>28.90736008</v>
      </c>
      <c r="R143">
        <v>30.419910430000002</v>
      </c>
      <c r="S143">
        <v>30.158102039999999</v>
      </c>
      <c r="T143">
        <v>29.81052399</v>
      </c>
      <c r="U143">
        <v>30.150857930000001</v>
      </c>
      <c r="V143">
        <v>29.176931379999999</v>
      </c>
      <c r="W143">
        <v>30.105619430000001</v>
      </c>
      <c r="X143">
        <v>30.375133510000001</v>
      </c>
      <c r="Y143">
        <v>0.70740538100000006</v>
      </c>
      <c r="Z143">
        <v>0.58364041600000005</v>
      </c>
      <c r="AA143">
        <v>0.11334346200000001</v>
      </c>
      <c r="AB143">
        <v>-0.17795117699999999</v>
      </c>
      <c r="AC143">
        <v>0.15083934600000001</v>
      </c>
      <c r="AD143">
        <v>0.15393320699999999</v>
      </c>
    </row>
    <row r="144" spans="1:30" x14ac:dyDescent="0.2">
      <c r="A144" t="s">
        <v>724</v>
      </c>
      <c r="B144" t="s">
        <v>725</v>
      </c>
      <c r="C144" t="s">
        <v>248</v>
      </c>
      <c r="D144" t="s">
        <v>726</v>
      </c>
      <c r="E144" t="s">
        <v>727</v>
      </c>
      <c r="F144" t="s">
        <v>728</v>
      </c>
      <c r="G144" t="s">
        <v>395</v>
      </c>
      <c r="H144">
        <v>37.726999999999997</v>
      </c>
      <c r="I144">
        <v>10</v>
      </c>
      <c r="J144">
        <v>37</v>
      </c>
      <c r="K144">
        <v>0</v>
      </c>
      <c r="L144">
        <v>82.524000000000001</v>
      </c>
      <c r="M144">
        <v>25.31444359</v>
      </c>
      <c r="N144">
        <v>24.126949310000001</v>
      </c>
      <c r="O144">
        <v>23.946477890000001</v>
      </c>
      <c r="P144">
        <v>24.610881809999999</v>
      </c>
      <c r="Q144">
        <v>26.051195140000001</v>
      </c>
      <c r="R144">
        <v>24.823623659999999</v>
      </c>
      <c r="S144">
        <v>23.165374759999999</v>
      </c>
      <c r="T144">
        <v>24.544216160000001</v>
      </c>
      <c r="U144">
        <v>24.048114779999999</v>
      </c>
      <c r="V144">
        <v>26.360029220000001</v>
      </c>
      <c r="W144">
        <v>22.55785942</v>
      </c>
      <c r="X144">
        <v>24.308506009999999</v>
      </c>
      <c r="Y144">
        <v>1.5116974E-2</v>
      </c>
      <c r="Z144">
        <v>5.3825378E-2</v>
      </c>
      <c r="AA144">
        <v>0.25164117400000002</v>
      </c>
      <c r="AB144">
        <v>0.75310198500000003</v>
      </c>
      <c r="AC144">
        <v>0.15663297200000001</v>
      </c>
      <c r="AD144">
        <v>-0.48956298799999998</v>
      </c>
    </row>
    <row r="145" spans="1:30" x14ac:dyDescent="0.2">
      <c r="A145" t="s">
        <v>729</v>
      </c>
      <c r="B145" t="s">
        <v>253</v>
      </c>
      <c r="C145" t="s">
        <v>32</v>
      </c>
      <c r="D145" t="s">
        <v>730</v>
      </c>
      <c r="E145" t="s">
        <v>729</v>
      </c>
      <c r="F145" t="s">
        <v>731</v>
      </c>
      <c r="G145" t="s">
        <v>36</v>
      </c>
      <c r="H145">
        <v>22.356000000000002</v>
      </c>
      <c r="I145">
        <v>11</v>
      </c>
      <c r="J145">
        <v>62</v>
      </c>
      <c r="K145">
        <v>0</v>
      </c>
      <c r="L145">
        <v>323.31</v>
      </c>
      <c r="M145">
        <v>25.943868640000002</v>
      </c>
      <c r="N145">
        <v>26.02711296</v>
      </c>
      <c r="O145">
        <v>26.333505630000001</v>
      </c>
      <c r="P145">
        <v>25.848260880000002</v>
      </c>
      <c r="Q145">
        <v>24.91875267</v>
      </c>
      <c r="R145">
        <v>25.343910220000001</v>
      </c>
      <c r="S145">
        <v>26.233886720000001</v>
      </c>
      <c r="T145">
        <v>26.00230217</v>
      </c>
      <c r="U145">
        <v>26.346887590000001</v>
      </c>
      <c r="V145">
        <v>26.525176999999999</v>
      </c>
      <c r="W145">
        <v>25.943355560000001</v>
      </c>
      <c r="X145">
        <v>26.412189479999999</v>
      </c>
      <c r="Y145">
        <v>0.37675011200000003</v>
      </c>
      <c r="Z145">
        <v>-0.19207827299999999</v>
      </c>
      <c r="AA145">
        <v>1.3397938739999999</v>
      </c>
      <c r="AB145">
        <v>-0.92326609299999995</v>
      </c>
      <c r="AC145">
        <v>0.184648437</v>
      </c>
      <c r="AD145">
        <v>-9.9215189999999995E-2</v>
      </c>
    </row>
    <row r="146" spans="1:30" x14ac:dyDescent="0.2">
      <c r="A146" t="s">
        <v>732</v>
      </c>
      <c r="B146" t="s">
        <v>31</v>
      </c>
      <c r="C146" t="s">
        <v>32</v>
      </c>
      <c r="D146" t="s">
        <v>733</v>
      </c>
      <c r="E146" t="s">
        <v>732</v>
      </c>
      <c r="F146" t="s">
        <v>734</v>
      </c>
      <c r="G146" t="s">
        <v>36</v>
      </c>
      <c r="H146">
        <v>47.593000000000004</v>
      </c>
      <c r="I146">
        <v>16</v>
      </c>
      <c r="J146">
        <v>41.6</v>
      </c>
      <c r="K146">
        <v>0</v>
      </c>
      <c r="L146">
        <v>323.31</v>
      </c>
      <c r="M146">
        <v>22.93371582</v>
      </c>
      <c r="N146">
        <v>22.562736510000001</v>
      </c>
      <c r="O146">
        <v>23.765241620000001</v>
      </c>
      <c r="P146">
        <v>23.808086400000001</v>
      </c>
      <c r="Q146">
        <v>23.918214800000001</v>
      </c>
      <c r="R146">
        <v>24.897048949999999</v>
      </c>
      <c r="S146">
        <v>23.728187559999999</v>
      </c>
      <c r="T146">
        <v>24.893753050000001</v>
      </c>
      <c r="U146">
        <v>23.428195949999999</v>
      </c>
      <c r="V146">
        <v>23.557106019999999</v>
      </c>
      <c r="W146">
        <v>24.265640260000001</v>
      </c>
      <c r="X146">
        <v>22.38846779</v>
      </c>
      <c r="Y146">
        <v>0.185048606</v>
      </c>
      <c r="Z146">
        <v>-0.31650670400000003</v>
      </c>
      <c r="AA146">
        <v>0.54946438500000006</v>
      </c>
      <c r="AB146">
        <v>0.80404535899999996</v>
      </c>
      <c r="AC146">
        <v>0.36187874199999998</v>
      </c>
      <c r="AD146">
        <v>0.61297416699999996</v>
      </c>
    </row>
    <row r="147" spans="1:30" x14ac:dyDescent="0.2">
      <c r="A147" t="s">
        <v>735</v>
      </c>
      <c r="B147" t="s">
        <v>736</v>
      </c>
      <c r="C147" t="s">
        <v>522</v>
      </c>
      <c r="D147" t="s">
        <v>737</v>
      </c>
      <c r="E147" t="s">
        <v>738</v>
      </c>
      <c r="F147" t="s">
        <v>739</v>
      </c>
      <c r="G147" t="s">
        <v>91</v>
      </c>
      <c r="H147">
        <v>14.904</v>
      </c>
      <c r="I147">
        <v>10</v>
      </c>
      <c r="J147">
        <v>84.5</v>
      </c>
      <c r="K147">
        <v>0</v>
      </c>
      <c r="L147">
        <v>202.35</v>
      </c>
      <c r="M147">
        <v>30.05801392</v>
      </c>
      <c r="N147">
        <v>29.75273705</v>
      </c>
      <c r="O147">
        <v>29.840471269999998</v>
      </c>
      <c r="P147">
        <v>29.680213930000001</v>
      </c>
      <c r="Q147">
        <v>29.46092033</v>
      </c>
      <c r="R147">
        <v>30.035905840000002</v>
      </c>
      <c r="S147">
        <v>29.82505226</v>
      </c>
      <c r="T147">
        <v>29.671096800000001</v>
      </c>
      <c r="U147">
        <v>29.820814129999999</v>
      </c>
      <c r="V147">
        <v>29.781084060000001</v>
      </c>
      <c r="W147">
        <v>29.364757539999999</v>
      </c>
      <c r="X147">
        <v>30.04518127</v>
      </c>
      <c r="Y147">
        <v>0.28385182199999998</v>
      </c>
      <c r="Z147">
        <v>0.15339978500000001</v>
      </c>
      <c r="AA147">
        <v>5.8917919999999999E-3</v>
      </c>
      <c r="AB147">
        <v>-4.6609240000000003E-3</v>
      </c>
      <c r="AC147">
        <v>7.1953537999999997E-2</v>
      </c>
      <c r="AD147">
        <v>4.1980108000000002E-2</v>
      </c>
    </row>
    <row r="148" spans="1:30" x14ac:dyDescent="0.2">
      <c r="A148" t="s">
        <v>740</v>
      </c>
      <c r="B148" t="s">
        <v>99</v>
      </c>
      <c r="C148" t="s">
        <v>100</v>
      </c>
      <c r="D148" t="s">
        <v>741</v>
      </c>
      <c r="E148" t="s">
        <v>740</v>
      </c>
      <c r="F148" t="s">
        <v>742</v>
      </c>
      <c r="G148" t="s">
        <v>58</v>
      </c>
      <c r="H148">
        <v>26.943999999999999</v>
      </c>
      <c r="I148">
        <v>16</v>
      </c>
      <c r="J148">
        <v>67.8</v>
      </c>
      <c r="K148">
        <v>0</v>
      </c>
      <c r="L148">
        <v>323.31</v>
      </c>
      <c r="M148">
        <v>30.6801815</v>
      </c>
      <c r="N148">
        <v>30.810922619999999</v>
      </c>
      <c r="O148">
        <v>30.751108169999998</v>
      </c>
      <c r="P148">
        <v>30.745670319999999</v>
      </c>
      <c r="Q148">
        <v>31.128786089999998</v>
      </c>
      <c r="R148">
        <v>30.788072589999999</v>
      </c>
      <c r="S148">
        <v>30.553163529999999</v>
      </c>
      <c r="T148">
        <v>30.636941910000001</v>
      </c>
      <c r="U148">
        <v>30.697185520000001</v>
      </c>
      <c r="V148">
        <v>31.08302879</v>
      </c>
      <c r="W148">
        <v>30.123861309999999</v>
      </c>
      <c r="X148">
        <v>30.50540543</v>
      </c>
      <c r="Y148">
        <v>0.24857469800000001</v>
      </c>
      <c r="Z148">
        <v>0.176638921</v>
      </c>
      <c r="AA148">
        <v>0.44814862799999999</v>
      </c>
      <c r="AB148">
        <v>0.31674448599999999</v>
      </c>
      <c r="AC148">
        <v>7.2533780000000006E-2</v>
      </c>
      <c r="AD148">
        <v>5.8331806999999999E-2</v>
      </c>
    </row>
    <row r="149" spans="1:30" x14ac:dyDescent="0.2">
      <c r="A149" t="s">
        <v>743</v>
      </c>
      <c r="B149" t="s">
        <v>99</v>
      </c>
      <c r="C149" t="s">
        <v>100</v>
      </c>
      <c r="D149" t="s">
        <v>744</v>
      </c>
      <c r="E149" t="s">
        <v>745</v>
      </c>
      <c r="F149" t="s">
        <v>746</v>
      </c>
      <c r="G149" t="s">
        <v>58</v>
      </c>
      <c r="H149">
        <v>10.365</v>
      </c>
      <c r="I149">
        <v>5</v>
      </c>
      <c r="J149">
        <v>80.2</v>
      </c>
      <c r="K149">
        <v>0</v>
      </c>
      <c r="L149">
        <v>136.61000000000001</v>
      </c>
      <c r="M149">
        <v>23.404285430000002</v>
      </c>
      <c r="N149">
        <v>23.624256129999999</v>
      </c>
      <c r="O149">
        <v>22.827915189999999</v>
      </c>
      <c r="P149">
        <v>23.629213329999999</v>
      </c>
      <c r="Q149">
        <v>24.24662399</v>
      </c>
      <c r="R149">
        <v>25.914722439999998</v>
      </c>
      <c r="S149">
        <v>23.695604320000001</v>
      </c>
      <c r="T149">
        <v>24.46481133</v>
      </c>
      <c r="U149">
        <v>23.926380160000001</v>
      </c>
      <c r="V149">
        <v>24.552862170000001</v>
      </c>
      <c r="W149">
        <v>23.69734764</v>
      </c>
      <c r="X149">
        <v>23.929029459999999</v>
      </c>
      <c r="Y149">
        <v>1.0428090000000001</v>
      </c>
      <c r="Z149">
        <v>-0.77426083899999998</v>
      </c>
      <c r="AA149">
        <v>0.299247451</v>
      </c>
      <c r="AB149">
        <v>0.53710683199999998</v>
      </c>
      <c r="AC149">
        <v>3.0301775E-2</v>
      </c>
      <c r="AD149">
        <v>-3.0814489E-2</v>
      </c>
    </row>
    <row r="150" spans="1:30" x14ac:dyDescent="0.2">
      <c r="A150" t="s">
        <v>747</v>
      </c>
      <c r="B150" t="s">
        <v>748</v>
      </c>
      <c r="C150" t="s">
        <v>111</v>
      </c>
      <c r="D150" t="s">
        <v>749</v>
      </c>
      <c r="E150" t="s">
        <v>747</v>
      </c>
      <c r="F150" t="s">
        <v>750</v>
      </c>
      <c r="G150" t="s">
        <v>91</v>
      </c>
      <c r="H150">
        <v>54.942999999999998</v>
      </c>
      <c r="I150">
        <v>16</v>
      </c>
      <c r="J150">
        <v>51.5</v>
      </c>
      <c r="K150">
        <v>0</v>
      </c>
      <c r="L150">
        <v>157.99</v>
      </c>
      <c r="M150">
        <v>25.860057829999999</v>
      </c>
      <c r="N150">
        <v>26.91513252</v>
      </c>
      <c r="O150">
        <v>24.229703900000001</v>
      </c>
      <c r="P150">
        <v>26.346261980000001</v>
      </c>
      <c r="Q150">
        <v>24.465513229999999</v>
      </c>
      <c r="R150">
        <v>23.14969254</v>
      </c>
      <c r="S150">
        <v>24.511905670000001</v>
      </c>
      <c r="T150">
        <v>26.622125629999999</v>
      </c>
      <c r="U150">
        <v>25.12789154</v>
      </c>
      <c r="V150">
        <v>27.493658069999999</v>
      </c>
      <c r="W150">
        <v>26.25798035</v>
      </c>
      <c r="X150">
        <v>26.87783241</v>
      </c>
      <c r="Y150">
        <v>0.63417761299999997</v>
      </c>
      <c r="Z150">
        <v>-1.2081921900000001</v>
      </c>
      <c r="AA150">
        <v>1.05080358</v>
      </c>
      <c r="AB150">
        <v>-2.2226676940000001</v>
      </c>
      <c r="AC150">
        <v>0.94470541200000002</v>
      </c>
      <c r="AD150">
        <v>-1.4558493299999999</v>
      </c>
    </row>
    <row r="151" spans="1:30" x14ac:dyDescent="0.2">
      <c r="A151" t="s">
        <v>751</v>
      </c>
      <c r="B151" t="s">
        <v>752</v>
      </c>
      <c r="C151" t="s">
        <v>571</v>
      </c>
      <c r="D151" t="s">
        <v>753</v>
      </c>
      <c r="E151" t="s">
        <v>754</v>
      </c>
      <c r="F151" t="s">
        <v>755</v>
      </c>
      <c r="G151" t="s">
        <v>36</v>
      </c>
      <c r="H151">
        <v>100.88</v>
      </c>
      <c r="I151">
        <v>41</v>
      </c>
      <c r="J151">
        <v>46.1</v>
      </c>
      <c r="K151">
        <v>0</v>
      </c>
      <c r="L151">
        <v>323.31</v>
      </c>
      <c r="M151">
        <v>21.30173302</v>
      </c>
      <c r="N151">
        <v>24.01214027</v>
      </c>
      <c r="O151">
        <v>23.461639399999999</v>
      </c>
      <c r="P151">
        <v>23.076871870000002</v>
      </c>
      <c r="Q151">
        <v>22.523870469999999</v>
      </c>
      <c r="R151">
        <v>24.772434230000002</v>
      </c>
      <c r="S151">
        <v>23.186325069999999</v>
      </c>
      <c r="T151">
        <v>22.678461070000001</v>
      </c>
      <c r="U151">
        <v>22.693832400000002</v>
      </c>
      <c r="V151">
        <v>24.310358050000001</v>
      </c>
      <c r="W151">
        <v>22.618890759999999</v>
      </c>
      <c r="X151">
        <v>23.563255309999999</v>
      </c>
      <c r="Y151">
        <v>0.23391767899999999</v>
      </c>
      <c r="Z151">
        <v>-0.57233047500000001</v>
      </c>
      <c r="AA151">
        <v>1.5793727E-2</v>
      </c>
      <c r="AB151">
        <v>-3.9775848000000003E-2</v>
      </c>
      <c r="AC151">
        <v>0.55207212400000005</v>
      </c>
      <c r="AD151">
        <v>-0.64462852500000001</v>
      </c>
    </row>
    <row r="152" spans="1:30" x14ac:dyDescent="0.2">
      <c r="A152" t="s">
        <v>756</v>
      </c>
      <c r="B152" t="s">
        <v>757</v>
      </c>
      <c r="C152" t="s">
        <v>431</v>
      </c>
      <c r="D152" t="s">
        <v>758</v>
      </c>
      <c r="E152" t="s">
        <v>759</v>
      </c>
      <c r="F152" t="s">
        <v>760</v>
      </c>
      <c r="G152" t="s">
        <v>232</v>
      </c>
      <c r="H152">
        <v>58.533999999999999</v>
      </c>
      <c r="I152">
        <v>26</v>
      </c>
      <c r="J152">
        <v>63.8</v>
      </c>
      <c r="K152">
        <v>0</v>
      </c>
      <c r="L152">
        <v>323.31</v>
      </c>
      <c r="M152">
        <v>29.400823590000002</v>
      </c>
      <c r="N152">
        <v>29.499923710000001</v>
      </c>
      <c r="O152">
        <v>29.12930107</v>
      </c>
      <c r="P152">
        <v>29.423721310000001</v>
      </c>
      <c r="Q152">
        <v>29.463300700000001</v>
      </c>
      <c r="R152">
        <v>29.660186769999999</v>
      </c>
      <c r="S152">
        <v>29.069149020000001</v>
      </c>
      <c r="T152">
        <v>29.520433430000001</v>
      </c>
      <c r="U152">
        <v>29.462774280000001</v>
      </c>
      <c r="V152">
        <v>29.343206410000001</v>
      </c>
      <c r="W152">
        <v>28.562746050000001</v>
      </c>
      <c r="X152">
        <v>29.100917819999999</v>
      </c>
      <c r="Y152">
        <v>0.59621026499999996</v>
      </c>
      <c r="Z152">
        <v>0.341059367</v>
      </c>
      <c r="AA152">
        <v>0.99525471300000001</v>
      </c>
      <c r="AB152">
        <v>0.51344617199999998</v>
      </c>
      <c r="AC152">
        <v>0.57274867600000001</v>
      </c>
      <c r="AD152">
        <v>0.34849548299999999</v>
      </c>
    </row>
    <row r="153" spans="1:30" x14ac:dyDescent="0.2">
      <c r="A153" t="s">
        <v>761</v>
      </c>
      <c r="B153" t="s">
        <v>762</v>
      </c>
      <c r="C153" t="s">
        <v>32</v>
      </c>
      <c r="D153" t="s">
        <v>763</v>
      </c>
      <c r="E153" t="s">
        <v>764</v>
      </c>
      <c r="F153" t="s">
        <v>765</v>
      </c>
      <c r="G153" t="s">
        <v>36</v>
      </c>
      <c r="H153">
        <v>15.247999999999999</v>
      </c>
      <c r="I153">
        <v>8</v>
      </c>
      <c r="J153">
        <v>78.2</v>
      </c>
      <c r="K153">
        <v>0</v>
      </c>
      <c r="L153">
        <v>46.33</v>
      </c>
      <c r="M153">
        <v>23.21951675</v>
      </c>
      <c r="N153">
        <v>23.302288059999999</v>
      </c>
      <c r="O153">
        <v>23.897226329999999</v>
      </c>
      <c r="P153">
        <v>24.026725769999999</v>
      </c>
      <c r="Q153">
        <v>25.11837959</v>
      </c>
      <c r="R153">
        <v>23.015920640000001</v>
      </c>
      <c r="S153">
        <v>22.76272964</v>
      </c>
      <c r="T153">
        <v>23.802740100000001</v>
      </c>
      <c r="U153">
        <v>24.78364754</v>
      </c>
      <c r="V153">
        <v>24.097335820000001</v>
      </c>
      <c r="W153">
        <v>23.45556831</v>
      </c>
      <c r="X153">
        <v>23.097852710000002</v>
      </c>
      <c r="Y153">
        <v>7.4960570000000004E-2</v>
      </c>
      <c r="Z153">
        <v>-7.7241898000000003E-2</v>
      </c>
      <c r="AA153">
        <v>0.30406685100000003</v>
      </c>
      <c r="AB153">
        <v>0.50342305499999995</v>
      </c>
      <c r="AC153">
        <v>0.131153092</v>
      </c>
      <c r="AD153">
        <v>0.23278681400000001</v>
      </c>
    </row>
    <row r="154" spans="1:30" x14ac:dyDescent="0.2">
      <c r="A154" t="s">
        <v>766</v>
      </c>
      <c r="B154" t="s">
        <v>767</v>
      </c>
      <c r="C154" t="s">
        <v>32</v>
      </c>
      <c r="D154" t="s">
        <v>768</v>
      </c>
      <c r="E154" t="s">
        <v>769</v>
      </c>
      <c r="F154" t="s">
        <v>770</v>
      </c>
      <c r="G154" t="s">
        <v>36</v>
      </c>
      <c r="H154">
        <v>15.025</v>
      </c>
      <c r="I154">
        <v>8</v>
      </c>
      <c r="J154">
        <v>51.1</v>
      </c>
      <c r="K154">
        <v>0</v>
      </c>
      <c r="L154">
        <v>12.243</v>
      </c>
      <c r="M154">
        <v>24.387256619999999</v>
      </c>
      <c r="N154">
        <v>25.68840599</v>
      </c>
      <c r="O154">
        <v>25.089704510000001</v>
      </c>
      <c r="P154">
        <v>24.9769249</v>
      </c>
      <c r="Q154">
        <v>25.271383289999999</v>
      </c>
      <c r="R154">
        <v>24.79312706</v>
      </c>
      <c r="S154">
        <v>24.871358870000002</v>
      </c>
      <c r="T154">
        <v>24.699647899999999</v>
      </c>
      <c r="U154">
        <v>25.138797759999999</v>
      </c>
      <c r="V154">
        <v>25.18880463</v>
      </c>
      <c r="W154">
        <v>24.633228299999999</v>
      </c>
      <c r="X154">
        <v>25.319137569999999</v>
      </c>
      <c r="Y154">
        <v>6.1406280000000004E-3</v>
      </c>
      <c r="Z154">
        <v>8.0655420000000002E-3</v>
      </c>
      <c r="AA154">
        <v>4.5029279999999998E-2</v>
      </c>
      <c r="AB154">
        <v>-3.3245087E-2</v>
      </c>
      <c r="AC154">
        <v>0.228873671</v>
      </c>
      <c r="AD154">
        <v>-0.14378865599999999</v>
      </c>
    </row>
    <row r="155" spans="1:30" x14ac:dyDescent="0.2">
      <c r="A155" t="s">
        <v>771</v>
      </c>
      <c r="B155" t="s">
        <v>772</v>
      </c>
      <c r="C155" t="s">
        <v>720</v>
      </c>
      <c r="D155" t="s">
        <v>773</v>
      </c>
      <c r="E155" t="s">
        <v>774</v>
      </c>
      <c r="F155" t="s">
        <v>775</v>
      </c>
      <c r="G155" t="s">
        <v>232</v>
      </c>
      <c r="H155">
        <v>27.603999999999999</v>
      </c>
      <c r="I155">
        <v>10</v>
      </c>
      <c r="J155">
        <v>36.4</v>
      </c>
      <c r="K155">
        <v>0</v>
      </c>
      <c r="L155">
        <v>26.992999999999999</v>
      </c>
      <c r="M155">
        <v>26.42431831</v>
      </c>
      <c r="N155">
        <v>25.886625290000001</v>
      </c>
      <c r="O155">
        <v>26.740726469999998</v>
      </c>
      <c r="P155">
        <v>26.717773439999998</v>
      </c>
      <c r="Q155">
        <v>26.354475019999999</v>
      </c>
      <c r="R155">
        <v>26.732597349999999</v>
      </c>
      <c r="S155">
        <v>26.29138756</v>
      </c>
      <c r="T155">
        <v>24.083103179999998</v>
      </c>
      <c r="U155">
        <v>26.468257900000001</v>
      </c>
      <c r="V155">
        <v>26.759769439999999</v>
      </c>
      <c r="W155">
        <v>26.0403862</v>
      </c>
      <c r="X155">
        <v>26.577587130000001</v>
      </c>
      <c r="Y155">
        <v>0.120173774</v>
      </c>
      <c r="Z155">
        <v>-0.10869089799999999</v>
      </c>
      <c r="AA155">
        <v>0.22341679</v>
      </c>
      <c r="AB155">
        <v>0.142367681</v>
      </c>
      <c r="AC155">
        <v>0.45734835899999998</v>
      </c>
      <c r="AD155">
        <v>-0.84499804199999995</v>
      </c>
    </row>
    <row r="156" spans="1:30" x14ac:dyDescent="0.2">
      <c r="A156" t="s">
        <v>776</v>
      </c>
      <c r="B156" t="s">
        <v>162</v>
      </c>
      <c r="C156" t="s">
        <v>100</v>
      </c>
      <c r="D156" t="s">
        <v>777</v>
      </c>
      <c r="E156" t="s">
        <v>776</v>
      </c>
      <c r="F156" t="s">
        <v>778</v>
      </c>
      <c r="G156" t="s">
        <v>58</v>
      </c>
      <c r="H156">
        <v>59.122</v>
      </c>
      <c r="I156">
        <v>13</v>
      </c>
      <c r="J156">
        <v>30.7</v>
      </c>
      <c r="K156">
        <v>0</v>
      </c>
      <c r="L156">
        <v>28.952999999999999</v>
      </c>
      <c r="M156">
        <v>25.144838329999999</v>
      </c>
      <c r="N156">
        <v>25.11874199</v>
      </c>
      <c r="O156">
        <v>25.36416054</v>
      </c>
      <c r="P156">
        <v>25.643257139999999</v>
      </c>
      <c r="Q156">
        <v>23.345132830000001</v>
      </c>
      <c r="R156">
        <v>25.439300540000001</v>
      </c>
      <c r="S156">
        <v>25.552185059999999</v>
      </c>
      <c r="T156">
        <v>25.423133849999999</v>
      </c>
      <c r="U156">
        <v>25.665708540000001</v>
      </c>
      <c r="V156">
        <v>23.01540756</v>
      </c>
      <c r="W156">
        <v>25.375738139999999</v>
      </c>
      <c r="X156">
        <v>25.551626209999998</v>
      </c>
      <c r="Y156">
        <v>0.27437094200000001</v>
      </c>
      <c r="Z156">
        <v>0.56165631599999999</v>
      </c>
      <c r="AA156">
        <v>5.0516426000000003E-2</v>
      </c>
      <c r="AB156">
        <v>0.161639531</v>
      </c>
      <c r="AC156">
        <v>0.47540711600000002</v>
      </c>
      <c r="AD156">
        <v>0.89941851299999998</v>
      </c>
    </row>
    <row r="157" spans="1:30" x14ac:dyDescent="0.2">
      <c r="A157" t="s">
        <v>779</v>
      </c>
      <c r="B157" t="s">
        <v>780</v>
      </c>
      <c r="C157" t="s">
        <v>781</v>
      </c>
      <c r="D157" t="s">
        <v>782</v>
      </c>
      <c r="E157" t="s">
        <v>783</v>
      </c>
      <c r="F157" t="s">
        <v>784</v>
      </c>
      <c r="G157" t="s">
        <v>43</v>
      </c>
      <c r="H157">
        <v>14.741</v>
      </c>
      <c r="I157">
        <v>11</v>
      </c>
      <c r="J157">
        <v>61.5</v>
      </c>
      <c r="K157">
        <v>0</v>
      </c>
      <c r="L157">
        <v>89.528999999999996</v>
      </c>
      <c r="M157">
        <v>25.819482799999999</v>
      </c>
      <c r="N157">
        <v>25.92549133</v>
      </c>
      <c r="O157">
        <v>26.141548159999999</v>
      </c>
      <c r="P157">
        <v>26.360849380000001</v>
      </c>
      <c r="Q157">
        <v>27.751108169999998</v>
      </c>
      <c r="R157">
        <v>26.304016109999999</v>
      </c>
      <c r="S157">
        <v>26.017864230000001</v>
      </c>
      <c r="T157">
        <v>26.258914950000001</v>
      </c>
      <c r="U157">
        <v>26.0089817</v>
      </c>
      <c r="V157">
        <v>28.846462249999998</v>
      </c>
      <c r="W157">
        <v>26.101854320000001</v>
      </c>
      <c r="X157">
        <v>26.35512924</v>
      </c>
      <c r="Y157">
        <v>0.57575168200000004</v>
      </c>
      <c r="Z157">
        <v>-1.138974508</v>
      </c>
      <c r="AA157">
        <v>0.107287901</v>
      </c>
      <c r="AB157">
        <v>-0.29582405099999998</v>
      </c>
      <c r="AC157">
        <v>0.49955159599999999</v>
      </c>
      <c r="AD157">
        <v>-1.005894979</v>
      </c>
    </row>
    <row r="158" spans="1:30" x14ac:dyDescent="0.2">
      <c r="A158" t="s">
        <v>785</v>
      </c>
      <c r="B158" t="s">
        <v>786</v>
      </c>
      <c r="C158" t="s">
        <v>700</v>
      </c>
      <c r="D158" t="s">
        <v>787</v>
      </c>
      <c r="E158" t="s">
        <v>788</v>
      </c>
      <c r="F158" t="s">
        <v>789</v>
      </c>
      <c r="G158" t="s">
        <v>177</v>
      </c>
      <c r="H158">
        <v>46.436</v>
      </c>
      <c r="I158">
        <v>1</v>
      </c>
      <c r="J158">
        <v>4.3</v>
      </c>
      <c r="K158">
        <v>0</v>
      </c>
      <c r="L158">
        <v>107.32</v>
      </c>
      <c r="M158">
        <v>25.216341020000002</v>
      </c>
      <c r="N158">
        <v>25.416318889999999</v>
      </c>
      <c r="O158">
        <v>25.41493225</v>
      </c>
      <c r="P158">
        <v>24.98997116</v>
      </c>
      <c r="Q158">
        <v>24.895227429999998</v>
      </c>
      <c r="R158">
        <v>25.074064249999999</v>
      </c>
      <c r="S158">
        <v>25.041765210000001</v>
      </c>
      <c r="T158">
        <v>25.27849007</v>
      </c>
      <c r="U158">
        <v>25.07520676</v>
      </c>
      <c r="V158">
        <v>24.94033241</v>
      </c>
      <c r="W158">
        <v>25.114061360000001</v>
      </c>
      <c r="X158">
        <v>24.919389720000002</v>
      </c>
      <c r="Y158">
        <v>1.7735260370000001</v>
      </c>
      <c r="Z158">
        <v>0.357936223</v>
      </c>
      <c r="AA158">
        <v>2.0032945999999999E-2</v>
      </c>
      <c r="AB158">
        <v>-4.8402150000000001E-3</v>
      </c>
      <c r="AC158">
        <v>0.66103816299999996</v>
      </c>
      <c r="AD158">
        <v>0.140559514</v>
      </c>
    </row>
    <row r="159" spans="1:30" x14ac:dyDescent="0.2">
      <c r="A159" t="s">
        <v>790</v>
      </c>
      <c r="B159" t="s">
        <v>99</v>
      </c>
      <c r="C159" t="s">
        <v>791</v>
      </c>
      <c r="D159" t="s">
        <v>792</v>
      </c>
      <c r="E159" t="s">
        <v>790</v>
      </c>
      <c r="F159" t="s">
        <v>793</v>
      </c>
      <c r="G159" t="s">
        <v>58</v>
      </c>
      <c r="H159">
        <v>10.896000000000001</v>
      </c>
      <c r="I159">
        <v>8</v>
      </c>
      <c r="J159">
        <v>82.5</v>
      </c>
      <c r="K159">
        <v>0</v>
      </c>
      <c r="L159">
        <v>175.14</v>
      </c>
      <c r="M159">
        <v>27.235349660000001</v>
      </c>
      <c r="N159">
        <v>27.4957943</v>
      </c>
      <c r="O159">
        <v>27.051548</v>
      </c>
      <c r="P159">
        <v>27.79958916</v>
      </c>
      <c r="Q159">
        <v>28.309602739999999</v>
      </c>
      <c r="R159">
        <v>27.372936249999999</v>
      </c>
      <c r="S159">
        <v>27.70120811</v>
      </c>
      <c r="T159">
        <v>27.42326164</v>
      </c>
      <c r="U159">
        <v>27.278081889999999</v>
      </c>
      <c r="V159">
        <v>27.372354510000001</v>
      </c>
      <c r="W159">
        <v>26.547132489999999</v>
      </c>
      <c r="X159">
        <v>27.299900050000002</v>
      </c>
      <c r="Y159">
        <v>0.25391587300000001</v>
      </c>
      <c r="Z159">
        <v>0.1877683</v>
      </c>
      <c r="AA159">
        <v>0.93271365299999998</v>
      </c>
      <c r="AB159">
        <v>0.75424703000000004</v>
      </c>
      <c r="AC159">
        <v>0.60627948799999998</v>
      </c>
      <c r="AD159">
        <v>0.39438819899999999</v>
      </c>
    </row>
    <row r="160" spans="1:30" x14ac:dyDescent="0.2">
      <c r="A160" t="s">
        <v>794</v>
      </c>
      <c r="B160" t="s">
        <v>795</v>
      </c>
      <c r="C160" t="s">
        <v>796</v>
      </c>
      <c r="D160" t="s">
        <v>797</v>
      </c>
      <c r="E160" t="s">
        <v>798</v>
      </c>
      <c r="F160" t="s">
        <v>799</v>
      </c>
      <c r="G160" t="s">
        <v>91</v>
      </c>
      <c r="H160">
        <v>27.277000000000001</v>
      </c>
      <c r="I160">
        <v>8</v>
      </c>
      <c r="J160">
        <v>52.3</v>
      </c>
      <c r="K160">
        <v>0</v>
      </c>
      <c r="L160">
        <v>151.36000000000001</v>
      </c>
      <c r="M160">
        <v>24.18033028</v>
      </c>
      <c r="N160">
        <v>22.730924609999999</v>
      </c>
      <c r="O160">
        <v>23.85302162</v>
      </c>
      <c r="P160">
        <v>24.74857712</v>
      </c>
      <c r="Q160">
        <v>24.321683879999998</v>
      </c>
      <c r="R160">
        <v>23.142923360000001</v>
      </c>
      <c r="S160">
        <v>23.431089400000001</v>
      </c>
      <c r="T160">
        <v>25.097517010000001</v>
      </c>
      <c r="U160">
        <v>24.733743669999999</v>
      </c>
      <c r="V160">
        <v>23.898273469999999</v>
      </c>
      <c r="W160">
        <v>23.909397129999999</v>
      </c>
      <c r="X160">
        <v>24.620029450000001</v>
      </c>
      <c r="Y160">
        <v>0.482401301</v>
      </c>
      <c r="Z160">
        <v>-0.55447451299999995</v>
      </c>
      <c r="AA160">
        <v>4.5584327000000001E-2</v>
      </c>
      <c r="AB160">
        <v>-7.1505229000000003E-2</v>
      </c>
      <c r="AC160">
        <v>0.19042150799999999</v>
      </c>
      <c r="AD160">
        <v>0.27821667999999999</v>
      </c>
    </row>
    <row r="161" spans="1:30" x14ac:dyDescent="0.2">
      <c r="A161" t="s">
        <v>800</v>
      </c>
      <c r="B161" t="s">
        <v>801</v>
      </c>
      <c r="C161" t="s">
        <v>802</v>
      </c>
      <c r="D161" t="s">
        <v>803</v>
      </c>
      <c r="E161" t="s">
        <v>804</v>
      </c>
      <c r="F161" t="s">
        <v>805</v>
      </c>
      <c r="G161" t="s">
        <v>91</v>
      </c>
      <c r="H161">
        <v>129.65</v>
      </c>
      <c r="I161">
        <v>29</v>
      </c>
      <c r="J161">
        <v>32.6</v>
      </c>
      <c r="K161">
        <v>0</v>
      </c>
      <c r="L161">
        <v>60.554000000000002</v>
      </c>
      <c r="M161">
        <v>26.969829560000001</v>
      </c>
      <c r="N161">
        <v>25.149885179999998</v>
      </c>
      <c r="O161">
        <v>24.418540950000001</v>
      </c>
      <c r="P161">
        <v>26.694713589999999</v>
      </c>
      <c r="Q161">
        <v>23.642385480000002</v>
      </c>
      <c r="R161">
        <v>26.713977809999999</v>
      </c>
      <c r="S161">
        <v>26.15876961</v>
      </c>
      <c r="T161">
        <v>25.1040554</v>
      </c>
      <c r="U161">
        <v>24.495519640000001</v>
      </c>
      <c r="V161">
        <v>27.256559370000002</v>
      </c>
      <c r="W161">
        <v>25.78596306</v>
      </c>
      <c r="X161">
        <v>26.196910859999999</v>
      </c>
      <c r="Y161">
        <v>0.441198849</v>
      </c>
      <c r="Z161">
        <v>-0.90039253200000002</v>
      </c>
      <c r="AA161">
        <v>0.26184648999999999</v>
      </c>
      <c r="AB161">
        <v>-0.729452133</v>
      </c>
      <c r="AC161">
        <v>0.82164510599999996</v>
      </c>
      <c r="AD161">
        <v>-1.160362879</v>
      </c>
    </row>
    <row r="162" spans="1:30" x14ac:dyDescent="0.2">
      <c r="A162" t="s">
        <v>806</v>
      </c>
      <c r="B162" t="s">
        <v>807</v>
      </c>
      <c r="C162" t="s">
        <v>808</v>
      </c>
      <c r="D162" t="s">
        <v>809</v>
      </c>
      <c r="E162" t="s">
        <v>810</v>
      </c>
      <c r="F162" t="s">
        <v>811</v>
      </c>
      <c r="G162" t="s">
        <v>36</v>
      </c>
      <c r="H162">
        <v>29.082999999999998</v>
      </c>
      <c r="I162">
        <v>13</v>
      </c>
      <c r="J162">
        <v>60.2</v>
      </c>
      <c r="K162">
        <v>0</v>
      </c>
      <c r="L162">
        <v>99.177999999999997</v>
      </c>
      <c r="M162">
        <v>26.719993590000001</v>
      </c>
      <c r="N162">
        <v>26.439474109999999</v>
      </c>
      <c r="O162">
        <v>26.478340150000001</v>
      </c>
      <c r="P162">
        <v>27.0271759</v>
      </c>
      <c r="Q162">
        <v>26.683782579999999</v>
      </c>
      <c r="R162">
        <v>26.217636110000001</v>
      </c>
      <c r="S162">
        <v>26.671686170000001</v>
      </c>
      <c r="T162">
        <v>26.300285339999999</v>
      </c>
      <c r="U162">
        <v>26.548662190000002</v>
      </c>
      <c r="V162">
        <v>27.161733630000001</v>
      </c>
      <c r="W162">
        <v>23.19538116</v>
      </c>
      <c r="X162">
        <v>26.93089294</v>
      </c>
      <c r="Y162">
        <v>0.23954371499999999</v>
      </c>
      <c r="Z162">
        <v>0.78326670300000001</v>
      </c>
      <c r="AA162">
        <v>0.26965803399999999</v>
      </c>
      <c r="AB162">
        <v>0.88019561800000001</v>
      </c>
      <c r="AC162">
        <v>0.22554397800000001</v>
      </c>
      <c r="AD162">
        <v>0.74420865400000002</v>
      </c>
    </row>
    <row r="163" spans="1:30" x14ac:dyDescent="0.2">
      <c r="A163" t="s">
        <v>812</v>
      </c>
      <c r="B163" t="s">
        <v>813</v>
      </c>
      <c r="C163" t="s">
        <v>431</v>
      </c>
      <c r="D163" t="s">
        <v>814</v>
      </c>
      <c r="E163" t="s">
        <v>815</v>
      </c>
      <c r="F163" t="s">
        <v>816</v>
      </c>
      <c r="G163" t="s">
        <v>232</v>
      </c>
      <c r="H163">
        <v>78.475999999999999</v>
      </c>
      <c r="I163">
        <v>38</v>
      </c>
      <c r="J163">
        <v>70.900000000000006</v>
      </c>
      <c r="K163">
        <v>0</v>
      </c>
      <c r="L163">
        <v>323.31</v>
      </c>
      <c r="M163">
        <v>29.823383329999999</v>
      </c>
      <c r="N163">
        <v>29.803289410000001</v>
      </c>
      <c r="O163">
        <v>29.76247978</v>
      </c>
      <c r="P163">
        <v>29.890468599999998</v>
      </c>
      <c r="Q163">
        <v>28.775238040000001</v>
      </c>
      <c r="R163">
        <v>30.14321327</v>
      </c>
      <c r="S163">
        <v>29.942655559999999</v>
      </c>
      <c r="T163">
        <v>29.733293530000001</v>
      </c>
      <c r="U163">
        <v>30.1937809</v>
      </c>
      <c r="V163">
        <v>29.033149720000001</v>
      </c>
      <c r="W163">
        <v>29.921957020000001</v>
      </c>
      <c r="X163">
        <v>29.809972760000001</v>
      </c>
      <c r="Y163">
        <v>0.30202325200000002</v>
      </c>
      <c r="Z163">
        <v>0.208024343</v>
      </c>
      <c r="AA163">
        <v>9.5334500000000006E-3</v>
      </c>
      <c r="AB163">
        <v>1.4613469E-2</v>
      </c>
      <c r="AC163">
        <v>0.52283246900000002</v>
      </c>
      <c r="AD163">
        <v>0.36821683199999999</v>
      </c>
    </row>
    <row r="164" spans="1:30" x14ac:dyDescent="0.2">
      <c r="A164" t="s">
        <v>817</v>
      </c>
      <c r="B164" t="s">
        <v>818</v>
      </c>
      <c r="C164" t="s">
        <v>819</v>
      </c>
      <c r="D164" t="s">
        <v>820</v>
      </c>
      <c r="E164" t="s">
        <v>821</v>
      </c>
      <c r="F164" t="s">
        <v>822</v>
      </c>
      <c r="G164" t="s">
        <v>91</v>
      </c>
      <c r="H164">
        <v>54.453000000000003</v>
      </c>
      <c r="I164">
        <v>31</v>
      </c>
      <c r="J164">
        <v>75.3</v>
      </c>
      <c r="K164">
        <v>0</v>
      </c>
      <c r="L164">
        <v>323.31</v>
      </c>
      <c r="M164">
        <v>31.177715299999999</v>
      </c>
      <c r="N164">
        <v>31.320554730000001</v>
      </c>
      <c r="O164">
        <v>31.18665695</v>
      </c>
      <c r="P164">
        <v>31.262876510000002</v>
      </c>
      <c r="Q164">
        <v>31.629188540000001</v>
      </c>
      <c r="R164">
        <v>30.931497570000001</v>
      </c>
      <c r="S164">
        <v>30.593257900000001</v>
      </c>
      <c r="T164">
        <v>30.701488489999999</v>
      </c>
      <c r="U164">
        <v>30.720043180000001</v>
      </c>
      <c r="V164">
        <v>31.010652539999999</v>
      </c>
      <c r="W164">
        <v>30.653949740000002</v>
      </c>
      <c r="X164">
        <v>30.46635818</v>
      </c>
      <c r="Y164">
        <v>1.4481865060000001</v>
      </c>
      <c r="Z164">
        <v>0.51798884099999998</v>
      </c>
      <c r="AA164">
        <v>1.0306266399999999</v>
      </c>
      <c r="AB164">
        <v>0.56420071900000002</v>
      </c>
      <c r="AC164">
        <v>8.3329980999999997E-2</v>
      </c>
      <c r="AD164">
        <v>-3.8723628000000003E-2</v>
      </c>
    </row>
    <row r="165" spans="1:30" x14ac:dyDescent="0.2">
      <c r="A165" t="s">
        <v>823</v>
      </c>
      <c r="B165" t="s">
        <v>824</v>
      </c>
      <c r="C165" t="s">
        <v>825</v>
      </c>
      <c r="D165" t="s">
        <v>826</v>
      </c>
      <c r="E165" t="s">
        <v>827</v>
      </c>
      <c r="F165" t="s">
        <v>828</v>
      </c>
      <c r="G165" t="s">
        <v>126</v>
      </c>
      <c r="H165">
        <v>27.513000000000002</v>
      </c>
      <c r="I165">
        <v>12</v>
      </c>
      <c r="J165">
        <v>72.099999999999994</v>
      </c>
      <c r="K165">
        <v>0</v>
      </c>
      <c r="L165">
        <v>68.215000000000003</v>
      </c>
      <c r="M165">
        <v>26.510190959999999</v>
      </c>
      <c r="N165">
        <v>25.69887924</v>
      </c>
      <c r="O165">
        <v>26.258195879999999</v>
      </c>
      <c r="P165">
        <v>24.576175689999999</v>
      </c>
      <c r="Q165">
        <v>24.879468920000001</v>
      </c>
      <c r="R165">
        <v>26.674787519999999</v>
      </c>
      <c r="S165">
        <v>26.634641649999999</v>
      </c>
      <c r="T165">
        <v>26.373003010000001</v>
      </c>
      <c r="U165">
        <v>26.082046510000001</v>
      </c>
      <c r="V165">
        <v>26.57845116</v>
      </c>
      <c r="W165">
        <v>26.270706180000001</v>
      </c>
      <c r="X165">
        <v>27.006460189999999</v>
      </c>
      <c r="Y165">
        <v>0.65219406700000004</v>
      </c>
      <c r="Z165">
        <v>-0.46278381299999999</v>
      </c>
      <c r="AA165">
        <v>0.83640172499999998</v>
      </c>
      <c r="AB165">
        <v>-1.241728465</v>
      </c>
      <c r="AC165">
        <v>0.406499522</v>
      </c>
      <c r="AD165">
        <v>-0.25530878699999998</v>
      </c>
    </row>
    <row r="166" spans="1:30" x14ac:dyDescent="0.2">
      <c r="A166" t="s">
        <v>829</v>
      </c>
      <c r="B166" t="s">
        <v>830</v>
      </c>
      <c r="C166" t="s">
        <v>32</v>
      </c>
      <c r="D166" t="s">
        <v>831</v>
      </c>
      <c r="E166" t="s">
        <v>832</v>
      </c>
      <c r="F166" t="s">
        <v>833</v>
      </c>
      <c r="G166" t="s">
        <v>36</v>
      </c>
      <c r="H166">
        <v>25.832000000000001</v>
      </c>
      <c r="I166">
        <v>11</v>
      </c>
      <c r="J166">
        <v>51.9</v>
      </c>
      <c r="K166">
        <v>0</v>
      </c>
      <c r="L166">
        <v>147.51</v>
      </c>
      <c r="M166">
        <v>24.588392259999999</v>
      </c>
      <c r="N166">
        <v>24.539422989999998</v>
      </c>
      <c r="O166">
        <v>22.98303795</v>
      </c>
      <c r="P166">
        <v>25.017793659999999</v>
      </c>
      <c r="Q166">
        <v>24.205711359999999</v>
      </c>
      <c r="R166">
        <v>24.413852689999999</v>
      </c>
      <c r="S166">
        <v>23.09811783</v>
      </c>
      <c r="T166">
        <v>24.72770882</v>
      </c>
      <c r="U166">
        <v>22.823238369999999</v>
      </c>
      <c r="V166">
        <v>22.51478767</v>
      </c>
      <c r="W166">
        <v>23.277317050000001</v>
      </c>
      <c r="X166">
        <v>23.735792159999999</v>
      </c>
      <c r="Y166">
        <v>0.60669304899999998</v>
      </c>
      <c r="Z166">
        <v>0.86098543800000005</v>
      </c>
      <c r="AA166">
        <v>1.472514117</v>
      </c>
      <c r="AB166">
        <v>1.3698202770000001</v>
      </c>
      <c r="AC166">
        <v>0.208847912</v>
      </c>
      <c r="AD166">
        <v>0.37372271200000001</v>
      </c>
    </row>
    <row r="167" spans="1:30" x14ac:dyDescent="0.2">
      <c r="A167" t="s">
        <v>834</v>
      </c>
      <c r="B167" t="s">
        <v>162</v>
      </c>
      <c r="C167" t="s">
        <v>100</v>
      </c>
      <c r="D167" t="s">
        <v>835</v>
      </c>
      <c r="E167" t="s">
        <v>834</v>
      </c>
      <c r="F167" t="s">
        <v>836</v>
      </c>
      <c r="G167" t="s">
        <v>58</v>
      </c>
      <c r="H167">
        <v>20.614000000000001</v>
      </c>
      <c r="I167">
        <v>5</v>
      </c>
      <c r="J167">
        <v>40.9</v>
      </c>
      <c r="K167">
        <v>0</v>
      </c>
      <c r="L167">
        <v>14.047000000000001</v>
      </c>
      <c r="M167">
        <v>23.411830899999998</v>
      </c>
      <c r="N167">
        <v>24.548906330000001</v>
      </c>
      <c r="O167">
        <v>22.396562580000001</v>
      </c>
      <c r="P167">
        <v>24.523063659999998</v>
      </c>
      <c r="Q167">
        <v>23.559829709999999</v>
      </c>
      <c r="R167">
        <v>24.6898613</v>
      </c>
      <c r="S167">
        <v>24.487020489999999</v>
      </c>
      <c r="T167">
        <v>25.25706482</v>
      </c>
      <c r="U167">
        <v>23.816974640000002</v>
      </c>
      <c r="V167">
        <v>23.62660408</v>
      </c>
      <c r="W167">
        <v>24.096017839999998</v>
      </c>
      <c r="X167">
        <v>22.7024498</v>
      </c>
      <c r="Y167">
        <v>9.9979089999999993E-3</v>
      </c>
      <c r="Z167">
        <v>-2.2590637E-2</v>
      </c>
      <c r="AA167">
        <v>0.65583524900000001</v>
      </c>
      <c r="AB167">
        <v>0.78256098399999996</v>
      </c>
      <c r="AC167">
        <v>0.830356706</v>
      </c>
      <c r="AD167">
        <v>1.0453294120000001</v>
      </c>
    </row>
    <row r="168" spans="1:30" x14ac:dyDescent="0.2">
      <c r="A168" t="s">
        <v>837</v>
      </c>
      <c r="B168" t="s">
        <v>838</v>
      </c>
      <c r="C168" t="s">
        <v>32</v>
      </c>
      <c r="D168" t="s">
        <v>839</v>
      </c>
      <c r="E168" t="s">
        <v>840</v>
      </c>
      <c r="F168" t="s">
        <v>841</v>
      </c>
      <c r="G168" t="s">
        <v>36</v>
      </c>
      <c r="H168">
        <v>47.942999999999998</v>
      </c>
      <c r="I168">
        <v>9</v>
      </c>
      <c r="J168">
        <v>16.3</v>
      </c>
      <c r="K168">
        <v>0</v>
      </c>
      <c r="L168">
        <v>94.31</v>
      </c>
      <c r="M168">
        <v>24.191802979999999</v>
      </c>
      <c r="N168">
        <v>23.600120539999999</v>
      </c>
      <c r="O168">
        <v>24.124900820000001</v>
      </c>
      <c r="P168">
        <v>24.270626069999999</v>
      </c>
      <c r="Q168">
        <v>23.383131030000001</v>
      </c>
      <c r="R168">
        <v>23.947742460000001</v>
      </c>
      <c r="S168">
        <v>23.819664</v>
      </c>
      <c r="T168">
        <v>24.731472019999998</v>
      </c>
      <c r="U168">
        <v>22.41709518</v>
      </c>
      <c r="V168">
        <v>23.977361680000001</v>
      </c>
      <c r="W168">
        <v>24.175043110000001</v>
      </c>
      <c r="X168">
        <v>24.030221940000001</v>
      </c>
      <c r="Y168">
        <v>0.17072841499999999</v>
      </c>
      <c r="Z168">
        <v>-8.8600793999999997E-2</v>
      </c>
      <c r="AA168">
        <v>0.29516039500000002</v>
      </c>
      <c r="AB168">
        <v>-0.19370905599999999</v>
      </c>
      <c r="AC168">
        <v>0.235534942</v>
      </c>
      <c r="AD168">
        <v>-0.404798508</v>
      </c>
    </row>
    <row r="169" spans="1:30" x14ac:dyDescent="0.2">
      <c r="A169" t="s">
        <v>842</v>
      </c>
      <c r="B169" t="s">
        <v>843</v>
      </c>
      <c r="C169" t="s">
        <v>844</v>
      </c>
      <c r="D169" t="s">
        <v>845</v>
      </c>
      <c r="E169" t="s">
        <v>846</v>
      </c>
      <c r="F169" t="s">
        <v>847</v>
      </c>
      <c r="G169" t="s">
        <v>91</v>
      </c>
      <c r="H169">
        <v>43.508000000000003</v>
      </c>
      <c r="I169">
        <v>21</v>
      </c>
      <c r="J169">
        <v>75.8</v>
      </c>
      <c r="K169">
        <v>0</v>
      </c>
      <c r="L169">
        <v>230.48</v>
      </c>
      <c r="M169">
        <v>28.70612526</v>
      </c>
      <c r="N169">
        <v>28.722763059999998</v>
      </c>
      <c r="O169">
        <v>28.695146560000001</v>
      </c>
      <c r="P169">
        <v>28.416109089999999</v>
      </c>
      <c r="Q169">
        <v>25.57245064</v>
      </c>
      <c r="R169">
        <v>28.701473239999999</v>
      </c>
      <c r="S169">
        <v>28.650203699999999</v>
      </c>
      <c r="T169">
        <v>28.50058937</v>
      </c>
      <c r="U169">
        <v>28.856885909999999</v>
      </c>
      <c r="V169">
        <v>27.60109138</v>
      </c>
      <c r="W169">
        <v>28.37712097</v>
      </c>
      <c r="X169">
        <v>28.637027740000001</v>
      </c>
      <c r="Y169">
        <v>0.74120996900000002</v>
      </c>
      <c r="Z169">
        <v>0.50293159499999995</v>
      </c>
      <c r="AA169">
        <v>0.24201388200000001</v>
      </c>
      <c r="AB169">
        <v>-0.64173571299999999</v>
      </c>
      <c r="AC169">
        <v>0.63862664400000002</v>
      </c>
      <c r="AD169">
        <v>0.46414629600000001</v>
      </c>
    </row>
    <row r="170" spans="1:30" x14ac:dyDescent="0.2">
      <c r="A170" t="s">
        <v>848</v>
      </c>
      <c r="B170" t="s">
        <v>849</v>
      </c>
      <c r="C170" t="s">
        <v>111</v>
      </c>
      <c r="D170" t="s">
        <v>850</v>
      </c>
      <c r="E170" t="s">
        <v>848</v>
      </c>
      <c r="F170" t="s">
        <v>851</v>
      </c>
      <c r="G170" t="s">
        <v>91</v>
      </c>
      <c r="H170">
        <v>51.844999999999999</v>
      </c>
      <c r="I170">
        <v>21</v>
      </c>
      <c r="J170">
        <v>68.400000000000006</v>
      </c>
      <c r="K170">
        <v>0</v>
      </c>
      <c r="L170">
        <v>124.56</v>
      </c>
      <c r="M170">
        <v>29.102895740000001</v>
      </c>
      <c r="N170">
        <v>29.381769179999999</v>
      </c>
      <c r="O170">
        <v>29.313955310000001</v>
      </c>
      <c r="P170">
        <v>29.084589000000001</v>
      </c>
      <c r="Q170">
        <v>29.43298721</v>
      </c>
      <c r="R170">
        <v>29.01177406</v>
      </c>
      <c r="S170">
        <v>29.049913409999998</v>
      </c>
      <c r="T170">
        <v>28.87490463</v>
      </c>
      <c r="U170">
        <v>29.165260310000001</v>
      </c>
      <c r="V170">
        <v>29.486751559999998</v>
      </c>
      <c r="W170">
        <v>28.914989469999998</v>
      </c>
      <c r="X170">
        <v>29.16698456</v>
      </c>
      <c r="Y170">
        <v>0.154432761</v>
      </c>
      <c r="Z170">
        <v>7.6631545999999995E-2</v>
      </c>
      <c r="AA170">
        <v>2.0793220000000001E-2</v>
      </c>
      <c r="AB170">
        <v>-1.3125102E-2</v>
      </c>
      <c r="AC170">
        <v>0.35778658600000002</v>
      </c>
      <c r="AD170">
        <v>-0.15954907700000001</v>
      </c>
    </row>
    <row r="171" spans="1:30" x14ac:dyDescent="0.2">
      <c r="A171" t="s">
        <v>852</v>
      </c>
      <c r="B171" t="s">
        <v>853</v>
      </c>
      <c r="C171" t="s">
        <v>854</v>
      </c>
      <c r="D171" t="s">
        <v>855</v>
      </c>
      <c r="E171" t="s">
        <v>856</v>
      </c>
      <c r="F171" t="s">
        <v>857</v>
      </c>
      <c r="G171" t="s">
        <v>91</v>
      </c>
      <c r="H171">
        <v>51.04</v>
      </c>
      <c r="I171">
        <v>34</v>
      </c>
      <c r="J171">
        <v>73.7</v>
      </c>
      <c r="K171">
        <v>0</v>
      </c>
      <c r="L171">
        <v>323.31</v>
      </c>
      <c r="M171">
        <v>29.647359850000001</v>
      </c>
      <c r="N171">
        <v>29.704460139999998</v>
      </c>
      <c r="O171">
        <v>29.397256850000002</v>
      </c>
      <c r="P171">
        <v>29.412479399999999</v>
      </c>
      <c r="Q171">
        <v>28.624498370000001</v>
      </c>
      <c r="R171">
        <v>29.868280410000001</v>
      </c>
      <c r="S171">
        <v>29.715139390000001</v>
      </c>
      <c r="T171">
        <v>29.482334139999999</v>
      </c>
      <c r="U171">
        <v>29.86598206</v>
      </c>
      <c r="V171">
        <v>30.197769170000001</v>
      </c>
      <c r="W171">
        <v>29.188508989999999</v>
      </c>
      <c r="X171">
        <v>29.550945280000001</v>
      </c>
      <c r="Y171">
        <v>7.0839319999999997E-2</v>
      </c>
      <c r="Z171">
        <v>-6.2715530000000005E-2</v>
      </c>
      <c r="AA171">
        <v>0.29827984699999999</v>
      </c>
      <c r="AB171">
        <v>-0.34398841899999999</v>
      </c>
      <c r="AC171">
        <v>4.5581666E-2</v>
      </c>
      <c r="AD171">
        <v>4.2077382000000003E-2</v>
      </c>
    </row>
    <row r="172" spans="1:30" x14ac:dyDescent="0.2">
      <c r="A172" t="s">
        <v>858</v>
      </c>
      <c r="B172" t="s">
        <v>99</v>
      </c>
      <c r="C172" t="s">
        <v>100</v>
      </c>
      <c r="D172" t="s">
        <v>859</v>
      </c>
      <c r="E172" t="s">
        <v>860</v>
      </c>
      <c r="F172" t="s">
        <v>861</v>
      </c>
      <c r="G172" t="s">
        <v>58</v>
      </c>
      <c r="H172">
        <v>8.6217000000000006</v>
      </c>
      <c r="I172">
        <v>3</v>
      </c>
      <c r="J172">
        <v>44.3</v>
      </c>
      <c r="K172">
        <v>0</v>
      </c>
      <c r="L172">
        <v>14.224</v>
      </c>
      <c r="M172">
        <v>27.00966644</v>
      </c>
      <c r="N172">
        <v>27.145984649999999</v>
      </c>
      <c r="O172">
        <v>26.834125520000001</v>
      </c>
      <c r="P172">
        <v>27.263113019999999</v>
      </c>
      <c r="Q172">
        <v>26.959917069999999</v>
      </c>
      <c r="R172">
        <v>26.42050171</v>
      </c>
      <c r="S172">
        <v>22.929559709999999</v>
      </c>
      <c r="T172">
        <v>26.532032010000002</v>
      </c>
      <c r="U172">
        <v>27.043746949999999</v>
      </c>
      <c r="V172">
        <v>24.278362269999999</v>
      </c>
      <c r="W172">
        <v>22.896625520000001</v>
      </c>
      <c r="X172">
        <v>26.642787930000001</v>
      </c>
      <c r="Y172">
        <v>1.0226379130000001</v>
      </c>
      <c r="Z172">
        <v>2.3906669620000001</v>
      </c>
      <c r="AA172">
        <v>0.94964078699999999</v>
      </c>
      <c r="AB172">
        <v>2.2752520239999998</v>
      </c>
      <c r="AC172">
        <v>0.204084395</v>
      </c>
      <c r="AD172">
        <v>0.89585431400000004</v>
      </c>
    </row>
    <row r="173" spans="1:30" x14ac:dyDescent="0.2">
      <c r="A173" t="s">
        <v>862</v>
      </c>
      <c r="B173" t="s">
        <v>234</v>
      </c>
      <c r="C173" t="s">
        <v>32</v>
      </c>
      <c r="D173" t="s">
        <v>863</v>
      </c>
      <c r="E173" t="s">
        <v>862</v>
      </c>
      <c r="F173" t="s">
        <v>864</v>
      </c>
      <c r="G173" t="s">
        <v>58</v>
      </c>
      <c r="H173">
        <v>44.61</v>
      </c>
      <c r="I173">
        <v>6</v>
      </c>
      <c r="J173">
        <v>28.6</v>
      </c>
      <c r="K173">
        <v>0</v>
      </c>
      <c r="L173">
        <v>15.090999999999999</v>
      </c>
      <c r="M173">
        <v>23.34719849</v>
      </c>
      <c r="N173">
        <v>25.924676900000001</v>
      </c>
      <c r="O173">
        <v>25.109277729999999</v>
      </c>
      <c r="P173">
        <v>23.694356920000001</v>
      </c>
      <c r="Q173">
        <v>24.566711430000002</v>
      </c>
      <c r="R173">
        <v>24.36575508</v>
      </c>
      <c r="S173">
        <v>25.526058200000001</v>
      </c>
      <c r="T173">
        <v>26.055255890000002</v>
      </c>
      <c r="U173">
        <v>26.020792010000001</v>
      </c>
      <c r="V173">
        <v>26.277425770000001</v>
      </c>
      <c r="W173">
        <v>23.16839981</v>
      </c>
      <c r="X173">
        <v>24.869359970000001</v>
      </c>
      <c r="Y173">
        <v>6.125457E-3</v>
      </c>
      <c r="Z173">
        <v>2.1989187E-2</v>
      </c>
      <c r="AA173">
        <v>0.23630620099999999</v>
      </c>
      <c r="AB173">
        <v>-0.56278737400000001</v>
      </c>
      <c r="AC173">
        <v>0.52692136000000001</v>
      </c>
      <c r="AD173">
        <v>1.0956401819999999</v>
      </c>
    </row>
    <row r="174" spans="1:30" x14ac:dyDescent="0.2">
      <c r="A174" t="s">
        <v>865</v>
      </c>
      <c r="B174" t="s">
        <v>866</v>
      </c>
      <c r="C174" t="s">
        <v>867</v>
      </c>
      <c r="D174" t="s">
        <v>868</v>
      </c>
      <c r="E174" t="s">
        <v>869</v>
      </c>
      <c r="F174" t="s">
        <v>870</v>
      </c>
      <c r="G174" t="s">
        <v>395</v>
      </c>
      <c r="H174">
        <v>28.83</v>
      </c>
      <c r="I174">
        <v>22</v>
      </c>
      <c r="J174">
        <v>83.8</v>
      </c>
      <c r="K174">
        <v>0</v>
      </c>
      <c r="L174">
        <v>323.31</v>
      </c>
      <c r="M174">
        <v>29.574451450000002</v>
      </c>
      <c r="N174">
        <v>29.36873817</v>
      </c>
      <c r="O174">
        <v>29.342464450000001</v>
      </c>
      <c r="P174">
        <v>29.465812679999999</v>
      </c>
      <c r="Q174">
        <v>29.775033950000001</v>
      </c>
      <c r="R174">
        <v>29.85192108</v>
      </c>
      <c r="S174">
        <v>29.828340529999998</v>
      </c>
      <c r="T174">
        <v>29.711074830000001</v>
      </c>
      <c r="U174">
        <v>29.160219189999999</v>
      </c>
      <c r="V174">
        <v>30.341278079999999</v>
      </c>
      <c r="W174">
        <v>29.1345253</v>
      </c>
      <c r="X174">
        <v>29.365987780000001</v>
      </c>
      <c r="Y174">
        <v>0.187990353</v>
      </c>
      <c r="Z174">
        <v>-0.185379028</v>
      </c>
      <c r="AA174">
        <v>7.5778185999999997E-2</v>
      </c>
      <c r="AB174">
        <v>8.3658854000000005E-2</v>
      </c>
      <c r="AC174">
        <v>3.7984998999999998E-2</v>
      </c>
      <c r="AD174">
        <v>-4.7385534E-2</v>
      </c>
    </row>
    <row r="175" spans="1:30" x14ac:dyDescent="0.2">
      <c r="A175" t="s">
        <v>871</v>
      </c>
      <c r="B175" t="s">
        <v>99</v>
      </c>
      <c r="C175" t="s">
        <v>100</v>
      </c>
      <c r="D175" t="s">
        <v>872</v>
      </c>
      <c r="E175" t="s">
        <v>871</v>
      </c>
      <c r="F175" t="s">
        <v>873</v>
      </c>
      <c r="G175" t="s">
        <v>58</v>
      </c>
      <c r="H175">
        <v>28.945</v>
      </c>
      <c r="I175">
        <v>15</v>
      </c>
      <c r="J175">
        <v>83.9</v>
      </c>
      <c r="K175">
        <v>0</v>
      </c>
      <c r="L175">
        <v>216.82</v>
      </c>
      <c r="M175">
        <v>29.313608169999998</v>
      </c>
      <c r="N175">
        <v>29.111900330000001</v>
      </c>
      <c r="O175">
        <v>29.44069099</v>
      </c>
      <c r="P175">
        <v>29.042886729999999</v>
      </c>
      <c r="Q175">
        <v>29.154460910000001</v>
      </c>
      <c r="R175">
        <v>29.109037399999998</v>
      </c>
      <c r="S175">
        <v>29.31434441</v>
      </c>
      <c r="T175">
        <v>29.132148740000002</v>
      </c>
      <c r="U175">
        <v>29.304521560000001</v>
      </c>
      <c r="V175">
        <v>29.800653459999999</v>
      </c>
      <c r="W175">
        <v>29.21266365</v>
      </c>
      <c r="X175">
        <v>29.39984703</v>
      </c>
      <c r="Y175">
        <v>0.38778626199999999</v>
      </c>
      <c r="Z175">
        <v>-0.182321548</v>
      </c>
      <c r="AA175">
        <v>0.98002653799999995</v>
      </c>
      <c r="AB175">
        <v>-0.36892636600000001</v>
      </c>
      <c r="AC175">
        <v>0.53047924300000004</v>
      </c>
      <c r="AD175">
        <v>-0.22071647599999999</v>
      </c>
    </row>
    <row r="176" spans="1:30" x14ac:dyDescent="0.2">
      <c r="A176" t="s">
        <v>874</v>
      </c>
      <c r="B176" t="s">
        <v>99</v>
      </c>
      <c r="C176" t="s">
        <v>100</v>
      </c>
      <c r="D176" t="s">
        <v>875</v>
      </c>
      <c r="E176" t="s">
        <v>874</v>
      </c>
      <c r="F176" t="s">
        <v>876</v>
      </c>
      <c r="G176" t="s">
        <v>58</v>
      </c>
      <c r="H176">
        <v>32.036999999999999</v>
      </c>
      <c r="I176">
        <v>17</v>
      </c>
      <c r="J176">
        <v>76.7</v>
      </c>
      <c r="K176">
        <v>0</v>
      </c>
      <c r="L176">
        <v>152.47</v>
      </c>
      <c r="M176">
        <v>25.400184629999998</v>
      </c>
      <c r="N176">
        <v>26.401081090000002</v>
      </c>
      <c r="O176">
        <v>26.46979713</v>
      </c>
      <c r="P176">
        <v>25.703798290000002</v>
      </c>
      <c r="Q176">
        <v>26.202919009999999</v>
      </c>
      <c r="R176">
        <v>26.33325005</v>
      </c>
      <c r="S176">
        <v>26.3321228</v>
      </c>
      <c r="T176">
        <v>26.376667019999999</v>
      </c>
      <c r="U176">
        <v>26.427774429999999</v>
      </c>
      <c r="V176">
        <v>27.13780212</v>
      </c>
      <c r="W176">
        <v>26.403959270000001</v>
      </c>
      <c r="X176">
        <v>26.471517559999999</v>
      </c>
      <c r="Y176">
        <v>0.62596088500000002</v>
      </c>
      <c r="Z176">
        <v>-0.58073870299999997</v>
      </c>
      <c r="AA176">
        <v>0.91161247199999995</v>
      </c>
      <c r="AB176">
        <v>-0.59110387200000003</v>
      </c>
      <c r="AC176">
        <v>0.54828778199999995</v>
      </c>
      <c r="AD176">
        <v>-0.29223823500000001</v>
      </c>
    </row>
    <row r="177" spans="1:30" x14ac:dyDescent="0.2">
      <c r="A177" t="s">
        <v>877</v>
      </c>
      <c r="B177" t="s">
        <v>878</v>
      </c>
      <c r="C177" t="s">
        <v>720</v>
      </c>
      <c r="D177" t="s">
        <v>879</v>
      </c>
      <c r="E177" t="s">
        <v>880</v>
      </c>
      <c r="F177" t="s">
        <v>881</v>
      </c>
      <c r="G177" t="s">
        <v>232</v>
      </c>
      <c r="H177">
        <v>36.353999999999999</v>
      </c>
      <c r="I177">
        <v>20</v>
      </c>
      <c r="J177">
        <v>92.5</v>
      </c>
      <c r="K177">
        <v>0</v>
      </c>
      <c r="L177">
        <v>323.31</v>
      </c>
      <c r="M177">
        <v>31.313976289999999</v>
      </c>
      <c r="N177">
        <v>31.484621050000001</v>
      </c>
      <c r="O177">
        <v>31.402074809999998</v>
      </c>
      <c r="P177">
        <v>31.510036469999999</v>
      </c>
      <c r="Q177">
        <v>30.81604385</v>
      </c>
      <c r="R177">
        <v>31.523324970000001</v>
      </c>
      <c r="S177">
        <v>31.54337692</v>
      </c>
      <c r="T177">
        <v>31.6061573</v>
      </c>
      <c r="U177">
        <v>31.55955887</v>
      </c>
      <c r="V177">
        <v>31.511638640000001</v>
      </c>
      <c r="W177">
        <v>31.403192520000001</v>
      </c>
      <c r="X177">
        <v>31.49147224</v>
      </c>
      <c r="Y177">
        <v>0.50409406400000001</v>
      </c>
      <c r="Z177">
        <v>-6.8543751999999999E-2</v>
      </c>
      <c r="AA177">
        <v>0.32293524200000001</v>
      </c>
      <c r="AB177">
        <v>-0.18563270600000001</v>
      </c>
      <c r="AC177">
        <v>1.2391287950000001</v>
      </c>
      <c r="AD177">
        <v>0.10092989600000001</v>
      </c>
    </row>
    <row r="178" spans="1:30" x14ac:dyDescent="0.2">
      <c r="A178" t="s">
        <v>882</v>
      </c>
      <c r="B178" t="s">
        <v>883</v>
      </c>
      <c r="C178" t="s">
        <v>884</v>
      </c>
      <c r="D178" t="s">
        <v>885</v>
      </c>
      <c r="E178" t="s">
        <v>886</v>
      </c>
      <c r="F178" t="s">
        <v>887</v>
      </c>
      <c r="G178" t="s">
        <v>91</v>
      </c>
      <c r="H178">
        <v>31.492000000000001</v>
      </c>
      <c r="I178">
        <v>9</v>
      </c>
      <c r="J178">
        <v>46.2</v>
      </c>
      <c r="K178">
        <v>0</v>
      </c>
      <c r="L178">
        <v>115.85</v>
      </c>
      <c r="M178">
        <v>27.728906630000001</v>
      </c>
      <c r="N178">
        <v>26.737504959999999</v>
      </c>
      <c r="O178">
        <v>27.446243290000002</v>
      </c>
      <c r="P178">
        <v>28.726179120000001</v>
      </c>
      <c r="Q178">
        <v>25.050420760000002</v>
      </c>
      <c r="R178">
        <v>27.890817640000002</v>
      </c>
      <c r="S178">
        <v>28.692487719999999</v>
      </c>
      <c r="T178">
        <v>24.033554079999998</v>
      </c>
      <c r="U178">
        <v>27.67303467</v>
      </c>
      <c r="V178">
        <v>24.18954849</v>
      </c>
      <c r="W178">
        <v>27.535343170000001</v>
      </c>
      <c r="X178">
        <v>27.82310867</v>
      </c>
      <c r="Y178">
        <v>0.26116736499999998</v>
      </c>
      <c r="Z178">
        <v>0.78821817999999999</v>
      </c>
      <c r="AA178">
        <v>0.16508676999999999</v>
      </c>
      <c r="AB178">
        <v>0.70647239699999997</v>
      </c>
      <c r="AC178">
        <v>5.3306200999999998E-2</v>
      </c>
      <c r="AD178">
        <v>0.28369204199999998</v>
      </c>
    </row>
    <row r="179" spans="1:30" x14ac:dyDescent="0.2">
      <c r="A179" t="s">
        <v>888</v>
      </c>
      <c r="B179" t="s">
        <v>889</v>
      </c>
      <c r="C179" t="s">
        <v>890</v>
      </c>
      <c r="D179" t="s">
        <v>891</v>
      </c>
      <c r="E179" t="s">
        <v>892</v>
      </c>
      <c r="F179" t="s">
        <v>893</v>
      </c>
      <c r="G179" t="s">
        <v>395</v>
      </c>
      <c r="H179">
        <v>32.731000000000002</v>
      </c>
      <c r="I179">
        <v>19</v>
      </c>
      <c r="J179">
        <v>80.2</v>
      </c>
      <c r="K179">
        <v>0</v>
      </c>
      <c r="L179">
        <v>323.31</v>
      </c>
      <c r="M179">
        <v>28.74724007</v>
      </c>
      <c r="N179">
        <v>28.491786959999999</v>
      </c>
      <c r="O179">
        <v>28.723089219999999</v>
      </c>
      <c r="P179">
        <v>28.876924509999998</v>
      </c>
      <c r="Q179">
        <v>25.52688217</v>
      </c>
      <c r="R179">
        <v>28.61227989</v>
      </c>
      <c r="S179">
        <v>28.404380799999998</v>
      </c>
      <c r="T179">
        <v>28.706651690000001</v>
      </c>
      <c r="U179">
        <v>28.551641459999999</v>
      </c>
      <c r="V179">
        <v>24.162803650000001</v>
      </c>
      <c r="W179">
        <v>28.484544750000001</v>
      </c>
      <c r="X179">
        <v>28.481969830000001</v>
      </c>
      <c r="Y179">
        <v>0.48594031399999998</v>
      </c>
      <c r="Z179">
        <v>1.610932668</v>
      </c>
      <c r="AA179">
        <v>0.12840268799999999</v>
      </c>
      <c r="AB179">
        <v>0.62892278000000001</v>
      </c>
      <c r="AC179">
        <v>0.45093799899999998</v>
      </c>
      <c r="AD179">
        <v>1.5111185709999999</v>
      </c>
    </row>
    <row r="180" spans="1:30" x14ac:dyDescent="0.2">
      <c r="A180" t="s">
        <v>894</v>
      </c>
      <c r="B180" t="s">
        <v>99</v>
      </c>
      <c r="C180" t="s">
        <v>100</v>
      </c>
      <c r="D180" t="s">
        <v>895</v>
      </c>
      <c r="E180" t="s">
        <v>894</v>
      </c>
      <c r="F180" t="s">
        <v>896</v>
      </c>
      <c r="G180" t="s">
        <v>58</v>
      </c>
      <c r="H180">
        <v>22.986999999999998</v>
      </c>
      <c r="I180">
        <v>9</v>
      </c>
      <c r="J180">
        <v>56.6</v>
      </c>
      <c r="K180">
        <v>0</v>
      </c>
      <c r="L180">
        <v>323.31</v>
      </c>
      <c r="M180">
        <v>24.172048570000001</v>
      </c>
      <c r="N180">
        <v>27.088106159999999</v>
      </c>
      <c r="O180">
        <v>26.207059860000001</v>
      </c>
      <c r="P180">
        <v>23.552719119999999</v>
      </c>
      <c r="Q180">
        <v>27.82164955</v>
      </c>
      <c r="R180">
        <v>25.781242370000001</v>
      </c>
      <c r="S180">
        <v>26.39923859</v>
      </c>
      <c r="T180">
        <v>22.174886699999998</v>
      </c>
      <c r="U180">
        <v>23.60707283</v>
      </c>
      <c r="V180">
        <v>27.454345700000001</v>
      </c>
      <c r="W180">
        <v>23.607238769999999</v>
      </c>
      <c r="X180">
        <v>26.84804535</v>
      </c>
      <c r="Y180">
        <v>3.3809568999999998E-2</v>
      </c>
      <c r="Z180">
        <v>-0.14747174599999999</v>
      </c>
      <c r="AA180">
        <v>5.0289202999999998E-2</v>
      </c>
      <c r="AB180">
        <v>-0.25133959500000003</v>
      </c>
      <c r="AC180">
        <v>0.48199243899999999</v>
      </c>
      <c r="AD180">
        <v>-1.9094772339999999</v>
      </c>
    </row>
    <row r="181" spans="1:30" x14ac:dyDescent="0.2">
      <c r="A181" t="s">
        <v>897</v>
      </c>
      <c r="B181" t="s">
        <v>898</v>
      </c>
      <c r="C181" t="s">
        <v>899</v>
      </c>
      <c r="D181" t="s">
        <v>900</v>
      </c>
      <c r="E181" t="s">
        <v>901</v>
      </c>
      <c r="F181" t="s">
        <v>902</v>
      </c>
      <c r="G181" t="s">
        <v>395</v>
      </c>
      <c r="H181">
        <v>41.314999999999998</v>
      </c>
      <c r="I181">
        <v>22</v>
      </c>
      <c r="J181">
        <v>67.099999999999994</v>
      </c>
      <c r="K181">
        <v>0</v>
      </c>
      <c r="L181">
        <v>323.31</v>
      </c>
      <c r="M181">
        <v>27.915473939999998</v>
      </c>
      <c r="N181">
        <v>27.378238679999999</v>
      </c>
      <c r="O181">
        <v>27.67242813</v>
      </c>
      <c r="P181">
        <v>27.737377169999998</v>
      </c>
      <c r="Q181">
        <v>29.017227170000002</v>
      </c>
      <c r="R181">
        <v>28.03967476</v>
      </c>
      <c r="S181">
        <v>27.193662639999999</v>
      </c>
      <c r="T181">
        <v>27.638927460000001</v>
      </c>
      <c r="U181">
        <v>27.35573578</v>
      </c>
      <c r="V181">
        <v>29.009906770000001</v>
      </c>
      <c r="W181">
        <v>28.1171875</v>
      </c>
      <c r="X181">
        <v>27.958976750000001</v>
      </c>
      <c r="Y181">
        <v>0.91088210300000005</v>
      </c>
      <c r="Z181">
        <v>-0.70664342199999997</v>
      </c>
      <c r="AA181">
        <v>6.7031444999999995E-2</v>
      </c>
      <c r="AB181">
        <v>-9.7263972000000004E-2</v>
      </c>
      <c r="AC181">
        <v>1.286364761</v>
      </c>
      <c r="AD181">
        <v>-0.96591504399999994</v>
      </c>
    </row>
    <row r="182" spans="1:30" x14ac:dyDescent="0.2">
      <c r="A182" t="s">
        <v>903</v>
      </c>
      <c r="B182" t="s">
        <v>491</v>
      </c>
      <c r="C182" t="s">
        <v>32</v>
      </c>
      <c r="D182" t="s">
        <v>904</v>
      </c>
      <c r="E182" t="s">
        <v>905</v>
      </c>
      <c r="F182" t="s">
        <v>906</v>
      </c>
      <c r="G182" t="s">
        <v>36</v>
      </c>
      <c r="H182">
        <v>28.151</v>
      </c>
      <c r="I182">
        <v>3</v>
      </c>
      <c r="J182">
        <v>10.4</v>
      </c>
      <c r="K182">
        <v>0</v>
      </c>
      <c r="L182">
        <v>2.6494</v>
      </c>
      <c r="M182">
        <v>23.072893140000001</v>
      </c>
      <c r="N182">
        <v>24.24907112</v>
      </c>
      <c r="O182">
        <v>23.78310776</v>
      </c>
      <c r="P182">
        <v>23.488126749999999</v>
      </c>
      <c r="Q182">
        <v>24.648181919999999</v>
      </c>
      <c r="R182">
        <v>22.9990387</v>
      </c>
      <c r="S182">
        <v>24.095155720000001</v>
      </c>
      <c r="T182">
        <v>22.92430878</v>
      </c>
      <c r="U182">
        <v>24.59207726</v>
      </c>
      <c r="V182">
        <v>23.704441070000001</v>
      </c>
      <c r="W182">
        <v>23.43839264</v>
      </c>
      <c r="X182">
        <v>24.400037770000001</v>
      </c>
      <c r="Y182">
        <v>0.119161472</v>
      </c>
      <c r="Z182">
        <v>-0.14593315100000001</v>
      </c>
      <c r="AA182">
        <v>8.4921904000000006E-2</v>
      </c>
      <c r="AB182">
        <v>-0.13584136999999999</v>
      </c>
      <c r="AC182">
        <v>1.3241862E-2</v>
      </c>
      <c r="AD182">
        <v>2.2890091000000001E-2</v>
      </c>
    </row>
    <row r="183" spans="1:30" x14ac:dyDescent="0.2">
      <c r="A183" t="s">
        <v>907</v>
      </c>
      <c r="B183" t="s">
        <v>908</v>
      </c>
      <c r="C183" t="s">
        <v>909</v>
      </c>
      <c r="D183" t="s">
        <v>910</v>
      </c>
      <c r="E183" t="s">
        <v>911</v>
      </c>
      <c r="F183" t="s">
        <v>912</v>
      </c>
      <c r="G183" t="s">
        <v>126</v>
      </c>
      <c r="H183">
        <v>22.916</v>
      </c>
      <c r="I183">
        <v>10</v>
      </c>
      <c r="J183">
        <v>54.6</v>
      </c>
      <c r="K183">
        <v>0</v>
      </c>
      <c r="L183">
        <v>80.66</v>
      </c>
      <c r="M183">
        <v>25.962257390000001</v>
      </c>
      <c r="N183">
        <v>26.031936649999999</v>
      </c>
      <c r="O183">
        <v>26.27999496</v>
      </c>
      <c r="P183">
        <v>23.9258709</v>
      </c>
      <c r="Q183">
        <v>26.71069717</v>
      </c>
      <c r="R183">
        <v>24.26203156</v>
      </c>
      <c r="S183">
        <v>26.2253437</v>
      </c>
      <c r="T183">
        <v>26.82699203</v>
      </c>
      <c r="U183">
        <v>25.990686419999999</v>
      </c>
      <c r="V183">
        <v>26.510416029999998</v>
      </c>
      <c r="W183">
        <v>24.152395250000001</v>
      </c>
      <c r="X183">
        <v>26.130357740000001</v>
      </c>
      <c r="Y183">
        <v>0.26777784100000002</v>
      </c>
      <c r="Z183">
        <v>0.493673325</v>
      </c>
      <c r="AA183">
        <v>0.21484020500000001</v>
      </c>
      <c r="AB183">
        <v>-0.63152313199999999</v>
      </c>
      <c r="AC183">
        <v>0.41290199100000002</v>
      </c>
      <c r="AD183">
        <v>0.74995104499999998</v>
      </c>
    </row>
    <row r="184" spans="1:30" x14ac:dyDescent="0.2">
      <c r="A184" t="s">
        <v>913</v>
      </c>
      <c r="B184" t="s">
        <v>612</v>
      </c>
      <c r="C184" t="s">
        <v>32</v>
      </c>
      <c r="D184" t="s">
        <v>914</v>
      </c>
      <c r="E184" t="s">
        <v>913</v>
      </c>
      <c r="F184" t="s">
        <v>915</v>
      </c>
      <c r="G184" t="s">
        <v>36</v>
      </c>
      <c r="H184">
        <v>24.489000000000001</v>
      </c>
      <c r="I184">
        <v>5</v>
      </c>
      <c r="J184">
        <v>18.100000000000001</v>
      </c>
      <c r="K184">
        <v>0</v>
      </c>
      <c r="L184">
        <v>21.783000000000001</v>
      </c>
      <c r="M184">
        <v>22.938985819999999</v>
      </c>
      <c r="N184">
        <v>22.969449999999998</v>
      </c>
      <c r="O184">
        <v>23.713031770000001</v>
      </c>
      <c r="P184">
        <v>24.261001589999999</v>
      </c>
      <c r="Q184">
        <v>24.039436340000002</v>
      </c>
      <c r="R184">
        <v>22.770448680000001</v>
      </c>
      <c r="S184">
        <v>22.695138929999999</v>
      </c>
      <c r="T184">
        <v>24.470951079999999</v>
      </c>
      <c r="U184">
        <v>24.85064697</v>
      </c>
      <c r="V184">
        <v>25.12127495</v>
      </c>
      <c r="W184">
        <v>22.792425160000001</v>
      </c>
      <c r="X184">
        <v>23.713176730000001</v>
      </c>
      <c r="Y184">
        <v>0.38990753</v>
      </c>
      <c r="Z184">
        <v>-0.66846974699999995</v>
      </c>
      <c r="AA184">
        <v>7.9622154000000001E-2</v>
      </c>
      <c r="AB184">
        <v>-0.18533007300000001</v>
      </c>
      <c r="AC184">
        <v>4.6890020999999997E-2</v>
      </c>
      <c r="AD184">
        <v>0.12995338400000001</v>
      </c>
    </row>
    <row r="185" spans="1:30" x14ac:dyDescent="0.2">
      <c r="A185" t="s">
        <v>916</v>
      </c>
      <c r="B185" t="s">
        <v>917</v>
      </c>
      <c r="C185" t="s">
        <v>918</v>
      </c>
      <c r="D185" t="s">
        <v>919</v>
      </c>
      <c r="E185" t="s">
        <v>920</v>
      </c>
      <c r="F185" t="s">
        <v>921</v>
      </c>
      <c r="G185" t="s">
        <v>232</v>
      </c>
      <c r="H185">
        <v>38.058</v>
      </c>
      <c r="I185">
        <v>7</v>
      </c>
      <c r="J185">
        <v>29.2</v>
      </c>
      <c r="K185">
        <v>0</v>
      </c>
      <c r="L185">
        <v>21.530999999999999</v>
      </c>
      <c r="M185">
        <v>24.158500669999999</v>
      </c>
      <c r="N185">
        <v>24.645353320000002</v>
      </c>
      <c r="O185">
        <v>24.43029022</v>
      </c>
      <c r="P185">
        <v>23.740722659999999</v>
      </c>
      <c r="Q185">
        <v>24.09059525</v>
      </c>
      <c r="R185">
        <v>24.34256744</v>
      </c>
      <c r="S185">
        <v>24.1586113</v>
      </c>
      <c r="T185">
        <v>23.762296679999999</v>
      </c>
      <c r="U185">
        <v>23.55755997</v>
      </c>
      <c r="V185">
        <v>24.331516270000002</v>
      </c>
      <c r="W185">
        <v>23.387685780000002</v>
      </c>
      <c r="X185">
        <v>24.358896260000002</v>
      </c>
      <c r="Y185">
        <v>0.47960153700000002</v>
      </c>
      <c r="Z185">
        <v>0.38534863800000002</v>
      </c>
      <c r="AA185">
        <v>2.9518281E-2</v>
      </c>
      <c r="AB185">
        <v>3.1929015999999998E-2</v>
      </c>
      <c r="AC185">
        <v>0.21263219799999999</v>
      </c>
      <c r="AD185">
        <v>-0.199876785</v>
      </c>
    </row>
    <row r="186" spans="1:30" x14ac:dyDescent="0.2">
      <c r="A186" t="s">
        <v>922</v>
      </c>
      <c r="B186" t="s">
        <v>923</v>
      </c>
      <c r="C186" t="s">
        <v>924</v>
      </c>
      <c r="D186" t="s">
        <v>925</v>
      </c>
      <c r="E186" t="s">
        <v>926</v>
      </c>
      <c r="F186" t="s">
        <v>927</v>
      </c>
      <c r="G186" t="s">
        <v>232</v>
      </c>
      <c r="H186">
        <v>38.683999999999997</v>
      </c>
      <c r="I186">
        <v>9</v>
      </c>
      <c r="J186">
        <v>35.6</v>
      </c>
      <c r="K186">
        <v>0</v>
      </c>
      <c r="L186">
        <v>34.155999999999999</v>
      </c>
      <c r="M186">
        <v>27.387636180000001</v>
      </c>
      <c r="N186">
        <v>27.160291669999999</v>
      </c>
      <c r="O186">
        <v>27.515403750000001</v>
      </c>
      <c r="P186">
        <v>27.522230149999999</v>
      </c>
      <c r="Q186">
        <v>27.469562530000001</v>
      </c>
      <c r="R186">
        <v>27.421737669999999</v>
      </c>
      <c r="S186">
        <v>27.406896589999999</v>
      </c>
      <c r="T186">
        <v>27.290088650000001</v>
      </c>
      <c r="U186">
        <v>27.525220869999998</v>
      </c>
      <c r="V186">
        <v>27.67006683</v>
      </c>
      <c r="W186">
        <v>26.651300429999999</v>
      </c>
      <c r="X186">
        <v>27.433086400000001</v>
      </c>
      <c r="Y186">
        <v>0.115130911</v>
      </c>
      <c r="Z186">
        <v>0.102959315</v>
      </c>
      <c r="AA186">
        <v>0.286880264</v>
      </c>
      <c r="AB186">
        <v>0.21969222999999999</v>
      </c>
      <c r="AC186">
        <v>0.189255432</v>
      </c>
      <c r="AD186">
        <v>0.15591748599999999</v>
      </c>
    </row>
    <row r="187" spans="1:30" x14ac:dyDescent="0.2">
      <c r="A187" t="s">
        <v>928</v>
      </c>
      <c r="B187" t="s">
        <v>929</v>
      </c>
      <c r="C187" t="s">
        <v>930</v>
      </c>
      <c r="D187" t="s">
        <v>931</v>
      </c>
      <c r="E187" t="s">
        <v>932</v>
      </c>
      <c r="F187" t="s">
        <v>933</v>
      </c>
      <c r="G187" t="s">
        <v>232</v>
      </c>
      <c r="H187">
        <v>76.132999999999996</v>
      </c>
      <c r="I187">
        <v>63</v>
      </c>
      <c r="J187">
        <v>71.5</v>
      </c>
      <c r="K187">
        <v>0</v>
      </c>
      <c r="L187">
        <v>323.31</v>
      </c>
      <c r="M187">
        <v>32.532432559999997</v>
      </c>
      <c r="N187">
        <v>32.682296749999999</v>
      </c>
      <c r="O187">
        <v>32.613990780000002</v>
      </c>
      <c r="P187">
        <v>32.852703089999999</v>
      </c>
      <c r="Q187">
        <v>30.759546279999999</v>
      </c>
      <c r="R187">
        <v>32.636035919999998</v>
      </c>
      <c r="S187">
        <v>32.728824619999997</v>
      </c>
      <c r="T187">
        <v>32.675857540000003</v>
      </c>
      <c r="U187">
        <v>32.842380519999999</v>
      </c>
      <c r="V187">
        <v>31.238029480000002</v>
      </c>
      <c r="W187">
        <v>32.808029169999998</v>
      </c>
      <c r="X187">
        <v>32.669281009999999</v>
      </c>
      <c r="Y187">
        <v>0.29920724900000001</v>
      </c>
      <c r="Z187">
        <v>0.371126811</v>
      </c>
      <c r="AA187">
        <v>6.5100278999999997E-2</v>
      </c>
      <c r="AB187">
        <v>-0.15568478899999999</v>
      </c>
      <c r="AC187">
        <v>0.43354573699999999</v>
      </c>
      <c r="AD187">
        <v>0.51057434099999999</v>
      </c>
    </row>
    <row r="188" spans="1:30" x14ac:dyDescent="0.2">
      <c r="A188" t="s">
        <v>934</v>
      </c>
      <c r="B188" t="s">
        <v>935</v>
      </c>
      <c r="C188" t="s">
        <v>936</v>
      </c>
      <c r="D188" t="s">
        <v>937</v>
      </c>
      <c r="E188" t="s">
        <v>934</v>
      </c>
      <c r="F188" t="s">
        <v>938</v>
      </c>
      <c r="G188" t="s">
        <v>91</v>
      </c>
      <c r="H188">
        <v>16.309999999999999</v>
      </c>
      <c r="I188">
        <v>6</v>
      </c>
      <c r="J188">
        <v>56.5</v>
      </c>
      <c r="K188">
        <v>0</v>
      </c>
      <c r="L188">
        <v>13.757999999999999</v>
      </c>
      <c r="M188">
        <v>25.441516880000002</v>
      </c>
      <c r="N188">
        <v>25.106414789999999</v>
      </c>
      <c r="O188">
        <v>24.496656420000001</v>
      </c>
      <c r="P188">
        <v>25.541145319999998</v>
      </c>
      <c r="Q188">
        <v>25.168672560000001</v>
      </c>
      <c r="R188">
        <v>24.30983925</v>
      </c>
      <c r="S188">
        <v>25.332618709999998</v>
      </c>
      <c r="T188">
        <v>25.340145110000002</v>
      </c>
      <c r="U188">
        <v>24.302152629999998</v>
      </c>
      <c r="V188">
        <v>25.446512219999999</v>
      </c>
      <c r="W188">
        <v>25.520313260000002</v>
      </c>
      <c r="X188">
        <v>25.225454330000002</v>
      </c>
      <c r="Y188">
        <v>0.58816948300000005</v>
      </c>
      <c r="Z188">
        <v>-0.38256390899999998</v>
      </c>
      <c r="AA188">
        <v>0.44816358699999997</v>
      </c>
      <c r="AB188">
        <v>-0.39087422700000002</v>
      </c>
      <c r="AC188">
        <v>0.49769834200000002</v>
      </c>
      <c r="AD188">
        <v>-0.40578778599999998</v>
      </c>
    </row>
    <row r="189" spans="1:30" x14ac:dyDescent="0.2">
      <c r="A189" t="s">
        <v>939</v>
      </c>
      <c r="B189" t="s">
        <v>940</v>
      </c>
      <c r="C189" t="s">
        <v>941</v>
      </c>
      <c r="D189" t="s">
        <v>942</v>
      </c>
      <c r="E189" t="s">
        <v>943</v>
      </c>
      <c r="F189" t="s">
        <v>944</v>
      </c>
      <c r="G189" t="s">
        <v>36</v>
      </c>
      <c r="H189">
        <v>7.9661</v>
      </c>
      <c r="I189">
        <v>7</v>
      </c>
      <c r="J189">
        <v>84.5</v>
      </c>
      <c r="K189">
        <v>0</v>
      </c>
      <c r="L189">
        <v>104.84</v>
      </c>
      <c r="M189">
        <v>28.149139399999999</v>
      </c>
      <c r="N189">
        <v>28.619573590000002</v>
      </c>
      <c r="O189">
        <v>28.96063423</v>
      </c>
      <c r="P189">
        <v>28.254623410000001</v>
      </c>
      <c r="Q189">
        <v>29.308692929999999</v>
      </c>
      <c r="R189">
        <v>29.071401600000002</v>
      </c>
      <c r="S189">
        <v>28.477149959999998</v>
      </c>
      <c r="T189">
        <v>28.65587807</v>
      </c>
      <c r="U189">
        <v>28.925016400000001</v>
      </c>
      <c r="V189">
        <v>29.219327929999999</v>
      </c>
      <c r="W189">
        <v>28.17982864</v>
      </c>
      <c r="X189">
        <v>28.50146294</v>
      </c>
      <c r="Y189">
        <v>5.0682857999999997E-2</v>
      </c>
      <c r="Z189">
        <v>-5.7090758999999998E-2</v>
      </c>
      <c r="AA189">
        <v>0.214547078</v>
      </c>
      <c r="AB189">
        <v>0.244699478</v>
      </c>
      <c r="AC189">
        <v>5.4205682999999998E-2</v>
      </c>
      <c r="AD189">
        <v>5.2474976E-2</v>
      </c>
    </row>
    <row r="190" spans="1:30" x14ac:dyDescent="0.2">
      <c r="A190" t="s">
        <v>945</v>
      </c>
      <c r="B190" t="s">
        <v>946</v>
      </c>
      <c r="C190" t="s">
        <v>947</v>
      </c>
      <c r="D190" t="s">
        <v>948</v>
      </c>
      <c r="E190" t="s">
        <v>949</v>
      </c>
      <c r="F190" t="s">
        <v>950</v>
      </c>
      <c r="G190" t="s">
        <v>43</v>
      </c>
      <c r="H190">
        <v>15.16</v>
      </c>
      <c r="I190">
        <v>4</v>
      </c>
      <c r="J190">
        <v>29.8</v>
      </c>
      <c r="K190">
        <v>0</v>
      </c>
      <c r="L190">
        <v>27.687000000000001</v>
      </c>
      <c r="M190">
        <v>24.42246437</v>
      </c>
      <c r="N190">
        <v>24.280632019999999</v>
      </c>
      <c r="O190">
        <v>24.219081880000001</v>
      </c>
      <c r="P190">
        <v>24.819793700000002</v>
      </c>
      <c r="Q190">
        <v>24.727647780000002</v>
      </c>
      <c r="R190">
        <v>23.62905121</v>
      </c>
      <c r="S190">
        <v>24.825620650000001</v>
      </c>
      <c r="T190">
        <v>24.585649490000002</v>
      </c>
      <c r="U190">
        <v>24.33748245</v>
      </c>
      <c r="V190">
        <v>25.229860309999999</v>
      </c>
      <c r="W190">
        <v>23.643518449999998</v>
      </c>
      <c r="X190">
        <v>25.680057529999999</v>
      </c>
      <c r="Y190">
        <v>0.36614729800000001</v>
      </c>
      <c r="Z190">
        <v>-0.54375267000000005</v>
      </c>
      <c r="AA190">
        <v>0.25039286100000002</v>
      </c>
      <c r="AB190">
        <v>-0.45898119599999998</v>
      </c>
      <c r="AC190">
        <v>0.15877895</v>
      </c>
      <c r="AD190">
        <v>-0.26822789499999999</v>
      </c>
    </row>
    <row r="191" spans="1:30" x14ac:dyDescent="0.2">
      <c r="A191" t="s">
        <v>951</v>
      </c>
      <c r="B191" t="s">
        <v>952</v>
      </c>
      <c r="C191" t="s">
        <v>953</v>
      </c>
      <c r="D191" t="s">
        <v>954</v>
      </c>
      <c r="E191" t="s">
        <v>955</v>
      </c>
      <c r="F191" t="s">
        <v>956</v>
      </c>
      <c r="G191" t="s">
        <v>91</v>
      </c>
      <c r="H191">
        <v>16.187999999999999</v>
      </c>
      <c r="I191">
        <v>4</v>
      </c>
      <c r="J191">
        <v>33.1</v>
      </c>
      <c r="K191">
        <v>0</v>
      </c>
      <c r="L191">
        <v>52.639000000000003</v>
      </c>
      <c r="M191">
        <v>26.48214531</v>
      </c>
      <c r="N191">
        <v>25.987653730000002</v>
      </c>
      <c r="O191">
        <v>26.68739128</v>
      </c>
      <c r="P191">
        <v>25.278738019999999</v>
      </c>
      <c r="Q191">
        <v>26.822622299999999</v>
      </c>
      <c r="R191">
        <v>23.23610687</v>
      </c>
      <c r="S191">
        <v>22.938444140000001</v>
      </c>
      <c r="T191">
        <v>25.134725570000001</v>
      </c>
      <c r="U191">
        <v>23.63634682</v>
      </c>
      <c r="V191">
        <v>25.56642342</v>
      </c>
      <c r="W191">
        <v>25.56932449</v>
      </c>
      <c r="X191">
        <v>26.869737629999999</v>
      </c>
      <c r="Y191">
        <v>0.32830090299999998</v>
      </c>
      <c r="Z191">
        <v>0.38390159600000001</v>
      </c>
      <c r="AA191">
        <v>0.32449697</v>
      </c>
      <c r="AB191">
        <v>-0.88933944700000001</v>
      </c>
      <c r="AC191">
        <v>1.262921146</v>
      </c>
      <c r="AD191">
        <v>-2.0986563359999999</v>
      </c>
    </row>
    <row r="192" spans="1:30" x14ac:dyDescent="0.2">
      <c r="A192" t="s">
        <v>957</v>
      </c>
      <c r="B192" t="s">
        <v>958</v>
      </c>
      <c r="C192" t="s">
        <v>32</v>
      </c>
      <c r="D192" t="s">
        <v>959</v>
      </c>
      <c r="E192" t="s">
        <v>957</v>
      </c>
      <c r="F192" t="s">
        <v>960</v>
      </c>
      <c r="G192" t="s">
        <v>36</v>
      </c>
      <c r="H192">
        <v>13.688000000000001</v>
      </c>
      <c r="I192">
        <v>3</v>
      </c>
      <c r="J192">
        <v>25.6</v>
      </c>
      <c r="K192">
        <v>0</v>
      </c>
      <c r="L192">
        <v>6.1727999999999996</v>
      </c>
      <c r="M192">
        <v>24.808046340000001</v>
      </c>
      <c r="N192">
        <v>24.36759567</v>
      </c>
      <c r="O192">
        <v>24.109910960000001</v>
      </c>
      <c r="P192">
        <v>23.360677720000002</v>
      </c>
      <c r="Q192">
        <v>24.46749496</v>
      </c>
      <c r="R192">
        <v>23.70080566</v>
      </c>
      <c r="S192">
        <v>22.831199649999999</v>
      </c>
      <c r="T192">
        <v>22.931312559999999</v>
      </c>
      <c r="U192">
        <v>25.45385933</v>
      </c>
      <c r="V192">
        <v>24.487712859999998</v>
      </c>
      <c r="W192">
        <v>23.3478508</v>
      </c>
      <c r="X192">
        <v>24.14406967</v>
      </c>
      <c r="Y192">
        <v>0.47940406299999999</v>
      </c>
      <c r="Z192">
        <v>0.43530654899999999</v>
      </c>
      <c r="AA192">
        <v>0.116132862</v>
      </c>
      <c r="AB192">
        <v>-0.15021832800000001</v>
      </c>
      <c r="AC192">
        <v>9.8939715999999997E-2</v>
      </c>
      <c r="AD192">
        <v>-0.254420598</v>
      </c>
    </row>
    <row r="193" spans="1:30" x14ac:dyDescent="0.2">
      <c r="A193" t="s">
        <v>961</v>
      </c>
      <c r="B193" t="s">
        <v>962</v>
      </c>
      <c r="C193" t="s">
        <v>963</v>
      </c>
      <c r="D193" t="s">
        <v>964</v>
      </c>
      <c r="E193" t="s">
        <v>965</v>
      </c>
      <c r="F193" t="s">
        <v>966</v>
      </c>
      <c r="G193" t="s">
        <v>91</v>
      </c>
      <c r="H193">
        <v>43.344999999999999</v>
      </c>
      <c r="I193">
        <v>21</v>
      </c>
      <c r="J193">
        <v>75.900000000000006</v>
      </c>
      <c r="K193">
        <v>0</v>
      </c>
      <c r="L193">
        <v>309.87</v>
      </c>
      <c r="M193">
        <v>29.666126250000001</v>
      </c>
      <c r="N193">
        <v>29.612579350000001</v>
      </c>
      <c r="O193">
        <v>29.699720379999999</v>
      </c>
      <c r="P193">
        <v>29.78166199</v>
      </c>
      <c r="Q193">
        <v>30.343078609999999</v>
      </c>
      <c r="R193">
        <v>29.763936999999999</v>
      </c>
      <c r="S193">
        <v>29.365695949999999</v>
      </c>
      <c r="T193">
        <v>29.474678040000001</v>
      </c>
      <c r="U193">
        <v>29.598413470000001</v>
      </c>
      <c r="V193">
        <v>30.076227190000001</v>
      </c>
      <c r="W193">
        <v>29.374635699999999</v>
      </c>
      <c r="X193">
        <v>29.599353789999999</v>
      </c>
      <c r="Y193">
        <v>3.9000023000000002E-2</v>
      </c>
      <c r="Z193">
        <v>-2.3930231999999999E-2</v>
      </c>
      <c r="AA193">
        <v>0.42460356199999999</v>
      </c>
      <c r="AB193">
        <v>0.279486974</v>
      </c>
      <c r="AC193">
        <v>0.39601842700000001</v>
      </c>
      <c r="AD193">
        <v>-0.20380973799999999</v>
      </c>
    </row>
    <row r="194" spans="1:30" x14ac:dyDescent="0.2">
      <c r="A194" t="s">
        <v>967</v>
      </c>
      <c r="B194" t="s">
        <v>968</v>
      </c>
      <c r="C194" t="s">
        <v>969</v>
      </c>
      <c r="D194" t="s">
        <v>970</v>
      </c>
      <c r="E194" t="s">
        <v>967</v>
      </c>
      <c r="F194" t="s">
        <v>971</v>
      </c>
      <c r="G194" t="s">
        <v>126</v>
      </c>
      <c r="H194">
        <v>15.576000000000001</v>
      </c>
      <c r="I194">
        <v>8</v>
      </c>
      <c r="J194">
        <v>66.400000000000006</v>
      </c>
      <c r="K194">
        <v>0</v>
      </c>
      <c r="L194">
        <v>33.29</v>
      </c>
      <c r="M194">
        <v>22.751758580000001</v>
      </c>
      <c r="N194">
        <v>25.25738716</v>
      </c>
      <c r="O194">
        <v>24.277259829999998</v>
      </c>
      <c r="P194">
        <v>23.422185899999999</v>
      </c>
      <c r="Q194">
        <v>25.457448960000001</v>
      </c>
      <c r="R194">
        <v>25.760478970000001</v>
      </c>
      <c r="S194">
        <v>23.77769661</v>
      </c>
      <c r="T194">
        <v>25.290250780000001</v>
      </c>
      <c r="U194">
        <v>23.045688630000001</v>
      </c>
      <c r="V194">
        <v>26.009622570000001</v>
      </c>
      <c r="W194">
        <v>24.59068108</v>
      </c>
      <c r="X194">
        <v>25.349184040000001</v>
      </c>
      <c r="Y194">
        <v>0.66137186000000003</v>
      </c>
      <c r="Z194">
        <v>-1.2210273739999999</v>
      </c>
      <c r="AA194">
        <v>0.199893923</v>
      </c>
      <c r="AB194">
        <v>-0.43645795199999998</v>
      </c>
      <c r="AC194">
        <v>0.75572538899999997</v>
      </c>
      <c r="AD194">
        <v>-1.2786172229999999</v>
      </c>
    </row>
    <row r="195" spans="1:30" x14ac:dyDescent="0.2">
      <c r="A195" t="s">
        <v>972</v>
      </c>
      <c r="B195" t="s">
        <v>99</v>
      </c>
      <c r="C195" t="s">
        <v>100</v>
      </c>
      <c r="D195" t="s">
        <v>973</v>
      </c>
      <c r="E195" t="s">
        <v>972</v>
      </c>
      <c r="F195" t="s">
        <v>974</v>
      </c>
      <c r="G195" t="s">
        <v>58</v>
      </c>
      <c r="H195">
        <v>13.121</v>
      </c>
      <c r="I195">
        <v>8</v>
      </c>
      <c r="J195">
        <v>65.599999999999994</v>
      </c>
      <c r="K195">
        <v>0</v>
      </c>
      <c r="L195">
        <v>119.69</v>
      </c>
      <c r="M195">
        <v>23.784740450000001</v>
      </c>
      <c r="N195">
        <v>24.58324623</v>
      </c>
      <c r="O195">
        <v>25.734334950000001</v>
      </c>
      <c r="P195">
        <v>23.829658510000002</v>
      </c>
      <c r="Q195">
        <v>23.480705260000001</v>
      </c>
      <c r="R195">
        <v>23.639097209999999</v>
      </c>
      <c r="S195">
        <v>24.118764880000001</v>
      </c>
      <c r="T195">
        <v>25.02146149</v>
      </c>
      <c r="U195">
        <v>24.272478100000001</v>
      </c>
      <c r="V195">
        <v>23.342777250000001</v>
      </c>
      <c r="W195">
        <v>24.113574979999999</v>
      </c>
      <c r="X195">
        <v>24.919834139999999</v>
      </c>
      <c r="Y195">
        <v>0.32553718799999998</v>
      </c>
      <c r="Z195">
        <v>0.575378418</v>
      </c>
      <c r="AA195">
        <v>0.43713645800000001</v>
      </c>
      <c r="AB195">
        <v>-0.47557512899999999</v>
      </c>
      <c r="AC195">
        <v>0.25742957900000002</v>
      </c>
      <c r="AD195">
        <v>0.34550603200000002</v>
      </c>
    </row>
    <row r="196" spans="1:30" x14ac:dyDescent="0.2">
      <c r="A196" t="s">
        <v>975</v>
      </c>
      <c r="B196" t="s">
        <v>976</v>
      </c>
      <c r="C196" t="s">
        <v>977</v>
      </c>
      <c r="D196" t="s">
        <v>978</v>
      </c>
      <c r="E196" t="s">
        <v>979</v>
      </c>
      <c r="F196" t="s">
        <v>980</v>
      </c>
      <c r="G196" t="s">
        <v>91</v>
      </c>
      <c r="H196">
        <v>47.948</v>
      </c>
      <c r="I196">
        <v>28</v>
      </c>
      <c r="J196">
        <v>73.099999999999994</v>
      </c>
      <c r="K196">
        <v>0</v>
      </c>
      <c r="L196">
        <v>323.31</v>
      </c>
      <c r="M196">
        <v>32.514556880000001</v>
      </c>
      <c r="N196">
        <v>32.650207520000002</v>
      </c>
      <c r="O196">
        <v>32.651279449999997</v>
      </c>
      <c r="P196">
        <v>32.568984989999997</v>
      </c>
      <c r="Q196">
        <v>32.793216710000003</v>
      </c>
      <c r="R196">
        <v>32.51617813</v>
      </c>
      <c r="S196">
        <v>32.531921390000001</v>
      </c>
      <c r="T196">
        <v>32.58656311</v>
      </c>
      <c r="U196">
        <v>32.691894529999999</v>
      </c>
      <c r="V196">
        <v>33.059322360000003</v>
      </c>
      <c r="W196">
        <v>32.593391420000003</v>
      </c>
      <c r="X196">
        <v>32.563518520000002</v>
      </c>
      <c r="Y196">
        <v>0.32910067700000001</v>
      </c>
      <c r="Z196">
        <v>-0.13339614899999999</v>
      </c>
      <c r="AA196">
        <v>0.24507746599999999</v>
      </c>
      <c r="AB196">
        <v>-0.112617493</v>
      </c>
      <c r="AC196">
        <v>0.33353846599999998</v>
      </c>
      <c r="AD196">
        <v>-0.13528442399999999</v>
      </c>
    </row>
    <row r="197" spans="1:30" x14ac:dyDescent="0.2">
      <c r="A197" t="s">
        <v>981</v>
      </c>
      <c r="B197" t="s">
        <v>99</v>
      </c>
      <c r="C197" t="s">
        <v>100</v>
      </c>
      <c r="D197" t="s">
        <v>982</v>
      </c>
      <c r="E197" t="s">
        <v>981</v>
      </c>
      <c r="F197" t="s">
        <v>983</v>
      </c>
      <c r="G197" t="s">
        <v>58</v>
      </c>
      <c r="H197">
        <v>62.625999999999998</v>
      </c>
      <c r="I197">
        <v>20</v>
      </c>
      <c r="J197">
        <v>53.5</v>
      </c>
      <c r="K197">
        <v>0</v>
      </c>
      <c r="L197">
        <v>74.260999999999996</v>
      </c>
      <c r="M197">
        <v>26.965871809999999</v>
      </c>
      <c r="N197">
        <v>26.640722270000001</v>
      </c>
      <c r="O197">
        <v>26.631315229999998</v>
      </c>
      <c r="P197">
        <v>26.0129509</v>
      </c>
      <c r="Q197">
        <v>26.608371730000002</v>
      </c>
      <c r="R197">
        <v>26.308605190000002</v>
      </c>
      <c r="S197">
        <v>26.567714689999999</v>
      </c>
      <c r="T197">
        <v>26.63422585</v>
      </c>
      <c r="U197">
        <v>26.66817284</v>
      </c>
      <c r="V197">
        <v>27.93966103</v>
      </c>
      <c r="W197">
        <v>27.14248276</v>
      </c>
      <c r="X197">
        <v>27.015525820000001</v>
      </c>
      <c r="Y197">
        <v>0.93682432100000002</v>
      </c>
      <c r="Z197">
        <v>-0.619920095</v>
      </c>
      <c r="AA197">
        <v>1.457200378</v>
      </c>
      <c r="AB197">
        <v>-1.055913925</v>
      </c>
      <c r="AC197">
        <v>1.2004405330000001</v>
      </c>
      <c r="AD197">
        <v>-0.74251874299999998</v>
      </c>
    </row>
    <row r="198" spans="1:30" x14ac:dyDescent="0.2">
      <c r="A198" t="s">
        <v>984</v>
      </c>
      <c r="B198" t="s">
        <v>985</v>
      </c>
      <c r="C198" t="s">
        <v>986</v>
      </c>
      <c r="D198" t="s">
        <v>987</v>
      </c>
      <c r="E198" t="s">
        <v>988</v>
      </c>
      <c r="F198" t="s">
        <v>989</v>
      </c>
      <c r="G198" t="s">
        <v>91</v>
      </c>
      <c r="H198">
        <v>41.317999999999998</v>
      </c>
      <c r="I198">
        <v>16</v>
      </c>
      <c r="J198">
        <v>58.2</v>
      </c>
      <c r="K198">
        <v>0</v>
      </c>
      <c r="L198">
        <v>280.14</v>
      </c>
      <c r="M198">
        <v>25.575452800000001</v>
      </c>
      <c r="N198">
        <v>25.92804718</v>
      </c>
      <c r="O198">
        <v>26.073635100000001</v>
      </c>
      <c r="P198">
        <v>25.557102199999999</v>
      </c>
      <c r="Q198">
        <v>26.487552640000001</v>
      </c>
      <c r="R198">
        <v>25.76996613</v>
      </c>
      <c r="S198">
        <v>26.210296629999998</v>
      </c>
      <c r="T198">
        <v>26.06985092</v>
      </c>
      <c r="U198">
        <v>26.43771362</v>
      </c>
      <c r="V198">
        <v>26.359527589999999</v>
      </c>
      <c r="W198">
        <v>25.867805480000001</v>
      </c>
      <c r="X198">
        <v>26.334341049999999</v>
      </c>
      <c r="Y198">
        <v>0.68545808600000002</v>
      </c>
      <c r="Z198">
        <v>-0.328179677</v>
      </c>
      <c r="AA198">
        <v>0.31458857099999998</v>
      </c>
      <c r="AB198">
        <v>-0.249017715</v>
      </c>
      <c r="AC198">
        <v>9.6818610999999999E-2</v>
      </c>
      <c r="AD198">
        <v>5.2062351999999999E-2</v>
      </c>
    </row>
    <row r="199" spans="1:30" x14ac:dyDescent="0.2">
      <c r="A199" t="s">
        <v>990</v>
      </c>
      <c r="B199" t="s">
        <v>991</v>
      </c>
      <c r="C199" t="s">
        <v>992</v>
      </c>
      <c r="D199" t="s">
        <v>993</v>
      </c>
      <c r="E199" t="s">
        <v>994</v>
      </c>
      <c r="F199" t="s">
        <v>995</v>
      </c>
      <c r="G199" t="s">
        <v>43</v>
      </c>
      <c r="H199">
        <v>28.876999999999999</v>
      </c>
      <c r="I199">
        <v>3</v>
      </c>
      <c r="J199">
        <v>17.100000000000001</v>
      </c>
      <c r="K199">
        <v>0</v>
      </c>
      <c r="L199">
        <v>35.171999999999997</v>
      </c>
      <c r="M199">
        <v>22.945127490000001</v>
      </c>
      <c r="N199">
        <v>23.50978851</v>
      </c>
      <c r="O199">
        <v>24.148538590000001</v>
      </c>
      <c r="P199">
        <v>24.99597168</v>
      </c>
      <c r="Q199">
        <v>24.2501049</v>
      </c>
      <c r="R199">
        <v>24.237831119999999</v>
      </c>
      <c r="S199">
        <v>23.592357639999999</v>
      </c>
      <c r="T199">
        <v>23.266321179999998</v>
      </c>
      <c r="U199">
        <v>23.186447139999999</v>
      </c>
      <c r="V199">
        <v>24.01575089</v>
      </c>
      <c r="W199">
        <v>24.262069700000001</v>
      </c>
      <c r="X199">
        <v>24.320129390000002</v>
      </c>
      <c r="Y199">
        <v>0.85873362099999995</v>
      </c>
      <c r="Z199">
        <v>-0.66483179699999995</v>
      </c>
      <c r="AA199">
        <v>0.47948268900000002</v>
      </c>
      <c r="AB199">
        <v>0.29531923900000001</v>
      </c>
      <c r="AC199">
        <v>2.2675154649999998</v>
      </c>
      <c r="AD199">
        <v>-0.85094133999999999</v>
      </c>
    </row>
    <row r="200" spans="1:30" x14ac:dyDescent="0.2">
      <c r="A200" t="s">
        <v>996</v>
      </c>
      <c r="B200" t="s">
        <v>997</v>
      </c>
      <c r="C200" t="s">
        <v>998</v>
      </c>
      <c r="D200" t="s">
        <v>999</v>
      </c>
      <c r="E200" t="s">
        <v>1000</v>
      </c>
      <c r="F200" t="s">
        <v>1001</v>
      </c>
      <c r="G200" t="s">
        <v>232</v>
      </c>
      <c r="H200">
        <v>51.771999999999998</v>
      </c>
      <c r="I200">
        <v>14</v>
      </c>
      <c r="J200">
        <v>41.4</v>
      </c>
      <c r="K200">
        <v>0</v>
      </c>
      <c r="L200">
        <v>191.54</v>
      </c>
      <c r="M200">
        <v>25.876754760000001</v>
      </c>
      <c r="N200">
        <v>26.10940742</v>
      </c>
      <c r="O200">
        <v>26.17365646</v>
      </c>
      <c r="P200">
        <v>24.48566628</v>
      </c>
      <c r="Q200">
        <v>25.289367680000002</v>
      </c>
      <c r="R200">
        <v>25.591493610000001</v>
      </c>
      <c r="S200">
        <v>25.612426760000002</v>
      </c>
      <c r="T200">
        <v>25.574125290000001</v>
      </c>
      <c r="U200">
        <v>25.47966576</v>
      </c>
      <c r="V200">
        <v>26.303092960000001</v>
      </c>
      <c r="W200">
        <v>25.527667999999998</v>
      </c>
      <c r="X200">
        <v>25.33067131</v>
      </c>
      <c r="Y200">
        <v>0.46373984200000001</v>
      </c>
      <c r="Z200">
        <v>0.33279546100000001</v>
      </c>
      <c r="AA200">
        <v>0.60392635699999997</v>
      </c>
      <c r="AB200">
        <v>-0.59830156999999995</v>
      </c>
      <c r="AC200">
        <v>0.214123434</v>
      </c>
      <c r="AD200">
        <v>-0.16507148699999999</v>
      </c>
    </row>
    <row r="201" spans="1:30" x14ac:dyDescent="0.2">
      <c r="A201" t="s">
        <v>1002</v>
      </c>
      <c r="B201" t="s">
        <v>1003</v>
      </c>
      <c r="C201" t="s">
        <v>1004</v>
      </c>
      <c r="D201" t="s">
        <v>1005</v>
      </c>
      <c r="E201" t="s">
        <v>1006</v>
      </c>
      <c r="F201" t="s">
        <v>1007</v>
      </c>
      <c r="G201" t="s">
        <v>43</v>
      </c>
      <c r="H201">
        <v>32.107999999999997</v>
      </c>
      <c r="I201">
        <v>14</v>
      </c>
      <c r="J201">
        <v>48.5</v>
      </c>
      <c r="K201">
        <v>0</v>
      </c>
      <c r="L201">
        <v>104.86</v>
      </c>
      <c r="M201">
        <v>27.579315189999999</v>
      </c>
      <c r="N201">
        <v>27.42878151</v>
      </c>
      <c r="O201">
        <v>27.58849335</v>
      </c>
      <c r="P201">
        <v>27.610343929999999</v>
      </c>
      <c r="Q201">
        <v>23.882709500000001</v>
      </c>
      <c r="R201">
        <v>27.49884033</v>
      </c>
      <c r="S201">
        <v>27.753980640000002</v>
      </c>
      <c r="T201">
        <v>27.406085969999999</v>
      </c>
      <c r="U201">
        <v>27.579099660000001</v>
      </c>
      <c r="V201">
        <v>26.816654209999999</v>
      </c>
      <c r="W201">
        <v>27.71502495</v>
      </c>
      <c r="X201">
        <v>27.847627639999999</v>
      </c>
      <c r="Y201">
        <v>7.7783431E-2</v>
      </c>
      <c r="Z201">
        <v>7.2427749999999999E-2</v>
      </c>
      <c r="AA201">
        <v>0.37364271799999998</v>
      </c>
      <c r="AB201">
        <v>-1.129137675</v>
      </c>
      <c r="AC201">
        <v>0.12997635099999999</v>
      </c>
      <c r="AD201">
        <v>0.11995315600000001</v>
      </c>
    </row>
    <row r="202" spans="1:30" x14ac:dyDescent="0.2">
      <c r="A202" t="s">
        <v>1008</v>
      </c>
      <c r="B202" t="s">
        <v>1009</v>
      </c>
      <c r="C202" t="s">
        <v>1010</v>
      </c>
      <c r="D202" t="s">
        <v>1011</v>
      </c>
      <c r="E202" t="s">
        <v>1012</v>
      </c>
      <c r="F202" t="s">
        <v>742</v>
      </c>
      <c r="G202" t="s">
        <v>36</v>
      </c>
      <c r="H202">
        <v>45.003999999999998</v>
      </c>
      <c r="I202">
        <v>2</v>
      </c>
      <c r="J202">
        <v>5.6</v>
      </c>
      <c r="K202">
        <v>0</v>
      </c>
      <c r="L202">
        <v>31.265999999999998</v>
      </c>
      <c r="M202">
        <v>23.912040709999999</v>
      </c>
      <c r="N202">
        <v>23.888038640000001</v>
      </c>
      <c r="O202">
        <v>24.416782380000001</v>
      </c>
      <c r="P202">
        <v>23.26182747</v>
      </c>
      <c r="Q202">
        <v>24.541276929999999</v>
      </c>
      <c r="R202">
        <v>23.717021939999999</v>
      </c>
      <c r="S202">
        <v>23.800645830000001</v>
      </c>
      <c r="T202">
        <v>24.746612549999998</v>
      </c>
      <c r="U202">
        <v>24.392827990000001</v>
      </c>
      <c r="V202">
        <v>23.981975559999999</v>
      </c>
      <c r="W202">
        <v>22.92490768</v>
      </c>
      <c r="X202">
        <v>24.5663166</v>
      </c>
      <c r="Y202">
        <v>0.18537706200000001</v>
      </c>
      <c r="Z202">
        <v>0.24788729300000001</v>
      </c>
      <c r="AA202">
        <v>8.4460890000000004E-3</v>
      </c>
      <c r="AB202">
        <v>1.5642165999999999E-2</v>
      </c>
      <c r="AC202">
        <v>0.36929425199999999</v>
      </c>
      <c r="AD202">
        <v>0.488962173</v>
      </c>
    </row>
    <row r="203" spans="1:30" x14ac:dyDescent="0.2">
      <c r="A203" t="s">
        <v>1013</v>
      </c>
      <c r="B203" t="s">
        <v>234</v>
      </c>
      <c r="C203" t="s">
        <v>1014</v>
      </c>
      <c r="D203" t="s">
        <v>1015</v>
      </c>
      <c r="E203" t="s">
        <v>1013</v>
      </c>
      <c r="F203" t="s">
        <v>1016</v>
      </c>
      <c r="G203" t="s">
        <v>58</v>
      </c>
      <c r="H203">
        <v>25.228999999999999</v>
      </c>
      <c r="I203">
        <v>11</v>
      </c>
      <c r="J203">
        <v>55.3</v>
      </c>
      <c r="K203">
        <v>0</v>
      </c>
      <c r="L203">
        <v>27.53</v>
      </c>
      <c r="M203">
        <v>24.368730549999999</v>
      </c>
      <c r="N203">
        <v>24.008480070000001</v>
      </c>
      <c r="O203">
        <v>24.385864260000002</v>
      </c>
      <c r="P203">
        <v>24.358062740000001</v>
      </c>
      <c r="Q203">
        <v>24.808347699999999</v>
      </c>
      <c r="R203">
        <v>23.64274979</v>
      </c>
      <c r="S203">
        <v>24.066394809999998</v>
      </c>
      <c r="T203">
        <v>22.877754209999999</v>
      </c>
      <c r="U203">
        <v>24.857419969999999</v>
      </c>
      <c r="V203">
        <v>24.63394928</v>
      </c>
      <c r="W203">
        <v>24.026880259999999</v>
      </c>
      <c r="X203">
        <v>25.012992860000001</v>
      </c>
      <c r="Y203">
        <v>0.413139598</v>
      </c>
      <c r="Z203">
        <v>-0.303582509</v>
      </c>
      <c r="AA203">
        <v>0.25796221600000002</v>
      </c>
      <c r="AB203">
        <v>-0.28822072300000001</v>
      </c>
      <c r="AC203">
        <v>0.41259986700000001</v>
      </c>
      <c r="AD203">
        <v>-0.62408447300000003</v>
      </c>
    </row>
    <row r="204" spans="1:30" x14ac:dyDescent="0.2">
      <c r="A204" t="s">
        <v>1017</v>
      </c>
      <c r="B204" t="s">
        <v>1018</v>
      </c>
      <c r="C204" t="s">
        <v>32</v>
      </c>
      <c r="D204" t="s">
        <v>1019</v>
      </c>
      <c r="E204" t="s">
        <v>1020</v>
      </c>
      <c r="F204" t="s">
        <v>1021</v>
      </c>
      <c r="G204" t="s">
        <v>36</v>
      </c>
      <c r="H204">
        <v>24.873999999999999</v>
      </c>
      <c r="I204">
        <v>15</v>
      </c>
      <c r="J204">
        <v>65.2</v>
      </c>
      <c r="K204">
        <v>0</v>
      </c>
      <c r="L204">
        <v>323.31</v>
      </c>
      <c r="M204">
        <v>24.336479189999999</v>
      </c>
      <c r="N204">
        <v>23.555728909999999</v>
      </c>
      <c r="O204">
        <v>23.605005259999999</v>
      </c>
      <c r="P204">
        <v>23.022066120000002</v>
      </c>
      <c r="Q204">
        <v>25.071651459999998</v>
      </c>
      <c r="R204">
        <v>24.25954247</v>
      </c>
      <c r="S204">
        <v>23.697128299999999</v>
      </c>
      <c r="T204">
        <v>23.835142139999999</v>
      </c>
      <c r="U204">
        <v>24.133516310000001</v>
      </c>
      <c r="V204">
        <v>25.681236269999999</v>
      </c>
      <c r="W204">
        <v>23.16441536</v>
      </c>
      <c r="X204">
        <v>23.994941709999999</v>
      </c>
      <c r="Y204">
        <v>0.223541772</v>
      </c>
      <c r="Z204">
        <v>-0.44779332500000002</v>
      </c>
      <c r="AA204">
        <v>5.9192006999999998E-2</v>
      </c>
      <c r="AB204">
        <v>-0.162444433</v>
      </c>
      <c r="AC204">
        <v>0.20077589500000001</v>
      </c>
      <c r="AD204">
        <v>-0.39160219800000001</v>
      </c>
    </row>
    <row r="205" spans="1:30" x14ac:dyDescent="0.2">
      <c r="A205" t="s">
        <v>1022</v>
      </c>
      <c r="B205" t="s">
        <v>1023</v>
      </c>
      <c r="C205" t="s">
        <v>32</v>
      </c>
      <c r="D205" t="s">
        <v>1024</v>
      </c>
      <c r="E205" t="s">
        <v>1025</v>
      </c>
      <c r="F205" t="s">
        <v>1026</v>
      </c>
      <c r="G205" t="s">
        <v>36</v>
      </c>
      <c r="H205">
        <v>18.87</v>
      </c>
      <c r="I205">
        <v>12</v>
      </c>
      <c r="J205">
        <v>78.3</v>
      </c>
      <c r="K205">
        <v>0</v>
      </c>
      <c r="L205">
        <v>267.12</v>
      </c>
      <c r="M205">
        <v>23.609802250000001</v>
      </c>
      <c r="N205">
        <v>24.178005219999999</v>
      </c>
      <c r="O205">
        <v>24.380834579999998</v>
      </c>
      <c r="P205">
        <v>23.42288971</v>
      </c>
      <c r="Q205">
        <v>26.685653689999999</v>
      </c>
      <c r="R205">
        <v>24.552741999999999</v>
      </c>
      <c r="S205">
        <v>23.06937027</v>
      </c>
      <c r="T205">
        <v>25.741857530000001</v>
      </c>
      <c r="U205">
        <v>23.694980619999999</v>
      </c>
      <c r="V205">
        <v>22.414318080000001</v>
      </c>
      <c r="W205">
        <v>23.066974640000002</v>
      </c>
      <c r="X205">
        <v>24.330266949999999</v>
      </c>
      <c r="Y205">
        <v>0.57547091500000003</v>
      </c>
      <c r="Z205">
        <v>0.78569412199999999</v>
      </c>
      <c r="AA205">
        <v>0.65977221200000002</v>
      </c>
      <c r="AB205">
        <v>1.6165752410000001</v>
      </c>
      <c r="AC205">
        <v>0.38423582000000001</v>
      </c>
      <c r="AD205">
        <v>0.89821624799999999</v>
      </c>
    </row>
    <row r="206" spans="1:30" x14ac:dyDescent="0.2">
      <c r="A206" t="s">
        <v>1027</v>
      </c>
      <c r="B206" t="s">
        <v>1028</v>
      </c>
      <c r="C206" t="s">
        <v>1029</v>
      </c>
      <c r="D206" t="s">
        <v>1030</v>
      </c>
      <c r="E206" t="s">
        <v>1031</v>
      </c>
      <c r="F206" t="s">
        <v>1032</v>
      </c>
      <c r="G206" t="s">
        <v>36</v>
      </c>
      <c r="H206">
        <v>63.475999999999999</v>
      </c>
      <c r="I206">
        <v>28</v>
      </c>
      <c r="J206">
        <v>70.7</v>
      </c>
      <c r="K206">
        <v>0</v>
      </c>
      <c r="L206">
        <v>323.31</v>
      </c>
      <c r="M206">
        <v>23.622999190000002</v>
      </c>
      <c r="N206">
        <v>22.677900309999998</v>
      </c>
      <c r="O206">
        <v>23.482473370000001</v>
      </c>
      <c r="P206">
        <v>23.570314410000002</v>
      </c>
      <c r="Q206">
        <v>24.69168663</v>
      </c>
      <c r="R206">
        <v>23.24996376</v>
      </c>
      <c r="S206">
        <v>23.60277176</v>
      </c>
      <c r="T206">
        <v>23.81477928</v>
      </c>
      <c r="U206">
        <v>23.894412989999999</v>
      </c>
      <c r="V206">
        <v>23.524463650000001</v>
      </c>
      <c r="W206">
        <v>23.89983368</v>
      </c>
      <c r="X206">
        <v>24.749794009999999</v>
      </c>
      <c r="Y206">
        <v>0.78755186899999996</v>
      </c>
      <c r="Z206">
        <v>-0.79690615300000001</v>
      </c>
      <c r="AA206">
        <v>0.14429789100000001</v>
      </c>
      <c r="AB206">
        <v>-0.22070884700000001</v>
      </c>
      <c r="AC206">
        <v>0.31537458600000001</v>
      </c>
      <c r="AD206">
        <v>-0.28737576799999998</v>
      </c>
    </row>
    <row r="207" spans="1:30" x14ac:dyDescent="0.2">
      <c r="A207" t="s">
        <v>1033</v>
      </c>
      <c r="B207" t="s">
        <v>1034</v>
      </c>
      <c r="C207" t="s">
        <v>1035</v>
      </c>
      <c r="D207" t="s">
        <v>1036</v>
      </c>
      <c r="E207" t="s">
        <v>1037</v>
      </c>
      <c r="F207" t="s">
        <v>1038</v>
      </c>
      <c r="G207" t="s">
        <v>91</v>
      </c>
      <c r="H207">
        <v>32.345999999999997</v>
      </c>
      <c r="I207">
        <v>8</v>
      </c>
      <c r="J207">
        <v>41.1</v>
      </c>
      <c r="K207">
        <v>0</v>
      </c>
      <c r="L207">
        <v>167.13</v>
      </c>
      <c r="M207">
        <v>28.375713350000002</v>
      </c>
      <c r="N207">
        <v>28.42021179</v>
      </c>
      <c r="O207">
        <v>28.095470429999999</v>
      </c>
      <c r="P207">
        <v>28.365571979999999</v>
      </c>
      <c r="Q207">
        <v>27.94926834</v>
      </c>
      <c r="R207">
        <v>28.28643417</v>
      </c>
      <c r="S207">
        <v>28.210807800000001</v>
      </c>
      <c r="T207">
        <v>28.144138340000001</v>
      </c>
      <c r="U207">
        <v>28.365987780000001</v>
      </c>
      <c r="V207">
        <v>28.289031980000001</v>
      </c>
      <c r="W207">
        <v>28.379396440000001</v>
      </c>
      <c r="X207">
        <v>28.41671371</v>
      </c>
      <c r="Y207">
        <v>0.23382897699999999</v>
      </c>
      <c r="Z207">
        <v>-6.4582188999999998E-2</v>
      </c>
      <c r="AA207">
        <v>0.53397806599999997</v>
      </c>
      <c r="AB207">
        <v>-0.16128921500000001</v>
      </c>
      <c r="AC207">
        <v>0.73329001500000002</v>
      </c>
      <c r="AD207">
        <v>-0.12140274</v>
      </c>
    </row>
    <row r="208" spans="1:30" x14ac:dyDescent="0.2">
      <c r="A208" t="s">
        <v>1039</v>
      </c>
      <c r="B208" t="s">
        <v>1040</v>
      </c>
      <c r="C208" t="s">
        <v>425</v>
      </c>
      <c r="D208" t="s">
        <v>1041</v>
      </c>
      <c r="E208" t="s">
        <v>1039</v>
      </c>
      <c r="F208" t="s">
        <v>1042</v>
      </c>
      <c r="G208" t="s">
        <v>91</v>
      </c>
      <c r="H208">
        <v>74.462999999999994</v>
      </c>
      <c r="I208">
        <v>37</v>
      </c>
      <c r="J208">
        <v>72.8</v>
      </c>
      <c r="K208">
        <v>0</v>
      </c>
      <c r="L208">
        <v>319.49</v>
      </c>
      <c r="M208">
        <v>29.158414839999999</v>
      </c>
      <c r="N208">
        <v>29.162765499999999</v>
      </c>
      <c r="O208">
        <v>29.32244682</v>
      </c>
      <c r="P208">
        <v>29.3250885</v>
      </c>
      <c r="Q208">
        <v>29.132221220000002</v>
      </c>
      <c r="R208">
        <v>28.89888191</v>
      </c>
      <c r="S208">
        <v>29.231622699999999</v>
      </c>
      <c r="T208">
        <v>29.389667509999999</v>
      </c>
      <c r="U208">
        <v>29.50540543</v>
      </c>
      <c r="V208">
        <v>29.327573780000002</v>
      </c>
      <c r="W208">
        <v>29.564527510000001</v>
      </c>
      <c r="X208">
        <v>29.407484050000001</v>
      </c>
      <c r="Y208">
        <v>1.1673875119999999</v>
      </c>
      <c r="Z208">
        <v>-0.21865272499999999</v>
      </c>
      <c r="AA208">
        <v>1.0438178970000001</v>
      </c>
      <c r="AB208">
        <v>-0.31446456900000003</v>
      </c>
      <c r="AC208">
        <v>0.21177157599999999</v>
      </c>
      <c r="AD208">
        <v>-5.7629903000000003E-2</v>
      </c>
    </row>
    <row r="209" spans="1:30" x14ac:dyDescent="0.2">
      <c r="A209" t="s">
        <v>1043</v>
      </c>
      <c r="B209" t="s">
        <v>1044</v>
      </c>
      <c r="C209" t="s">
        <v>100</v>
      </c>
      <c r="D209" t="s">
        <v>1045</v>
      </c>
      <c r="E209" t="s">
        <v>1043</v>
      </c>
      <c r="F209" t="s">
        <v>1046</v>
      </c>
      <c r="G209" t="s">
        <v>36</v>
      </c>
      <c r="H209">
        <v>16.895</v>
      </c>
      <c r="I209">
        <v>2</v>
      </c>
      <c r="J209">
        <v>26.1</v>
      </c>
      <c r="K209">
        <v>0</v>
      </c>
      <c r="L209">
        <v>102.6</v>
      </c>
      <c r="M209">
        <v>24.05634689</v>
      </c>
      <c r="N209">
        <v>23.693862920000001</v>
      </c>
      <c r="O209">
        <v>23.583827970000002</v>
      </c>
      <c r="P209">
        <v>23.192230219999999</v>
      </c>
      <c r="Q209">
        <v>24.445238109999998</v>
      </c>
      <c r="R209">
        <v>24.148143770000001</v>
      </c>
      <c r="S209">
        <v>23.847160339999999</v>
      </c>
      <c r="T209">
        <v>25.02787399</v>
      </c>
      <c r="U209">
        <v>24.460643770000001</v>
      </c>
      <c r="V209">
        <v>22.690383910000001</v>
      </c>
      <c r="W209">
        <v>23.979476930000001</v>
      </c>
      <c r="X209">
        <v>23.886552810000001</v>
      </c>
      <c r="Y209">
        <v>0.23167080800000001</v>
      </c>
      <c r="Z209">
        <v>0.259208043</v>
      </c>
      <c r="AA209">
        <v>0.29590245599999998</v>
      </c>
      <c r="AB209">
        <v>0.40973281900000003</v>
      </c>
      <c r="AC209">
        <v>0.796788053</v>
      </c>
      <c r="AD209">
        <v>0.92642148300000005</v>
      </c>
    </row>
    <row r="210" spans="1:30" x14ac:dyDescent="0.2">
      <c r="A210" t="s">
        <v>1047</v>
      </c>
      <c r="B210" t="s">
        <v>99</v>
      </c>
      <c r="C210" t="s">
        <v>100</v>
      </c>
      <c r="D210" t="s">
        <v>1048</v>
      </c>
      <c r="E210" t="s">
        <v>1047</v>
      </c>
      <c r="F210" t="s">
        <v>1049</v>
      </c>
      <c r="G210" t="s">
        <v>58</v>
      </c>
      <c r="H210">
        <v>20.693999999999999</v>
      </c>
      <c r="I210">
        <v>9</v>
      </c>
      <c r="J210">
        <v>82.9</v>
      </c>
      <c r="K210">
        <v>0</v>
      </c>
      <c r="L210">
        <v>323.31</v>
      </c>
      <c r="M210">
        <v>27.667564389999999</v>
      </c>
      <c r="N210">
        <v>27.409650800000001</v>
      </c>
      <c r="O210">
        <v>27.051651</v>
      </c>
      <c r="P210">
        <v>27.470338819999998</v>
      </c>
      <c r="Q210">
        <v>27.746566770000001</v>
      </c>
      <c r="R210">
        <v>27.874727249999999</v>
      </c>
      <c r="S210">
        <v>27.435871120000002</v>
      </c>
      <c r="T210">
        <v>27.282331469999999</v>
      </c>
      <c r="U210">
        <v>26.962236399999998</v>
      </c>
      <c r="V210">
        <v>28.15305901</v>
      </c>
      <c r="W210">
        <v>27.0774498</v>
      </c>
      <c r="X210">
        <v>27.589208599999999</v>
      </c>
      <c r="Y210">
        <v>0.25539674899999998</v>
      </c>
      <c r="Z210">
        <v>-0.23028373699999999</v>
      </c>
      <c r="AA210">
        <v>9.7559743000000004E-2</v>
      </c>
      <c r="AB210">
        <v>9.0638478999999994E-2</v>
      </c>
      <c r="AC210">
        <v>0.485153102</v>
      </c>
      <c r="AD210">
        <v>-0.37975947100000002</v>
      </c>
    </row>
    <row r="211" spans="1:30" x14ac:dyDescent="0.2">
      <c r="A211" t="s">
        <v>1050</v>
      </c>
      <c r="B211" t="s">
        <v>1051</v>
      </c>
      <c r="C211" t="s">
        <v>1052</v>
      </c>
      <c r="D211" t="s">
        <v>1053</v>
      </c>
      <c r="E211" t="s">
        <v>1054</v>
      </c>
      <c r="F211" t="s">
        <v>1055</v>
      </c>
      <c r="G211" t="s">
        <v>91</v>
      </c>
      <c r="H211">
        <v>49.238999999999997</v>
      </c>
      <c r="I211">
        <v>34</v>
      </c>
      <c r="J211">
        <v>93.3</v>
      </c>
      <c r="K211">
        <v>0</v>
      </c>
      <c r="L211">
        <v>323.31</v>
      </c>
      <c r="M211">
        <v>32.985919950000003</v>
      </c>
      <c r="N211">
        <v>32.87498093</v>
      </c>
      <c r="O211">
        <v>32.841274259999999</v>
      </c>
      <c r="P211">
        <v>32.91984558</v>
      </c>
      <c r="Q211">
        <v>33.685516360000001</v>
      </c>
      <c r="R211">
        <v>32.901226039999997</v>
      </c>
      <c r="S211">
        <v>32.961994169999997</v>
      </c>
      <c r="T211">
        <v>32.915843959999997</v>
      </c>
      <c r="U211">
        <v>32.970691680000002</v>
      </c>
      <c r="V211">
        <v>33.625816350000001</v>
      </c>
      <c r="W211">
        <v>32.90084839</v>
      </c>
      <c r="X211">
        <v>32.92498398</v>
      </c>
      <c r="Y211">
        <v>0.44400857399999999</v>
      </c>
      <c r="Z211">
        <v>-0.24982452399999999</v>
      </c>
      <c r="AA211">
        <v>1.7319938999999999E-2</v>
      </c>
      <c r="AB211">
        <v>1.8313090000000001E-2</v>
      </c>
      <c r="AC211">
        <v>0.35023203800000002</v>
      </c>
      <c r="AD211">
        <v>-0.201039632</v>
      </c>
    </row>
    <row r="212" spans="1:30" x14ac:dyDescent="0.2">
      <c r="A212" t="s">
        <v>1056</v>
      </c>
      <c r="B212" t="s">
        <v>31</v>
      </c>
      <c r="C212" t="s">
        <v>32</v>
      </c>
      <c r="D212" t="s">
        <v>1057</v>
      </c>
      <c r="E212" t="s">
        <v>1056</v>
      </c>
      <c r="F212" t="s">
        <v>1058</v>
      </c>
      <c r="G212" t="s">
        <v>36</v>
      </c>
      <c r="H212">
        <v>30.202999999999999</v>
      </c>
      <c r="I212">
        <v>3</v>
      </c>
      <c r="J212">
        <v>14.9</v>
      </c>
      <c r="K212">
        <v>0</v>
      </c>
      <c r="L212">
        <v>19.751999999999999</v>
      </c>
      <c r="M212">
        <v>22.996221540000001</v>
      </c>
      <c r="N212">
        <v>23.49980545</v>
      </c>
      <c r="O212">
        <v>24.38270378</v>
      </c>
      <c r="P212">
        <v>23.374336240000002</v>
      </c>
      <c r="Q212">
        <v>23.689205170000001</v>
      </c>
      <c r="R212">
        <v>23.516616819999999</v>
      </c>
      <c r="S212">
        <v>25.030088419999998</v>
      </c>
      <c r="T212">
        <v>24.27617455</v>
      </c>
      <c r="U212">
        <v>24.521821979999999</v>
      </c>
      <c r="V212">
        <v>23.806373600000001</v>
      </c>
      <c r="W212">
        <v>23.659570689999999</v>
      </c>
      <c r="X212">
        <v>23.97680283</v>
      </c>
      <c r="Y212">
        <v>0.17112338499999999</v>
      </c>
      <c r="Z212">
        <v>-0.18800544699999999</v>
      </c>
      <c r="AA212">
        <v>1.045558878</v>
      </c>
      <c r="AB212">
        <v>-0.28752962700000001</v>
      </c>
      <c r="AC212">
        <v>1.5281459150000001</v>
      </c>
      <c r="AD212">
        <v>0.79511261</v>
      </c>
    </row>
    <row r="213" spans="1:30" x14ac:dyDescent="0.2">
      <c r="A213" t="s">
        <v>1059</v>
      </c>
      <c r="B213" t="s">
        <v>1060</v>
      </c>
      <c r="C213" t="s">
        <v>1061</v>
      </c>
      <c r="D213" t="s">
        <v>1062</v>
      </c>
      <c r="E213" t="s">
        <v>1063</v>
      </c>
      <c r="F213" t="s">
        <v>1064</v>
      </c>
      <c r="G213" t="s">
        <v>91</v>
      </c>
      <c r="H213">
        <v>47.085999999999999</v>
      </c>
      <c r="I213">
        <v>29</v>
      </c>
      <c r="J213">
        <v>80.8</v>
      </c>
      <c r="K213">
        <v>0</v>
      </c>
      <c r="L213">
        <v>323.31</v>
      </c>
      <c r="M213">
        <v>32.260749820000001</v>
      </c>
      <c r="N213">
        <v>32.397235870000003</v>
      </c>
      <c r="O213">
        <v>32.257774349999998</v>
      </c>
      <c r="P213">
        <v>32.86368942</v>
      </c>
      <c r="Q213">
        <v>31.739286419999999</v>
      </c>
      <c r="R213">
        <v>32.6055603</v>
      </c>
      <c r="S213">
        <v>32.323482509999998</v>
      </c>
      <c r="T213">
        <v>32.36403275</v>
      </c>
      <c r="U213">
        <v>32.353763579999999</v>
      </c>
      <c r="V213">
        <v>31.921957020000001</v>
      </c>
      <c r="W213">
        <v>32.288406369999997</v>
      </c>
      <c r="X213">
        <v>32.18680191</v>
      </c>
      <c r="Y213">
        <v>0.660661316</v>
      </c>
      <c r="Z213">
        <v>0.17286491400000001</v>
      </c>
      <c r="AA213">
        <v>0.30886756799999998</v>
      </c>
      <c r="AB213">
        <v>0.27045694999999997</v>
      </c>
      <c r="AC213">
        <v>0.91202666300000002</v>
      </c>
      <c r="AD213">
        <v>0.21470451400000001</v>
      </c>
    </row>
    <row r="214" spans="1:30" x14ac:dyDescent="0.2">
      <c r="A214" t="s">
        <v>1065</v>
      </c>
      <c r="B214" t="s">
        <v>1066</v>
      </c>
      <c r="C214" t="s">
        <v>1067</v>
      </c>
      <c r="D214" t="s">
        <v>1068</v>
      </c>
      <c r="E214" t="s">
        <v>1069</v>
      </c>
      <c r="F214" t="s">
        <v>1070</v>
      </c>
      <c r="G214" t="s">
        <v>232</v>
      </c>
      <c r="H214">
        <v>40.08</v>
      </c>
      <c r="I214">
        <v>24</v>
      </c>
      <c r="J214">
        <v>94.1</v>
      </c>
      <c r="K214">
        <v>0</v>
      </c>
      <c r="L214">
        <v>323.31</v>
      </c>
      <c r="M214">
        <v>32.261421200000001</v>
      </c>
      <c r="N214">
        <v>32.262962340000001</v>
      </c>
      <c r="O214">
        <v>32.169017789999998</v>
      </c>
      <c r="P214">
        <v>32.391384119999998</v>
      </c>
      <c r="Q214">
        <v>32.781265259999998</v>
      </c>
      <c r="R214">
        <v>32.092700960000002</v>
      </c>
      <c r="S214">
        <v>32.127525329999997</v>
      </c>
      <c r="T214">
        <v>32.261531830000003</v>
      </c>
      <c r="U214">
        <v>32.091186520000001</v>
      </c>
      <c r="V214">
        <v>32.569934840000002</v>
      </c>
      <c r="W214">
        <v>32.27777863</v>
      </c>
      <c r="X214">
        <v>32.123027800000003</v>
      </c>
      <c r="Y214">
        <v>0.27563304</v>
      </c>
      <c r="Z214">
        <v>-9.2446644999999994E-2</v>
      </c>
      <c r="AA214">
        <v>0.15385157699999999</v>
      </c>
      <c r="AB214">
        <v>9.8203023E-2</v>
      </c>
      <c r="AC214">
        <v>0.50806168699999998</v>
      </c>
      <c r="AD214">
        <v>-0.16349919600000001</v>
      </c>
    </row>
    <row r="215" spans="1:30" x14ac:dyDescent="0.2">
      <c r="A215" t="s">
        <v>1071</v>
      </c>
      <c r="B215" t="s">
        <v>1072</v>
      </c>
      <c r="C215" t="s">
        <v>1073</v>
      </c>
      <c r="D215" t="s">
        <v>1074</v>
      </c>
      <c r="E215" t="s">
        <v>1075</v>
      </c>
      <c r="F215" t="s">
        <v>1076</v>
      </c>
      <c r="G215" t="s">
        <v>91</v>
      </c>
      <c r="H215">
        <v>9.5565999999999995</v>
      </c>
      <c r="I215">
        <v>6</v>
      </c>
      <c r="J215">
        <v>96.8</v>
      </c>
      <c r="K215">
        <v>0</v>
      </c>
      <c r="L215">
        <v>63.087000000000003</v>
      </c>
      <c r="M215">
        <v>26.510234830000002</v>
      </c>
      <c r="N215">
        <v>27.062191009999999</v>
      </c>
      <c r="O215">
        <v>26.755064010000002</v>
      </c>
      <c r="P215">
        <v>23.353794100000002</v>
      </c>
      <c r="Q215">
        <v>24.143726350000001</v>
      </c>
      <c r="R215">
        <v>26.848880770000001</v>
      </c>
      <c r="S215">
        <v>26.566263200000002</v>
      </c>
      <c r="T215">
        <v>26.636856080000001</v>
      </c>
      <c r="U215">
        <v>26.897237780000001</v>
      </c>
      <c r="V215">
        <v>26.490631100000002</v>
      </c>
      <c r="W215">
        <v>26.241144179999999</v>
      </c>
      <c r="X215">
        <v>26.382383350000001</v>
      </c>
      <c r="Y215">
        <v>1.084962714</v>
      </c>
      <c r="Z215">
        <v>0.40444374100000002</v>
      </c>
      <c r="AA215">
        <v>0.681069484</v>
      </c>
      <c r="AB215">
        <v>-1.5892524720000001</v>
      </c>
      <c r="AC215">
        <v>1.24590633</v>
      </c>
      <c r="AD215">
        <v>0.32873280799999999</v>
      </c>
    </row>
    <row r="216" spans="1:30" x14ac:dyDescent="0.2">
      <c r="A216" t="s">
        <v>1077</v>
      </c>
      <c r="B216" t="s">
        <v>1078</v>
      </c>
      <c r="C216" t="s">
        <v>32</v>
      </c>
      <c r="D216" t="s">
        <v>1079</v>
      </c>
      <c r="E216" t="s">
        <v>1077</v>
      </c>
      <c r="F216" t="s">
        <v>1080</v>
      </c>
      <c r="G216" t="s">
        <v>36</v>
      </c>
      <c r="H216">
        <v>13.382</v>
      </c>
      <c r="I216">
        <v>4</v>
      </c>
      <c r="J216">
        <v>46.7</v>
      </c>
      <c r="K216">
        <v>0</v>
      </c>
      <c r="L216">
        <v>20.783000000000001</v>
      </c>
      <c r="M216">
        <v>23.12325096</v>
      </c>
      <c r="N216">
        <v>23.582296370000002</v>
      </c>
      <c r="O216">
        <v>23.187770839999999</v>
      </c>
      <c r="P216">
        <v>23.9507637</v>
      </c>
      <c r="Q216">
        <v>24.45963669</v>
      </c>
      <c r="R216">
        <v>24.171459200000001</v>
      </c>
      <c r="S216">
        <v>25.088294980000001</v>
      </c>
      <c r="T216">
        <v>23.262884140000001</v>
      </c>
      <c r="U216">
        <v>22.815078740000001</v>
      </c>
      <c r="V216">
        <v>24.324068069999999</v>
      </c>
      <c r="W216">
        <v>23.916830059999999</v>
      </c>
      <c r="X216">
        <v>24.048530580000001</v>
      </c>
      <c r="Y216">
        <v>1.88788263</v>
      </c>
      <c r="Z216">
        <v>-0.798703512</v>
      </c>
      <c r="AA216">
        <v>0.19725140099999999</v>
      </c>
      <c r="AB216">
        <v>9.7476959000000002E-2</v>
      </c>
      <c r="AC216">
        <v>0.20499435599999999</v>
      </c>
      <c r="AD216">
        <v>-0.37439028400000002</v>
      </c>
    </row>
    <row r="217" spans="1:30" x14ac:dyDescent="0.2">
      <c r="A217" t="s">
        <v>1081</v>
      </c>
      <c r="B217" t="s">
        <v>1082</v>
      </c>
      <c r="C217" t="s">
        <v>431</v>
      </c>
      <c r="D217" t="s">
        <v>1083</v>
      </c>
      <c r="E217" t="s">
        <v>1084</v>
      </c>
      <c r="F217" t="s">
        <v>1085</v>
      </c>
      <c r="G217" t="s">
        <v>232</v>
      </c>
      <c r="H217">
        <v>40.747</v>
      </c>
      <c r="I217">
        <v>6</v>
      </c>
      <c r="J217">
        <v>24.6</v>
      </c>
      <c r="K217">
        <v>0</v>
      </c>
      <c r="L217">
        <v>19.673999999999999</v>
      </c>
      <c r="M217">
        <v>24.904123309999999</v>
      </c>
      <c r="N217">
        <v>24.719001769999998</v>
      </c>
      <c r="O217">
        <v>23.47076225</v>
      </c>
      <c r="P217">
        <v>25.15352249</v>
      </c>
      <c r="Q217">
        <v>24.77349091</v>
      </c>
      <c r="R217">
        <v>24.873941420000001</v>
      </c>
      <c r="S217">
        <v>25.11000443</v>
      </c>
      <c r="T217">
        <v>25.14203453</v>
      </c>
      <c r="U217">
        <v>25.225526810000002</v>
      </c>
      <c r="V217">
        <v>24.70395851</v>
      </c>
      <c r="W217">
        <v>22.87707138</v>
      </c>
      <c r="X217">
        <v>24.63422585</v>
      </c>
      <c r="Y217">
        <v>0.14543082299999999</v>
      </c>
      <c r="Z217">
        <v>0.29287719699999998</v>
      </c>
      <c r="AA217">
        <v>0.63915792500000002</v>
      </c>
      <c r="AB217">
        <v>0.86189969399999999</v>
      </c>
      <c r="AC217">
        <v>0.84323069500000003</v>
      </c>
      <c r="AD217">
        <v>1.087436676</v>
      </c>
    </row>
    <row r="218" spans="1:30" x14ac:dyDescent="0.2">
      <c r="A218" t="s">
        <v>1086</v>
      </c>
      <c r="B218" t="s">
        <v>71</v>
      </c>
      <c r="C218" t="s">
        <v>100</v>
      </c>
      <c r="D218" t="s">
        <v>1087</v>
      </c>
      <c r="E218" t="s">
        <v>1086</v>
      </c>
      <c r="F218" t="s">
        <v>1088</v>
      </c>
      <c r="G218" t="s">
        <v>36</v>
      </c>
      <c r="H218">
        <v>23.460999999999999</v>
      </c>
      <c r="I218">
        <v>6</v>
      </c>
      <c r="J218">
        <v>50</v>
      </c>
      <c r="K218">
        <v>0</v>
      </c>
      <c r="L218">
        <v>56.843000000000004</v>
      </c>
      <c r="M218">
        <v>26.757736210000001</v>
      </c>
      <c r="N218">
        <v>23.242626189999999</v>
      </c>
      <c r="O218">
        <v>27.897411349999999</v>
      </c>
      <c r="P218">
        <v>23.3818512</v>
      </c>
      <c r="Q218">
        <v>23.694997789999999</v>
      </c>
      <c r="R218">
        <v>23.78164482</v>
      </c>
      <c r="S218">
        <v>23.869087220000001</v>
      </c>
      <c r="T218">
        <v>25.090150829999999</v>
      </c>
      <c r="U218">
        <v>23.845561979999999</v>
      </c>
      <c r="V218">
        <v>26.792284009999999</v>
      </c>
      <c r="W218">
        <v>27.368862149999998</v>
      </c>
      <c r="X218">
        <v>27.280296329999999</v>
      </c>
      <c r="Y218">
        <v>0.34680604999999998</v>
      </c>
      <c r="Z218">
        <v>-1.1812229160000001</v>
      </c>
      <c r="AA218">
        <v>4.0806386029999997</v>
      </c>
      <c r="AB218">
        <v>-3.5276495620000001</v>
      </c>
      <c r="AC218">
        <v>2.5192768239999999</v>
      </c>
      <c r="AD218">
        <v>-2.8788808189999999</v>
      </c>
    </row>
    <row r="219" spans="1:30" x14ac:dyDescent="0.2">
      <c r="A219" t="s">
        <v>1089</v>
      </c>
      <c r="B219" t="s">
        <v>1090</v>
      </c>
      <c r="C219" t="s">
        <v>1091</v>
      </c>
      <c r="D219" t="s">
        <v>1092</v>
      </c>
      <c r="E219" t="s">
        <v>1093</v>
      </c>
      <c r="F219" t="s">
        <v>1094</v>
      </c>
      <c r="G219" t="s">
        <v>177</v>
      </c>
      <c r="H219">
        <v>45.24</v>
      </c>
      <c r="I219">
        <v>1</v>
      </c>
      <c r="J219">
        <v>3.5</v>
      </c>
      <c r="K219">
        <v>0</v>
      </c>
      <c r="L219">
        <v>260.39</v>
      </c>
      <c r="M219">
        <v>27.625473020000001</v>
      </c>
      <c r="N219">
        <v>27.664108280000001</v>
      </c>
      <c r="O219">
        <v>27.411026</v>
      </c>
      <c r="P219">
        <v>27.220203399999999</v>
      </c>
      <c r="Q219">
        <v>27.963283539999999</v>
      </c>
      <c r="R219">
        <v>27.266065600000001</v>
      </c>
      <c r="S219">
        <v>27.42878151</v>
      </c>
      <c r="T219">
        <v>28.032073969999999</v>
      </c>
      <c r="U219">
        <v>27.693784709999999</v>
      </c>
      <c r="V219">
        <v>28.369985580000002</v>
      </c>
      <c r="W219">
        <v>27.289911270000001</v>
      </c>
      <c r="X219">
        <v>27.522977829999999</v>
      </c>
      <c r="Y219">
        <v>0.18133509</v>
      </c>
      <c r="Z219">
        <v>-0.16075579300000001</v>
      </c>
      <c r="AA219">
        <v>0.236346533</v>
      </c>
      <c r="AB219">
        <v>-0.244440715</v>
      </c>
      <c r="AC219">
        <v>8.3254290000000005E-3</v>
      </c>
      <c r="AD219">
        <v>-9.4114939999999994E-3</v>
      </c>
    </row>
    <row r="220" spans="1:30" x14ac:dyDescent="0.2">
      <c r="A220" t="s">
        <v>1095</v>
      </c>
      <c r="B220" t="s">
        <v>1096</v>
      </c>
      <c r="C220" t="s">
        <v>239</v>
      </c>
      <c r="D220" t="s">
        <v>1097</v>
      </c>
      <c r="E220" t="s">
        <v>1095</v>
      </c>
      <c r="F220" t="s">
        <v>1098</v>
      </c>
      <c r="G220" t="s">
        <v>91</v>
      </c>
      <c r="H220">
        <v>26.416</v>
      </c>
      <c r="I220">
        <v>13</v>
      </c>
      <c r="J220">
        <v>71.3</v>
      </c>
      <c r="K220">
        <v>0</v>
      </c>
      <c r="L220">
        <v>323.31</v>
      </c>
      <c r="M220">
        <v>28.94419289</v>
      </c>
      <c r="N220">
        <v>29.266914369999999</v>
      </c>
      <c r="O220">
        <v>29.269079210000001</v>
      </c>
      <c r="P220">
        <v>29.353612900000002</v>
      </c>
      <c r="Q220">
        <v>29.09353256</v>
      </c>
      <c r="R220">
        <v>29.343185420000001</v>
      </c>
      <c r="S220">
        <v>29.40141487</v>
      </c>
      <c r="T220">
        <v>29.391471859999999</v>
      </c>
      <c r="U220">
        <v>29.447740549999999</v>
      </c>
      <c r="V220">
        <v>29.314105990000002</v>
      </c>
      <c r="W220">
        <v>29.010120390000001</v>
      </c>
      <c r="X220">
        <v>29.336624149999999</v>
      </c>
      <c r="Y220">
        <v>0.14873771599999999</v>
      </c>
      <c r="Z220">
        <v>-6.0221353999999998E-2</v>
      </c>
      <c r="AA220">
        <v>0.115928453</v>
      </c>
      <c r="AB220">
        <v>4.3160121000000003E-2</v>
      </c>
      <c r="AC220">
        <v>0.84060967900000005</v>
      </c>
      <c r="AD220">
        <v>0.193258921</v>
      </c>
    </row>
    <row r="221" spans="1:30" x14ac:dyDescent="0.2">
      <c r="A221" t="s">
        <v>1099</v>
      </c>
      <c r="B221" t="s">
        <v>1100</v>
      </c>
      <c r="C221" t="s">
        <v>1101</v>
      </c>
      <c r="D221" t="s">
        <v>1102</v>
      </c>
      <c r="E221" t="s">
        <v>1103</v>
      </c>
      <c r="F221" t="s">
        <v>1104</v>
      </c>
      <c r="G221" t="s">
        <v>43</v>
      </c>
      <c r="H221">
        <v>57.993000000000002</v>
      </c>
      <c r="I221">
        <v>28</v>
      </c>
      <c r="J221">
        <v>75.099999999999994</v>
      </c>
      <c r="K221">
        <v>0</v>
      </c>
      <c r="L221">
        <v>323.31</v>
      </c>
      <c r="M221">
        <v>28.409366609999999</v>
      </c>
      <c r="N221">
        <v>27.82444572</v>
      </c>
      <c r="O221">
        <v>28.101844790000001</v>
      </c>
      <c r="P221">
        <v>27.758689879999999</v>
      </c>
      <c r="Q221">
        <v>28.565109249999999</v>
      </c>
      <c r="R221">
        <v>28.631210329999998</v>
      </c>
      <c r="S221">
        <v>28.23356819</v>
      </c>
      <c r="T221">
        <v>27.28082848</v>
      </c>
      <c r="U221">
        <v>28.23356819</v>
      </c>
      <c r="V221">
        <v>29.100265499999999</v>
      </c>
      <c r="W221">
        <v>28.315488819999999</v>
      </c>
      <c r="X221">
        <v>28.41489983</v>
      </c>
      <c r="Y221">
        <v>0.76725586599999995</v>
      </c>
      <c r="Z221">
        <v>-0.49833234199999998</v>
      </c>
      <c r="AA221">
        <v>0.32036899200000002</v>
      </c>
      <c r="AB221">
        <v>-0.29188156100000001</v>
      </c>
      <c r="AC221">
        <v>0.79760909999999996</v>
      </c>
      <c r="AD221">
        <v>-0.69422976199999997</v>
      </c>
    </row>
    <row r="222" spans="1:30" x14ac:dyDescent="0.2">
      <c r="A222" t="s">
        <v>1105</v>
      </c>
      <c r="B222" t="s">
        <v>1106</v>
      </c>
      <c r="C222" t="s">
        <v>1107</v>
      </c>
      <c r="D222" t="s">
        <v>1108</v>
      </c>
      <c r="E222" t="s">
        <v>1109</v>
      </c>
      <c r="F222" t="s">
        <v>1110</v>
      </c>
      <c r="G222" t="s">
        <v>126</v>
      </c>
      <c r="H222">
        <v>24.879000000000001</v>
      </c>
      <c r="I222">
        <v>12</v>
      </c>
      <c r="J222">
        <v>66.5</v>
      </c>
      <c r="K222">
        <v>0</v>
      </c>
      <c r="L222">
        <v>255.95</v>
      </c>
      <c r="M222">
        <v>28.268522260000001</v>
      </c>
      <c r="N222">
        <v>27.7233181</v>
      </c>
      <c r="O222">
        <v>28.094564439999999</v>
      </c>
      <c r="P222">
        <v>28.235486980000001</v>
      </c>
      <c r="Q222">
        <v>27.849657059999998</v>
      </c>
      <c r="R222">
        <v>28.043226239999999</v>
      </c>
      <c r="S222">
        <v>28.39112282</v>
      </c>
      <c r="T222">
        <v>28.588815690000001</v>
      </c>
      <c r="U222">
        <v>28.283744810000002</v>
      </c>
      <c r="V222">
        <v>28.413448330000001</v>
      </c>
      <c r="W222">
        <v>28.211318970000001</v>
      </c>
      <c r="X222">
        <v>28.299375529999999</v>
      </c>
      <c r="Y222">
        <v>0.74957268200000005</v>
      </c>
      <c r="Z222">
        <v>-0.27924601199999999</v>
      </c>
      <c r="AA222">
        <v>0.98850654000000004</v>
      </c>
      <c r="AB222">
        <v>-0.265257517</v>
      </c>
      <c r="AC222">
        <v>0.45716973700000002</v>
      </c>
      <c r="AD222">
        <v>0.113180161</v>
      </c>
    </row>
    <row r="223" spans="1:30" x14ac:dyDescent="0.2">
      <c r="A223" t="s">
        <v>1111</v>
      </c>
      <c r="B223" t="s">
        <v>1112</v>
      </c>
      <c r="C223" t="s">
        <v>1113</v>
      </c>
      <c r="D223" t="s">
        <v>1114</v>
      </c>
      <c r="E223" t="s">
        <v>1115</v>
      </c>
      <c r="F223" t="s">
        <v>1116</v>
      </c>
      <c r="G223" t="s">
        <v>43</v>
      </c>
      <c r="H223">
        <v>22.440999999999999</v>
      </c>
      <c r="I223">
        <v>10</v>
      </c>
      <c r="J223">
        <v>49.3</v>
      </c>
      <c r="K223">
        <v>0</v>
      </c>
      <c r="L223">
        <v>323.31</v>
      </c>
      <c r="M223">
        <v>29.969390870000002</v>
      </c>
      <c r="N223">
        <v>29.610538479999999</v>
      </c>
      <c r="O223">
        <v>29.54205894</v>
      </c>
      <c r="P223">
        <v>30.058273320000001</v>
      </c>
      <c r="Q223">
        <v>30.194368359999999</v>
      </c>
      <c r="R223">
        <v>29.92096329</v>
      </c>
      <c r="S223">
        <v>30.062267299999998</v>
      </c>
      <c r="T223">
        <v>29.580949780000001</v>
      </c>
      <c r="U223">
        <v>29.59551811</v>
      </c>
      <c r="V223">
        <v>30.40385246</v>
      </c>
      <c r="W223">
        <v>29.899515149999999</v>
      </c>
      <c r="X223">
        <v>30.140047070000001</v>
      </c>
      <c r="Y223">
        <v>1.0510159269999999</v>
      </c>
      <c r="Z223">
        <v>-0.44047546399999998</v>
      </c>
      <c r="AA223">
        <v>0.210405808</v>
      </c>
      <c r="AB223">
        <v>-8.9936574000000005E-2</v>
      </c>
      <c r="AC223">
        <v>0.869353025</v>
      </c>
      <c r="AD223">
        <v>-0.40155983000000001</v>
      </c>
    </row>
    <row r="224" spans="1:30" x14ac:dyDescent="0.2">
      <c r="A224" t="s">
        <v>1117</v>
      </c>
      <c r="B224" t="s">
        <v>1118</v>
      </c>
      <c r="C224" t="s">
        <v>1119</v>
      </c>
      <c r="D224" t="s">
        <v>1120</v>
      </c>
      <c r="E224" t="s">
        <v>1121</v>
      </c>
      <c r="F224" t="s">
        <v>1122</v>
      </c>
      <c r="G224" t="s">
        <v>177</v>
      </c>
      <c r="H224">
        <v>30.157</v>
      </c>
      <c r="I224">
        <v>1</v>
      </c>
      <c r="J224">
        <v>5.4</v>
      </c>
      <c r="K224">
        <v>0</v>
      </c>
      <c r="L224">
        <v>216.43</v>
      </c>
      <c r="M224">
        <v>29.163125990000001</v>
      </c>
      <c r="N224">
        <v>29.070377350000001</v>
      </c>
      <c r="O224">
        <v>29.056673050000001</v>
      </c>
      <c r="P224">
        <v>29.351907730000001</v>
      </c>
      <c r="Q224">
        <v>29.472665790000001</v>
      </c>
      <c r="R224">
        <v>29.291252140000001</v>
      </c>
      <c r="S224">
        <v>29.30319214</v>
      </c>
      <c r="T224">
        <v>29.353843690000001</v>
      </c>
      <c r="U224">
        <v>29.16966248</v>
      </c>
      <c r="V224">
        <v>29.681053160000001</v>
      </c>
      <c r="W224">
        <v>29.184589389999999</v>
      </c>
      <c r="X224">
        <v>29.20158386</v>
      </c>
      <c r="Y224">
        <v>0.71225822699999997</v>
      </c>
      <c r="Z224">
        <v>-0.25901667299999998</v>
      </c>
      <c r="AA224">
        <v>3.1899756000000001E-2</v>
      </c>
      <c r="AB224">
        <v>1.6199748E-2</v>
      </c>
      <c r="AC224">
        <v>0.177227352</v>
      </c>
      <c r="AD224">
        <v>-8.0176036000000006E-2</v>
      </c>
    </row>
    <row r="225" spans="1:30" x14ac:dyDescent="0.2">
      <c r="A225" t="s">
        <v>1123</v>
      </c>
      <c r="B225" t="s">
        <v>99</v>
      </c>
      <c r="C225" t="s">
        <v>100</v>
      </c>
      <c r="D225" t="s">
        <v>1124</v>
      </c>
      <c r="E225" t="s">
        <v>1125</v>
      </c>
      <c r="F225" t="s">
        <v>1126</v>
      </c>
      <c r="G225" t="s">
        <v>58</v>
      </c>
      <c r="H225">
        <v>35.412999999999997</v>
      </c>
      <c r="I225">
        <v>11</v>
      </c>
      <c r="J225">
        <v>52</v>
      </c>
      <c r="K225">
        <v>0</v>
      </c>
      <c r="L225">
        <v>55.72</v>
      </c>
      <c r="M225">
        <v>23.746250150000002</v>
      </c>
      <c r="N225">
        <v>24.250288009999998</v>
      </c>
      <c r="O225">
        <v>25.30653191</v>
      </c>
      <c r="P225">
        <v>23.38277626</v>
      </c>
      <c r="Q225">
        <v>22.81269073</v>
      </c>
      <c r="R225">
        <v>25.414611820000001</v>
      </c>
      <c r="S225">
        <v>25.12601089</v>
      </c>
      <c r="T225">
        <v>24.851432800000001</v>
      </c>
      <c r="U225">
        <v>23.61083412</v>
      </c>
      <c r="V225">
        <v>24.718376159999998</v>
      </c>
      <c r="W225">
        <v>23.506572720000001</v>
      </c>
      <c r="X225">
        <v>24.300769809999998</v>
      </c>
      <c r="Y225">
        <v>0.16830531800000001</v>
      </c>
      <c r="Z225">
        <v>0.25911712599999998</v>
      </c>
      <c r="AA225">
        <v>0.12943584399999999</v>
      </c>
      <c r="AB225">
        <v>-0.30521329200000002</v>
      </c>
      <c r="AC225">
        <v>0.23787925600000001</v>
      </c>
      <c r="AD225">
        <v>0.35418637600000002</v>
      </c>
    </row>
    <row r="226" spans="1:30" x14ac:dyDescent="0.2">
      <c r="A226" t="s">
        <v>1127</v>
      </c>
      <c r="B226" t="s">
        <v>311</v>
      </c>
      <c r="C226" t="s">
        <v>1128</v>
      </c>
      <c r="D226" t="s">
        <v>1129</v>
      </c>
      <c r="E226" t="s">
        <v>1127</v>
      </c>
      <c r="F226" t="s">
        <v>1130</v>
      </c>
      <c r="G226" t="s">
        <v>126</v>
      </c>
      <c r="H226">
        <v>17.521000000000001</v>
      </c>
      <c r="I226">
        <v>9</v>
      </c>
      <c r="J226">
        <v>49.4</v>
      </c>
      <c r="K226">
        <v>0</v>
      </c>
      <c r="L226">
        <v>81.963999999999999</v>
      </c>
      <c r="M226">
        <v>28.04614449</v>
      </c>
      <c r="N226">
        <v>27.826930999999998</v>
      </c>
      <c r="O226">
        <v>27.653829569999999</v>
      </c>
      <c r="P226">
        <v>27.73246765</v>
      </c>
      <c r="Q226">
        <v>27.979400630000001</v>
      </c>
      <c r="R226">
        <v>27.491748810000001</v>
      </c>
      <c r="S226">
        <v>27.50982857</v>
      </c>
      <c r="T226">
        <v>27.90517998</v>
      </c>
      <c r="U226">
        <v>27.504230499999998</v>
      </c>
      <c r="V226">
        <v>28.229585650000001</v>
      </c>
      <c r="W226">
        <v>26.320394520000001</v>
      </c>
      <c r="X226">
        <v>28.115104680000002</v>
      </c>
      <c r="Y226">
        <v>0.17304798399999999</v>
      </c>
      <c r="Z226">
        <v>0.28727340699999998</v>
      </c>
      <c r="AA226">
        <v>0.10175364100000001</v>
      </c>
      <c r="AB226">
        <v>0.179510752</v>
      </c>
      <c r="AC226">
        <v>4.5813346999999997E-2</v>
      </c>
      <c r="AD226">
        <v>8.4718067999999994E-2</v>
      </c>
    </row>
    <row r="227" spans="1:30" x14ac:dyDescent="0.2">
      <c r="A227" t="s">
        <v>1131</v>
      </c>
      <c r="B227" t="s">
        <v>99</v>
      </c>
      <c r="C227" t="s">
        <v>100</v>
      </c>
      <c r="D227" t="s">
        <v>1132</v>
      </c>
      <c r="E227" t="s">
        <v>1131</v>
      </c>
      <c r="F227" t="s">
        <v>1133</v>
      </c>
      <c r="G227" t="s">
        <v>58</v>
      </c>
      <c r="H227">
        <v>18.36</v>
      </c>
      <c r="I227">
        <v>14</v>
      </c>
      <c r="J227">
        <v>91</v>
      </c>
      <c r="K227">
        <v>0</v>
      </c>
      <c r="L227">
        <v>114.63</v>
      </c>
      <c r="M227">
        <v>30.014915469999998</v>
      </c>
      <c r="N227">
        <v>29.966367720000001</v>
      </c>
      <c r="O227">
        <v>29.559139250000001</v>
      </c>
      <c r="P227">
        <v>29.686555859999999</v>
      </c>
      <c r="Q227">
        <v>28.936912540000002</v>
      </c>
      <c r="R227">
        <v>29.484199520000001</v>
      </c>
      <c r="S227">
        <v>29.601799010000001</v>
      </c>
      <c r="T227">
        <v>29.627023699999999</v>
      </c>
      <c r="U227">
        <v>29.65637207</v>
      </c>
      <c r="V227">
        <v>29.227476119999999</v>
      </c>
      <c r="W227">
        <v>29.789440160000002</v>
      </c>
      <c r="X227">
        <v>30.183288569999998</v>
      </c>
      <c r="Y227">
        <v>0.133576682</v>
      </c>
      <c r="Z227">
        <v>0.113405863</v>
      </c>
      <c r="AA227">
        <v>0.43808271900000001</v>
      </c>
      <c r="AB227">
        <v>-0.36417897500000002</v>
      </c>
      <c r="AC227">
        <v>0.13988139399999999</v>
      </c>
      <c r="AD227">
        <v>-0.10500335700000001</v>
      </c>
    </row>
    <row r="228" spans="1:30" x14ac:dyDescent="0.2">
      <c r="A228" t="s">
        <v>1134</v>
      </c>
      <c r="B228" t="s">
        <v>1135</v>
      </c>
      <c r="C228" t="s">
        <v>32</v>
      </c>
      <c r="D228" t="s">
        <v>1136</v>
      </c>
      <c r="E228" t="s">
        <v>1137</v>
      </c>
      <c r="F228" t="s">
        <v>1138</v>
      </c>
      <c r="G228" t="s">
        <v>36</v>
      </c>
      <c r="H228">
        <v>24.547999999999998</v>
      </c>
      <c r="I228">
        <v>12</v>
      </c>
      <c r="J228">
        <v>58.9</v>
      </c>
      <c r="K228">
        <v>0</v>
      </c>
      <c r="L228">
        <v>323.31</v>
      </c>
      <c r="M228">
        <v>24.0689888</v>
      </c>
      <c r="N228">
        <v>23.66190529</v>
      </c>
      <c r="O228">
        <v>23.953990940000001</v>
      </c>
      <c r="P228">
        <v>23.642366410000001</v>
      </c>
      <c r="Q228">
        <v>27.831710820000001</v>
      </c>
      <c r="R228">
        <v>27.94201279</v>
      </c>
      <c r="S228">
        <v>24.915029530000002</v>
      </c>
      <c r="T228">
        <v>22.61442757</v>
      </c>
      <c r="U228">
        <v>25.578969959999998</v>
      </c>
      <c r="V228">
        <v>27.088207239999999</v>
      </c>
      <c r="W228">
        <v>23.087797160000001</v>
      </c>
      <c r="X228">
        <v>23.5322876</v>
      </c>
      <c r="Y228">
        <v>0.20486262799999999</v>
      </c>
      <c r="Z228">
        <v>-0.67446899400000004</v>
      </c>
      <c r="AA228">
        <v>0.42825212800000001</v>
      </c>
      <c r="AB228">
        <v>1.9025993349999999</v>
      </c>
      <c r="AC228">
        <v>4.3967583999999997E-2</v>
      </c>
      <c r="AD228">
        <v>-0.199954987</v>
      </c>
    </row>
    <row r="229" spans="1:30" x14ac:dyDescent="0.2">
      <c r="A229" t="s">
        <v>1139</v>
      </c>
      <c r="B229" t="s">
        <v>1140</v>
      </c>
      <c r="C229" t="s">
        <v>1141</v>
      </c>
      <c r="D229" t="s">
        <v>1142</v>
      </c>
      <c r="E229" t="s">
        <v>1143</v>
      </c>
      <c r="F229" t="s">
        <v>1144</v>
      </c>
      <c r="G229" t="s">
        <v>91</v>
      </c>
      <c r="H229">
        <v>58.835000000000001</v>
      </c>
      <c r="I229">
        <v>6</v>
      </c>
      <c r="J229">
        <v>16.100000000000001</v>
      </c>
      <c r="K229">
        <v>0</v>
      </c>
      <c r="L229">
        <v>12.487</v>
      </c>
      <c r="M229">
        <v>23.760528560000001</v>
      </c>
      <c r="N229">
        <v>24.17993736</v>
      </c>
      <c r="O229">
        <v>23.889404299999999</v>
      </c>
      <c r="P229">
        <v>22.968544009999999</v>
      </c>
      <c r="Q229">
        <v>23.967309950000001</v>
      </c>
      <c r="R229">
        <v>22.58401108</v>
      </c>
      <c r="S229">
        <v>24.69554329</v>
      </c>
      <c r="T229">
        <v>23.13076401</v>
      </c>
      <c r="U229">
        <v>23.38260841</v>
      </c>
      <c r="V229">
        <v>25.919797899999999</v>
      </c>
      <c r="W229">
        <v>25.168437959999999</v>
      </c>
      <c r="X229">
        <v>25.768653870000001</v>
      </c>
      <c r="Y229">
        <v>2.5202701059999999</v>
      </c>
      <c r="Z229">
        <v>-1.675673167</v>
      </c>
      <c r="AA229">
        <v>2.1811790700000002</v>
      </c>
      <c r="AB229">
        <v>-2.4456748959999999</v>
      </c>
      <c r="AC229">
        <v>1.607140689</v>
      </c>
      <c r="AD229">
        <v>-1.8826580049999999</v>
      </c>
    </row>
    <row r="230" spans="1:30" x14ac:dyDescent="0.2">
      <c r="A230" t="s">
        <v>1145</v>
      </c>
      <c r="B230" t="s">
        <v>51</v>
      </c>
      <c r="C230" t="s">
        <v>32</v>
      </c>
      <c r="D230" t="s">
        <v>1146</v>
      </c>
      <c r="E230" t="s">
        <v>1145</v>
      </c>
      <c r="F230" t="s">
        <v>1147</v>
      </c>
      <c r="G230" t="s">
        <v>36</v>
      </c>
      <c r="H230">
        <v>16.382999999999999</v>
      </c>
      <c r="I230">
        <v>5</v>
      </c>
      <c r="J230">
        <v>41.6</v>
      </c>
      <c r="K230">
        <v>0</v>
      </c>
      <c r="L230">
        <v>39.497999999999998</v>
      </c>
      <c r="M230">
        <v>23.910793300000002</v>
      </c>
      <c r="N230">
        <v>23.504705430000001</v>
      </c>
      <c r="O230">
        <v>24.203086849999998</v>
      </c>
      <c r="P230">
        <v>22.215547560000001</v>
      </c>
      <c r="Q230">
        <v>22.95214081</v>
      </c>
      <c r="R230">
        <v>23.95178413</v>
      </c>
      <c r="S230">
        <v>22.593788150000002</v>
      </c>
      <c r="T230">
        <v>24.30807304</v>
      </c>
      <c r="U230">
        <v>23.20749855</v>
      </c>
      <c r="V230">
        <v>23.143468859999999</v>
      </c>
      <c r="W230">
        <v>23.452392580000001</v>
      </c>
      <c r="X230">
        <v>22.34667206</v>
      </c>
      <c r="Y230">
        <v>1.0845932469999999</v>
      </c>
      <c r="Z230">
        <v>0.89201736499999995</v>
      </c>
      <c r="AA230">
        <v>3.3113034999999999E-2</v>
      </c>
      <c r="AB230">
        <v>5.8979669999999998E-2</v>
      </c>
      <c r="AC230">
        <v>0.25794036199999998</v>
      </c>
      <c r="AD230">
        <v>0.38894208299999999</v>
      </c>
    </row>
    <row r="231" spans="1:30" x14ac:dyDescent="0.2">
      <c r="A231" t="s">
        <v>1148</v>
      </c>
      <c r="B231" t="s">
        <v>1149</v>
      </c>
      <c r="C231" t="s">
        <v>1150</v>
      </c>
      <c r="D231" t="s">
        <v>1151</v>
      </c>
      <c r="E231" t="s">
        <v>1148</v>
      </c>
      <c r="F231" t="s">
        <v>1152</v>
      </c>
      <c r="G231" t="s">
        <v>232</v>
      </c>
      <c r="H231">
        <v>50.078000000000003</v>
      </c>
      <c r="I231">
        <v>10</v>
      </c>
      <c r="J231">
        <v>34.6</v>
      </c>
      <c r="K231">
        <v>0</v>
      </c>
      <c r="L231">
        <v>24.091999999999999</v>
      </c>
      <c r="M231">
        <v>23.18946266</v>
      </c>
      <c r="N231">
        <v>23.825719830000001</v>
      </c>
      <c r="O231">
        <v>23.85749817</v>
      </c>
      <c r="P231">
        <v>24.487535479999998</v>
      </c>
      <c r="Q231">
        <v>25.645305629999999</v>
      </c>
      <c r="R231">
        <v>22.868085860000001</v>
      </c>
      <c r="S231">
        <v>23.11072922</v>
      </c>
      <c r="T231">
        <v>23.23744774</v>
      </c>
      <c r="U231">
        <v>23.69808578</v>
      </c>
      <c r="V231">
        <v>24.218461990000002</v>
      </c>
      <c r="W231">
        <v>23.067745209999998</v>
      </c>
      <c r="X231">
        <v>22.430219650000002</v>
      </c>
      <c r="Y231">
        <v>0.272657549</v>
      </c>
      <c r="Z231">
        <v>0.38541793800000002</v>
      </c>
      <c r="AA231">
        <v>0.49764788900000001</v>
      </c>
      <c r="AB231">
        <v>1.094833374</v>
      </c>
      <c r="AC231">
        <v>6.9527521999999994E-2</v>
      </c>
      <c r="AD231">
        <v>0.109945297</v>
      </c>
    </row>
    <row r="232" spans="1:30" x14ac:dyDescent="0.2">
      <c r="A232" t="s">
        <v>1153</v>
      </c>
      <c r="B232" t="s">
        <v>31</v>
      </c>
      <c r="C232" t="s">
        <v>32</v>
      </c>
      <c r="D232" t="s">
        <v>1154</v>
      </c>
      <c r="E232" t="s">
        <v>1153</v>
      </c>
      <c r="F232" t="s">
        <v>1155</v>
      </c>
      <c r="G232" t="s">
        <v>36</v>
      </c>
      <c r="H232">
        <v>57.13</v>
      </c>
      <c r="I232">
        <v>11</v>
      </c>
      <c r="J232">
        <v>36.5</v>
      </c>
      <c r="K232">
        <v>0</v>
      </c>
      <c r="L232">
        <v>43.402999999999999</v>
      </c>
      <c r="M232">
        <v>24.073461529999999</v>
      </c>
      <c r="N232">
        <v>22.437419890000001</v>
      </c>
      <c r="O232">
        <v>24.063846590000001</v>
      </c>
      <c r="P232">
        <v>22.41420746</v>
      </c>
      <c r="Q232">
        <v>25.09664536</v>
      </c>
      <c r="R232">
        <v>23.420948030000002</v>
      </c>
      <c r="S232">
        <v>23.28424072</v>
      </c>
      <c r="T232">
        <v>22.849344250000001</v>
      </c>
      <c r="U232">
        <v>23.456798549999998</v>
      </c>
      <c r="V232">
        <v>22.779737470000001</v>
      </c>
      <c r="W232">
        <v>23.524061199999998</v>
      </c>
      <c r="X232">
        <v>23.918251040000001</v>
      </c>
      <c r="Y232">
        <v>6.4100142999999998E-2</v>
      </c>
      <c r="Z232">
        <v>0.117559433</v>
      </c>
      <c r="AA232">
        <v>9.980443E-2</v>
      </c>
      <c r="AB232">
        <v>0.23658371</v>
      </c>
      <c r="AC232">
        <v>0.21562942099999999</v>
      </c>
      <c r="AD232">
        <v>-0.21055539400000001</v>
      </c>
    </row>
    <row r="233" spans="1:30" x14ac:dyDescent="0.2">
      <c r="A233" t="s">
        <v>1156</v>
      </c>
      <c r="B233" t="s">
        <v>1157</v>
      </c>
      <c r="C233" t="s">
        <v>1158</v>
      </c>
      <c r="D233" t="s">
        <v>1159</v>
      </c>
      <c r="E233" t="s">
        <v>1160</v>
      </c>
      <c r="F233" t="s">
        <v>1161</v>
      </c>
      <c r="G233" t="s">
        <v>91</v>
      </c>
      <c r="H233">
        <v>30.013999999999999</v>
      </c>
      <c r="I233">
        <v>3</v>
      </c>
      <c r="J233">
        <v>9.9</v>
      </c>
      <c r="K233">
        <v>0</v>
      </c>
      <c r="L233">
        <v>11.734</v>
      </c>
      <c r="M233">
        <v>25.075090410000001</v>
      </c>
      <c r="N233">
        <v>22.957065579999998</v>
      </c>
      <c r="O233">
        <v>22.970527650000001</v>
      </c>
      <c r="P233">
        <v>25.26499939</v>
      </c>
      <c r="Q233">
        <v>23.86641693</v>
      </c>
      <c r="R233">
        <v>23.994705199999999</v>
      </c>
      <c r="S233">
        <v>23.80667686</v>
      </c>
      <c r="T233">
        <v>22.334825519999999</v>
      </c>
      <c r="U233">
        <v>24.306503299999999</v>
      </c>
      <c r="V233">
        <v>23.364511490000002</v>
      </c>
      <c r="W233">
        <v>24.015331270000001</v>
      </c>
      <c r="X233">
        <v>24.004808430000001</v>
      </c>
      <c r="Y233">
        <v>5.9957633000000003E-2</v>
      </c>
      <c r="Z233">
        <v>-0.127322515</v>
      </c>
      <c r="AA233">
        <v>0.51366907799999995</v>
      </c>
      <c r="AB233">
        <v>0.580490112</v>
      </c>
      <c r="AC233">
        <v>0.18974804200000001</v>
      </c>
      <c r="AD233">
        <v>-0.31221516900000001</v>
      </c>
    </row>
    <row r="234" spans="1:30" x14ac:dyDescent="0.2">
      <c r="A234" t="s">
        <v>1162</v>
      </c>
      <c r="B234" t="s">
        <v>1163</v>
      </c>
      <c r="C234" t="s">
        <v>1164</v>
      </c>
      <c r="D234" t="s">
        <v>1165</v>
      </c>
      <c r="E234" t="s">
        <v>1166</v>
      </c>
      <c r="F234" t="s">
        <v>1167</v>
      </c>
      <c r="G234" t="s">
        <v>91</v>
      </c>
      <c r="H234">
        <v>83.388999999999996</v>
      </c>
      <c r="I234">
        <v>9</v>
      </c>
      <c r="J234">
        <v>16.100000000000001</v>
      </c>
      <c r="K234">
        <v>0</v>
      </c>
      <c r="L234">
        <v>23.628</v>
      </c>
      <c r="M234">
        <v>29.220111849999999</v>
      </c>
      <c r="N234">
        <v>29.822046279999999</v>
      </c>
      <c r="O234">
        <v>30.013319020000001</v>
      </c>
      <c r="P234">
        <v>27.571958540000001</v>
      </c>
      <c r="Q234">
        <v>26.60372353</v>
      </c>
      <c r="R234">
        <v>29.685888290000001</v>
      </c>
      <c r="S234">
        <v>30.211410520000001</v>
      </c>
      <c r="T234">
        <v>29.843484879999998</v>
      </c>
      <c r="U234">
        <v>30.232835770000001</v>
      </c>
      <c r="V234">
        <v>30.134181980000001</v>
      </c>
      <c r="W234">
        <v>23.30272484</v>
      </c>
      <c r="X234">
        <v>29.00576401</v>
      </c>
      <c r="Y234">
        <v>0.44521306300000002</v>
      </c>
      <c r="Z234">
        <v>2.2042687729999999</v>
      </c>
      <c r="AA234">
        <v>7.1995645999999996E-2</v>
      </c>
      <c r="AB234">
        <v>0.47296651200000001</v>
      </c>
      <c r="AC234">
        <v>0.545847411</v>
      </c>
      <c r="AD234">
        <v>2.6150201160000002</v>
      </c>
    </row>
    <row r="235" spans="1:30" x14ac:dyDescent="0.2">
      <c r="A235" t="s">
        <v>1168</v>
      </c>
      <c r="B235" t="s">
        <v>1169</v>
      </c>
      <c r="C235" t="s">
        <v>1170</v>
      </c>
      <c r="D235" t="s">
        <v>1171</v>
      </c>
      <c r="E235" t="s">
        <v>1172</v>
      </c>
      <c r="F235" t="s">
        <v>1173</v>
      </c>
      <c r="G235" t="s">
        <v>91</v>
      </c>
      <c r="H235">
        <v>57.341999999999999</v>
      </c>
      <c r="I235">
        <v>30</v>
      </c>
      <c r="J235">
        <v>69.3</v>
      </c>
      <c r="K235">
        <v>0</v>
      </c>
      <c r="L235">
        <v>254.84</v>
      </c>
      <c r="M235">
        <v>28.437896729999999</v>
      </c>
      <c r="N235">
        <v>28.437618260000001</v>
      </c>
      <c r="O235">
        <v>28.54030418</v>
      </c>
      <c r="P235">
        <v>29.172145839999999</v>
      </c>
      <c r="Q235">
        <v>24.081615450000001</v>
      </c>
      <c r="R235">
        <v>28.932020189999999</v>
      </c>
      <c r="S235">
        <v>28.89850616</v>
      </c>
      <c r="T235">
        <v>28.5056324</v>
      </c>
      <c r="U235">
        <v>28.512052539999999</v>
      </c>
      <c r="V235">
        <v>22.806373600000001</v>
      </c>
      <c r="W235">
        <v>28.652051929999999</v>
      </c>
      <c r="X235">
        <v>28.638479230000002</v>
      </c>
      <c r="Y235">
        <v>0.383082125</v>
      </c>
      <c r="Z235">
        <v>1.772971471</v>
      </c>
      <c r="AA235">
        <v>9.7529751999999997E-2</v>
      </c>
      <c r="AB235">
        <v>0.69629224099999998</v>
      </c>
      <c r="AC235">
        <v>0.42446587299999999</v>
      </c>
      <c r="AD235">
        <v>1.939762115</v>
      </c>
    </row>
    <row r="236" spans="1:30" x14ac:dyDescent="0.2">
      <c r="A236" t="s">
        <v>1174</v>
      </c>
      <c r="B236" t="s">
        <v>1175</v>
      </c>
      <c r="C236" t="s">
        <v>1176</v>
      </c>
      <c r="D236" t="s">
        <v>1177</v>
      </c>
      <c r="E236" t="s">
        <v>1178</v>
      </c>
      <c r="F236" t="s">
        <v>1179</v>
      </c>
      <c r="G236" t="s">
        <v>91</v>
      </c>
      <c r="H236">
        <v>34.045999999999999</v>
      </c>
      <c r="I236">
        <v>22</v>
      </c>
      <c r="J236">
        <v>84.1</v>
      </c>
      <c r="K236">
        <v>0</v>
      </c>
      <c r="L236">
        <v>323.31</v>
      </c>
      <c r="M236">
        <v>30.488075259999999</v>
      </c>
      <c r="N236">
        <v>30.31311226</v>
      </c>
      <c r="O236">
        <v>30.468009949999999</v>
      </c>
      <c r="P236">
        <v>30.353002549999999</v>
      </c>
      <c r="Q236">
        <v>29.497241970000001</v>
      </c>
      <c r="R236">
        <v>30.37792778</v>
      </c>
      <c r="S236">
        <v>30.479907990000001</v>
      </c>
      <c r="T236">
        <v>30.462463379999999</v>
      </c>
      <c r="U236">
        <v>30.316244130000001</v>
      </c>
      <c r="V236">
        <v>29.90009117</v>
      </c>
      <c r="W236">
        <v>30.37471962</v>
      </c>
      <c r="X236">
        <v>30.388231279999999</v>
      </c>
      <c r="Y236">
        <v>0.52320491899999999</v>
      </c>
      <c r="Z236">
        <v>0.202051799</v>
      </c>
      <c r="AA236">
        <v>0.164907158</v>
      </c>
      <c r="AB236">
        <v>-0.144956589</v>
      </c>
      <c r="AC236">
        <v>0.51641641100000002</v>
      </c>
      <c r="AD236">
        <v>0.19852447500000001</v>
      </c>
    </row>
    <row r="237" spans="1:30" x14ac:dyDescent="0.2">
      <c r="A237" t="s">
        <v>1180</v>
      </c>
      <c r="B237" t="s">
        <v>1181</v>
      </c>
      <c r="C237" t="s">
        <v>1182</v>
      </c>
      <c r="D237" t="s">
        <v>1183</v>
      </c>
      <c r="E237" t="s">
        <v>1184</v>
      </c>
      <c r="F237" t="s">
        <v>1185</v>
      </c>
      <c r="G237" t="s">
        <v>232</v>
      </c>
      <c r="H237">
        <v>36.152999999999999</v>
      </c>
      <c r="I237">
        <v>10</v>
      </c>
      <c r="J237">
        <v>48.1</v>
      </c>
      <c r="K237">
        <v>0</v>
      </c>
      <c r="L237">
        <v>151.09</v>
      </c>
      <c r="M237">
        <v>24.781818390000002</v>
      </c>
      <c r="N237">
        <v>23.667472839999999</v>
      </c>
      <c r="O237">
        <v>24.799217219999999</v>
      </c>
      <c r="P237">
        <v>24.587148670000001</v>
      </c>
      <c r="Q237">
        <v>22.77414894</v>
      </c>
      <c r="R237">
        <v>25.357397079999998</v>
      </c>
      <c r="S237">
        <v>25.957040790000001</v>
      </c>
      <c r="T237">
        <v>24.336658480000001</v>
      </c>
      <c r="U237">
        <v>24.951137540000001</v>
      </c>
      <c r="V237">
        <v>24.802633289999999</v>
      </c>
      <c r="W237">
        <v>24.716491699999999</v>
      </c>
      <c r="X237">
        <v>25.420661930000001</v>
      </c>
      <c r="Y237">
        <v>0.57704506200000005</v>
      </c>
      <c r="Z237">
        <v>-0.56375948600000003</v>
      </c>
      <c r="AA237">
        <v>0.39190810399999998</v>
      </c>
      <c r="AB237">
        <v>-0.74036407500000001</v>
      </c>
      <c r="AC237">
        <v>6.8042705999999994E-2</v>
      </c>
      <c r="AD237">
        <v>0.101683299</v>
      </c>
    </row>
    <row r="238" spans="1:30" x14ac:dyDescent="0.2">
      <c r="A238" t="s">
        <v>1186</v>
      </c>
      <c r="B238" t="s">
        <v>958</v>
      </c>
      <c r="C238" t="s">
        <v>32</v>
      </c>
      <c r="D238" t="s">
        <v>1187</v>
      </c>
      <c r="E238" t="s">
        <v>1186</v>
      </c>
      <c r="F238" t="s">
        <v>1188</v>
      </c>
      <c r="G238" t="s">
        <v>36</v>
      </c>
      <c r="H238">
        <v>62.692999999999998</v>
      </c>
      <c r="I238">
        <v>6</v>
      </c>
      <c r="J238">
        <v>13.4</v>
      </c>
      <c r="K238">
        <v>0</v>
      </c>
      <c r="L238">
        <v>15.16</v>
      </c>
      <c r="M238">
        <v>23.91690826</v>
      </c>
      <c r="N238">
        <v>24.1190815</v>
      </c>
      <c r="O238">
        <v>24.216535570000001</v>
      </c>
      <c r="P238">
        <v>24.22877884</v>
      </c>
      <c r="Q238">
        <v>24.790687559999999</v>
      </c>
      <c r="R238">
        <v>23.344915390000001</v>
      </c>
      <c r="S238">
        <v>23.766796110000001</v>
      </c>
      <c r="T238">
        <v>24.374500269999999</v>
      </c>
      <c r="U238">
        <v>24.57111359</v>
      </c>
      <c r="V238">
        <v>23.674003599999999</v>
      </c>
      <c r="W238">
        <v>23.785842899999999</v>
      </c>
      <c r="X238">
        <v>24.165727619999998</v>
      </c>
      <c r="Y238">
        <v>0.53224767399999995</v>
      </c>
      <c r="Z238">
        <v>0.208983739</v>
      </c>
      <c r="AA238">
        <v>0.21432437700000001</v>
      </c>
      <c r="AB238">
        <v>0.24626922600000001</v>
      </c>
      <c r="AC238">
        <v>0.56643998699999998</v>
      </c>
      <c r="AD238">
        <v>0.36227862</v>
      </c>
    </row>
    <row r="239" spans="1:30" x14ac:dyDescent="0.2">
      <c r="A239" t="s">
        <v>1189</v>
      </c>
      <c r="B239" t="s">
        <v>1190</v>
      </c>
      <c r="C239" t="s">
        <v>1191</v>
      </c>
      <c r="D239" t="s">
        <v>1192</v>
      </c>
      <c r="E239" t="s">
        <v>1193</v>
      </c>
      <c r="F239" t="s">
        <v>1194</v>
      </c>
      <c r="G239" t="s">
        <v>91</v>
      </c>
      <c r="H239">
        <v>44.595999999999997</v>
      </c>
      <c r="I239">
        <v>35</v>
      </c>
      <c r="J239">
        <v>97.4</v>
      </c>
      <c r="K239">
        <v>0</v>
      </c>
      <c r="L239">
        <v>323.31</v>
      </c>
      <c r="M239">
        <v>31.391307829999999</v>
      </c>
      <c r="N239">
        <v>31.608539579999999</v>
      </c>
      <c r="O239">
        <v>31.685077669999998</v>
      </c>
      <c r="P239">
        <v>31.327156070000001</v>
      </c>
      <c r="Q239">
        <v>31.871257780000001</v>
      </c>
      <c r="R239">
        <v>31.440006260000001</v>
      </c>
      <c r="S239">
        <v>31.628622060000001</v>
      </c>
      <c r="T239">
        <v>31.582574839999999</v>
      </c>
      <c r="U239">
        <v>31.524259570000002</v>
      </c>
      <c r="V239">
        <v>31.868721010000002</v>
      </c>
      <c r="W239">
        <v>31.161890029999999</v>
      </c>
      <c r="X239">
        <v>31.460071559999999</v>
      </c>
      <c r="Y239">
        <v>0.104604288</v>
      </c>
      <c r="Z239">
        <v>6.4747492000000004E-2</v>
      </c>
      <c r="AA239">
        <v>6.5062681999999997E-2</v>
      </c>
      <c r="AB239">
        <v>4.9245834000000002E-2</v>
      </c>
      <c r="AC239">
        <v>0.14649290300000001</v>
      </c>
      <c r="AD239">
        <v>8.1591287999999998E-2</v>
      </c>
    </row>
    <row r="240" spans="1:30" x14ac:dyDescent="0.2">
      <c r="A240" t="s">
        <v>1195</v>
      </c>
      <c r="B240" t="s">
        <v>234</v>
      </c>
      <c r="C240" t="s">
        <v>32</v>
      </c>
      <c r="D240" t="s">
        <v>1196</v>
      </c>
      <c r="E240" t="s">
        <v>1195</v>
      </c>
      <c r="F240" t="s">
        <v>1197</v>
      </c>
      <c r="G240" t="s">
        <v>58</v>
      </c>
      <c r="H240">
        <v>16.866</v>
      </c>
      <c r="I240">
        <v>10</v>
      </c>
      <c r="J240">
        <v>79</v>
      </c>
      <c r="K240">
        <v>0</v>
      </c>
      <c r="L240">
        <v>155.52000000000001</v>
      </c>
      <c r="M240">
        <v>24.066955570000001</v>
      </c>
      <c r="N240">
        <v>23.252704619999999</v>
      </c>
      <c r="O240">
        <v>23.184202190000001</v>
      </c>
      <c r="P240">
        <v>23.272207259999998</v>
      </c>
      <c r="Q240">
        <v>23.526313779999999</v>
      </c>
      <c r="R240">
        <v>24.62198639</v>
      </c>
      <c r="S240">
        <v>23.851289749999999</v>
      </c>
      <c r="T240">
        <v>23.896549220000001</v>
      </c>
      <c r="U240">
        <v>23.742931370000001</v>
      </c>
      <c r="V240">
        <v>24.450384140000001</v>
      </c>
      <c r="W240">
        <v>22.820690160000002</v>
      </c>
      <c r="X240">
        <v>23.61858368</v>
      </c>
      <c r="Y240">
        <v>8.2812320999999994E-2</v>
      </c>
      <c r="Z240">
        <v>-0.12859853099999999</v>
      </c>
      <c r="AA240">
        <v>0.101435156</v>
      </c>
      <c r="AB240">
        <v>0.17694981900000001</v>
      </c>
      <c r="AC240">
        <v>0.15898880100000001</v>
      </c>
      <c r="AD240">
        <v>0.20037078899999999</v>
      </c>
    </row>
    <row r="241" spans="1:30" x14ac:dyDescent="0.2">
      <c r="A241" t="s">
        <v>1198</v>
      </c>
      <c r="B241" t="s">
        <v>99</v>
      </c>
      <c r="C241" t="s">
        <v>100</v>
      </c>
      <c r="D241" t="s">
        <v>1199</v>
      </c>
      <c r="E241" t="s">
        <v>1198</v>
      </c>
      <c r="F241" t="s">
        <v>1200</v>
      </c>
      <c r="G241" t="s">
        <v>58</v>
      </c>
      <c r="H241">
        <v>18.035</v>
      </c>
      <c r="I241">
        <v>19</v>
      </c>
      <c r="J241">
        <v>84.7</v>
      </c>
      <c r="K241">
        <v>0</v>
      </c>
      <c r="L241">
        <v>323.31</v>
      </c>
      <c r="M241">
        <v>26.287694930000001</v>
      </c>
      <c r="N241">
        <v>27.611892699999999</v>
      </c>
      <c r="O241">
        <v>27.360431670000001</v>
      </c>
      <c r="P241">
        <v>27.736602779999998</v>
      </c>
      <c r="Q241">
        <v>27.895042419999999</v>
      </c>
      <c r="R241">
        <v>28.818180080000001</v>
      </c>
      <c r="S241">
        <v>26.84673119</v>
      </c>
      <c r="T241">
        <v>27.06291199</v>
      </c>
      <c r="U241">
        <v>27.3506012</v>
      </c>
      <c r="V241">
        <v>28.097681049999998</v>
      </c>
      <c r="W241">
        <v>27.465520860000002</v>
      </c>
      <c r="X241">
        <v>28.0489006</v>
      </c>
      <c r="Y241">
        <v>0.79794290000000001</v>
      </c>
      <c r="Z241">
        <v>-0.784027735</v>
      </c>
      <c r="AA241">
        <v>0.286283285</v>
      </c>
      <c r="AB241">
        <v>0.279240926</v>
      </c>
      <c r="AC241">
        <v>1.4556515489999999</v>
      </c>
      <c r="AD241">
        <v>-0.78395271300000002</v>
      </c>
    </row>
    <row r="242" spans="1:30" x14ac:dyDescent="0.2">
      <c r="A242" t="s">
        <v>1201</v>
      </c>
      <c r="B242" t="s">
        <v>1202</v>
      </c>
      <c r="C242" t="s">
        <v>720</v>
      </c>
      <c r="D242" t="s">
        <v>1203</v>
      </c>
      <c r="E242" t="s">
        <v>1204</v>
      </c>
      <c r="F242" t="s">
        <v>1205</v>
      </c>
      <c r="G242" t="s">
        <v>232</v>
      </c>
      <c r="H242">
        <v>27.273</v>
      </c>
      <c r="I242">
        <v>17</v>
      </c>
      <c r="J242">
        <v>55.6</v>
      </c>
      <c r="K242">
        <v>0</v>
      </c>
      <c r="L242">
        <v>323.31</v>
      </c>
      <c r="M242">
        <v>30.453758239999999</v>
      </c>
      <c r="N242">
        <v>30.426124569999999</v>
      </c>
      <c r="O242">
        <v>30.283170699999999</v>
      </c>
      <c r="P242">
        <v>30.479619979999999</v>
      </c>
      <c r="Q242">
        <v>31.00758171</v>
      </c>
      <c r="R242">
        <v>30.21904945</v>
      </c>
      <c r="S242">
        <v>30.369112009999998</v>
      </c>
      <c r="T242">
        <v>30.566833500000001</v>
      </c>
      <c r="U242">
        <v>30.38308907</v>
      </c>
      <c r="V242">
        <v>31.21303558</v>
      </c>
      <c r="W242">
        <v>30.240818019999999</v>
      </c>
      <c r="X242">
        <v>30.51135635</v>
      </c>
      <c r="Y242">
        <v>0.38168433800000001</v>
      </c>
      <c r="Z242">
        <v>-0.26738548299999998</v>
      </c>
      <c r="AA242">
        <v>8.2234294999999999E-2</v>
      </c>
      <c r="AB242">
        <v>-8.6319605999999993E-2</v>
      </c>
      <c r="AC242">
        <v>0.29416248</v>
      </c>
      <c r="AD242">
        <v>-0.215391795</v>
      </c>
    </row>
    <row r="243" spans="1:30" x14ac:dyDescent="0.2">
      <c r="A243" t="s">
        <v>1206</v>
      </c>
      <c r="B243" t="s">
        <v>1207</v>
      </c>
      <c r="C243" t="s">
        <v>1208</v>
      </c>
      <c r="D243" t="s">
        <v>1209</v>
      </c>
      <c r="E243" t="s">
        <v>1210</v>
      </c>
      <c r="F243" t="s">
        <v>1211</v>
      </c>
      <c r="G243" t="s">
        <v>232</v>
      </c>
      <c r="H243">
        <v>28.527999999999999</v>
      </c>
      <c r="I243">
        <v>15</v>
      </c>
      <c r="J243">
        <v>90.3</v>
      </c>
      <c r="K243">
        <v>0</v>
      </c>
      <c r="L243">
        <v>182.7</v>
      </c>
      <c r="M243">
        <v>27.95215988</v>
      </c>
      <c r="N243">
        <v>25.674867630000001</v>
      </c>
      <c r="O243">
        <v>26.609922409999999</v>
      </c>
      <c r="P243">
        <v>27.02464294</v>
      </c>
      <c r="Q243">
        <v>26.189332960000002</v>
      </c>
      <c r="R243">
        <v>27.335773469999999</v>
      </c>
      <c r="S243">
        <v>27.791290279999998</v>
      </c>
      <c r="T243">
        <v>26.167812349999998</v>
      </c>
      <c r="U243">
        <v>27.11445999</v>
      </c>
      <c r="V243">
        <v>25.872016909999999</v>
      </c>
      <c r="W243">
        <v>28.036115649999999</v>
      </c>
      <c r="X243">
        <v>28.152816770000001</v>
      </c>
      <c r="Y243">
        <v>0.24141415599999999</v>
      </c>
      <c r="Z243">
        <v>-0.60799980200000003</v>
      </c>
      <c r="AA243">
        <v>0.24353401999999999</v>
      </c>
      <c r="AB243">
        <v>-0.50373331700000001</v>
      </c>
      <c r="AC243">
        <v>0.13851801699999999</v>
      </c>
      <c r="AD243">
        <v>-0.32912890099999997</v>
      </c>
    </row>
    <row r="244" spans="1:30" x14ac:dyDescent="0.2">
      <c r="A244" t="s">
        <v>1212</v>
      </c>
      <c r="B244" t="s">
        <v>1213</v>
      </c>
      <c r="C244" t="s">
        <v>1214</v>
      </c>
      <c r="D244" t="s">
        <v>1215</v>
      </c>
      <c r="E244" t="s">
        <v>1212</v>
      </c>
      <c r="F244" t="s">
        <v>1216</v>
      </c>
      <c r="G244" t="s">
        <v>91</v>
      </c>
      <c r="H244">
        <v>40.741</v>
      </c>
      <c r="I244">
        <v>7</v>
      </c>
      <c r="J244">
        <v>31.6</v>
      </c>
      <c r="K244">
        <v>0</v>
      </c>
      <c r="L244">
        <v>108.87</v>
      </c>
      <c r="M244">
        <v>26.877363200000001</v>
      </c>
      <c r="N244">
        <v>23.7037735</v>
      </c>
      <c r="O244">
        <v>23.133060459999999</v>
      </c>
      <c r="P244">
        <v>23.66520882</v>
      </c>
      <c r="Q244">
        <v>23.885665889999999</v>
      </c>
      <c r="R244">
        <v>26.907588959999998</v>
      </c>
      <c r="S244">
        <v>26.459186549999998</v>
      </c>
      <c r="T244">
        <v>24.141565320000002</v>
      </c>
      <c r="U244">
        <v>26.433723449999999</v>
      </c>
      <c r="V244">
        <v>24.264404299999999</v>
      </c>
      <c r="W244">
        <v>26.453529360000001</v>
      </c>
      <c r="X244">
        <v>26.697235110000001</v>
      </c>
      <c r="Y244">
        <v>0.369137983</v>
      </c>
      <c r="Z244">
        <v>-1.233657201</v>
      </c>
      <c r="AA244">
        <v>0.309024984</v>
      </c>
      <c r="AB244">
        <v>-0.98556836400000003</v>
      </c>
      <c r="AC244">
        <v>3.9552065999999997E-2</v>
      </c>
      <c r="AD244">
        <v>-0.126897812</v>
      </c>
    </row>
    <row r="245" spans="1:30" x14ac:dyDescent="0.2">
      <c r="A245" t="s">
        <v>1217</v>
      </c>
      <c r="B245" t="s">
        <v>1218</v>
      </c>
      <c r="C245" t="s">
        <v>1219</v>
      </c>
      <c r="D245" t="s">
        <v>1220</v>
      </c>
      <c r="E245" t="s">
        <v>1221</v>
      </c>
      <c r="F245" t="s">
        <v>1222</v>
      </c>
      <c r="G245" t="s">
        <v>91</v>
      </c>
      <c r="H245">
        <v>43.453000000000003</v>
      </c>
      <c r="I245">
        <v>5</v>
      </c>
      <c r="J245">
        <v>16</v>
      </c>
      <c r="K245">
        <v>0</v>
      </c>
      <c r="L245">
        <v>46.372999999999998</v>
      </c>
      <c r="M245">
        <v>24.840141299999999</v>
      </c>
      <c r="N245">
        <v>24.91255379</v>
      </c>
      <c r="O245">
        <v>25.237794879999999</v>
      </c>
      <c r="P245">
        <v>24.904996870000002</v>
      </c>
      <c r="Q245">
        <v>23.670158390000001</v>
      </c>
      <c r="R245">
        <v>24.392953869999999</v>
      </c>
      <c r="S245">
        <v>24.80060005</v>
      </c>
      <c r="T245">
        <v>23.677461619999999</v>
      </c>
      <c r="U245">
        <v>24.929132460000002</v>
      </c>
      <c r="V245">
        <v>25.449977870000001</v>
      </c>
      <c r="W245">
        <v>24.601446150000001</v>
      </c>
      <c r="X245">
        <v>25.07120132</v>
      </c>
      <c r="Y245">
        <v>5.5434454000000001E-2</v>
      </c>
      <c r="Z245">
        <v>-4.4045130000000002E-2</v>
      </c>
      <c r="AA245">
        <v>0.76077291899999999</v>
      </c>
      <c r="AB245">
        <v>-0.71817207299999997</v>
      </c>
      <c r="AC245">
        <v>0.54040003700000006</v>
      </c>
      <c r="AD245">
        <v>-0.57181040400000005</v>
      </c>
    </row>
    <row r="246" spans="1:30" x14ac:dyDescent="0.2">
      <c r="A246" t="s">
        <v>1223</v>
      </c>
      <c r="B246" t="s">
        <v>99</v>
      </c>
      <c r="C246" t="s">
        <v>100</v>
      </c>
      <c r="D246" t="s">
        <v>1224</v>
      </c>
      <c r="E246" t="s">
        <v>1223</v>
      </c>
      <c r="F246" t="s">
        <v>1225</v>
      </c>
      <c r="G246" t="s">
        <v>58</v>
      </c>
      <c r="H246">
        <v>12.048999999999999</v>
      </c>
      <c r="I246">
        <v>7</v>
      </c>
      <c r="J246">
        <v>86</v>
      </c>
      <c r="K246">
        <v>0</v>
      </c>
      <c r="L246">
        <v>31.498000000000001</v>
      </c>
      <c r="M246">
        <v>25.02989578</v>
      </c>
      <c r="N246">
        <v>25.21833801</v>
      </c>
      <c r="O246">
        <v>24.704879760000001</v>
      </c>
      <c r="P246">
        <v>24.995416639999998</v>
      </c>
      <c r="Q246">
        <v>24.95562172</v>
      </c>
      <c r="R246">
        <v>24.466999049999998</v>
      </c>
      <c r="S246">
        <v>24.455757139999999</v>
      </c>
      <c r="T246">
        <v>24.767240520000001</v>
      </c>
      <c r="U246">
        <v>24.61907768</v>
      </c>
      <c r="V246">
        <v>24.65239334</v>
      </c>
      <c r="W246">
        <v>23.868106839999999</v>
      </c>
      <c r="X246">
        <v>23.972019199999998</v>
      </c>
      <c r="Y246">
        <v>1.332349947</v>
      </c>
      <c r="Z246">
        <v>0.82019805899999998</v>
      </c>
      <c r="AA246">
        <v>1.00748294</v>
      </c>
      <c r="AB246">
        <v>0.64183934499999995</v>
      </c>
      <c r="AC246">
        <v>0.79326085400000002</v>
      </c>
      <c r="AD246">
        <v>0.44985198999999998</v>
      </c>
    </row>
    <row r="247" spans="1:30" x14ac:dyDescent="0.2">
      <c r="A247" t="s">
        <v>1226</v>
      </c>
      <c r="B247" t="s">
        <v>1227</v>
      </c>
      <c r="C247" t="s">
        <v>1228</v>
      </c>
      <c r="D247" t="s">
        <v>1229</v>
      </c>
      <c r="E247" t="s">
        <v>1230</v>
      </c>
      <c r="F247" t="s">
        <v>1231</v>
      </c>
      <c r="G247" t="s">
        <v>91</v>
      </c>
      <c r="H247">
        <v>36.357999999999997</v>
      </c>
      <c r="I247">
        <v>24</v>
      </c>
      <c r="J247">
        <v>74.400000000000006</v>
      </c>
      <c r="K247">
        <v>0</v>
      </c>
      <c r="L247">
        <v>323.31</v>
      </c>
      <c r="M247">
        <v>30.205364230000001</v>
      </c>
      <c r="N247">
        <v>30.387718199999998</v>
      </c>
      <c r="O247">
        <v>30.351001740000001</v>
      </c>
      <c r="P247">
        <v>30.419408799999999</v>
      </c>
      <c r="Q247">
        <v>31.0023613</v>
      </c>
      <c r="R247">
        <v>30.263828279999998</v>
      </c>
      <c r="S247">
        <v>30.288240429999998</v>
      </c>
      <c r="T247">
        <v>30.222509380000002</v>
      </c>
      <c r="U247">
        <v>30.436487199999998</v>
      </c>
      <c r="V247">
        <v>30.835826869999998</v>
      </c>
      <c r="W247">
        <v>30.03878593</v>
      </c>
      <c r="X247">
        <v>30.41276169</v>
      </c>
      <c r="Y247">
        <v>0.18423619199999999</v>
      </c>
      <c r="Z247">
        <v>-0.11443011</v>
      </c>
      <c r="AA247">
        <v>0.15422274999999999</v>
      </c>
      <c r="AB247">
        <v>0.13274129200000001</v>
      </c>
      <c r="AC247">
        <v>0.18067944499999999</v>
      </c>
      <c r="AD247">
        <v>-0.11337916100000001</v>
      </c>
    </row>
    <row r="248" spans="1:30" x14ac:dyDescent="0.2">
      <c r="A248" t="s">
        <v>1232</v>
      </c>
      <c r="B248" t="s">
        <v>234</v>
      </c>
      <c r="C248" t="s">
        <v>32</v>
      </c>
      <c r="D248" t="s">
        <v>1233</v>
      </c>
      <c r="E248" t="s">
        <v>1232</v>
      </c>
      <c r="F248" t="s">
        <v>1234</v>
      </c>
      <c r="G248" t="s">
        <v>58</v>
      </c>
      <c r="H248">
        <v>9.4263999999999992</v>
      </c>
      <c r="I248">
        <v>6</v>
      </c>
      <c r="J248">
        <v>65.099999999999994</v>
      </c>
      <c r="K248">
        <v>0</v>
      </c>
      <c r="L248">
        <v>95.320999999999998</v>
      </c>
      <c r="M248">
        <v>28.0586853</v>
      </c>
      <c r="N248">
        <v>28.632736210000001</v>
      </c>
      <c r="O248">
        <v>28.660203930000002</v>
      </c>
      <c r="P248">
        <v>28.514425280000001</v>
      </c>
      <c r="Q248">
        <v>29.060388570000001</v>
      </c>
      <c r="R248">
        <v>27.313976289999999</v>
      </c>
      <c r="S248">
        <v>28.019189829999998</v>
      </c>
      <c r="T248">
        <v>28.50146294</v>
      </c>
      <c r="U248">
        <v>27.353212360000001</v>
      </c>
      <c r="V248">
        <v>27.29675293</v>
      </c>
      <c r="W248">
        <v>26.355062480000001</v>
      </c>
      <c r="X248">
        <v>27.148410800000001</v>
      </c>
      <c r="Y248">
        <v>1.901496308</v>
      </c>
      <c r="Z248">
        <v>1.517133077</v>
      </c>
      <c r="AA248">
        <v>1.0806056500000001</v>
      </c>
      <c r="AB248">
        <v>1.3628546399999999</v>
      </c>
      <c r="AC248">
        <v>1.087278212</v>
      </c>
      <c r="AD248">
        <v>1.0245463050000001</v>
      </c>
    </row>
    <row r="249" spans="1:30" x14ac:dyDescent="0.2">
      <c r="A249" t="s">
        <v>1235</v>
      </c>
      <c r="B249" t="s">
        <v>1236</v>
      </c>
      <c r="C249" t="s">
        <v>1237</v>
      </c>
      <c r="D249" t="s">
        <v>1238</v>
      </c>
      <c r="E249" t="s">
        <v>1239</v>
      </c>
      <c r="F249" t="s">
        <v>1240</v>
      </c>
      <c r="G249" t="s">
        <v>43</v>
      </c>
      <c r="H249">
        <v>25.446000000000002</v>
      </c>
      <c r="I249">
        <v>14</v>
      </c>
      <c r="J249">
        <v>65.099999999999994</v>
      </c>
      <c r="K249">
        <v>0</v>
      </c>
      <c r="L249">
        <v>323.31</v>
      </c>
      <c r="M249">
        <v>30.547565460000001</v>
      </c>
      <c r="N249">
        <v>30.723951339999999</v>
      </c>
      <c r="O249">
        <v>30.567831040000002</v>
      </c>
      <c r="P249">
        <v>30.68595505</v>
      </c>
      <c r="Q249">
        <v>30.739004139999999</v>
      </c>
      <c r="R249">
        <v>30.33404732</v>
      </c>
      <c r="S249">
        <v>30.451696399999999</v>
      </c>
      <c r="T249">
        <v>30.637372970000001</v>
      </c>
      <c r="U249">
        <v>30.467039110000002</v>
      </c>
      <c r="V249">
        <v>30.796915049999999</v>
      </c>
      <c r="W249">
        <v>30.546278000000001</v>
      </c>
      <c r="X249">
        <v>30.5526123</v>
      </c>
      <c r="Y249">
        <v>6.5862505000000002E-2</v>
      </c>
      <c r="Z249">
        <v>-1.8819173000000002E-2</v>
      </c>
      <c r="AA249">
        <v>0.10877890699999999</v>
      </c>
      <c r="AB249">
        <v>-4.559962E-2</v>
      </c>
      <c r="AC249">
        <v>0.48407228899999999</v>
      </c>
      <c r="AD249">
        <v>-0.113232295</v>
      </c>
    </row>
    <row r="250" spans="1:30" x14ac:dyDescent="0.2">
      <c r="A250" t="s">
        <v>1241</v>
      </c>
      <c r="B250" t="s">
        <v>1078</v>
      </c>
      <c r="C250" t="s">
        <v>32</v>
      </c>
      <c r="D250" t="s">
        <v>1242</v>
      </c>
      <c r="E250" t="s">
        <v>1241</v>
      </c>
      <c r="F250" t="s">
        <v>1243</v>
      </c>
      <c r="G250" t="s">
        <v>36</v>
      </c>
      <c r="H250">
        <v>64.019000000000005</v>
      </c>
      <c r="I250">
        <v>4</v>
      </c>
      <c r="J250">
        <v>7.8</v>
      </c>
      <c r="K250">
        <v>0</v>
      </c>
      <c r="L250">
        <v>6.7129000000000003</v>
      </c>
      <c r="M250">
        <v>23.292081830000001</v>
      </c>
      <c r="N250">
        <v>23.08779526</v>
      </c>
      <c r="O250">
        <v>23.350034709999999</v>
      </c>
      <c r="P250">
        <v>24.941068649999998</v>
      </c>
      <c r="Q250">
        <v>24.331216810000001</v>
      </c>
      <c r="R250">
        <v>24.23367691</v>
      </c>
      <c r="S250">
        <v>23.642419820000001</v>
      </c>
      <c r="T250">
        <v>23.73242188</v>
      </c>
      <c r="U250">
        <v>23.967130659999999</v>
      </c>
      <c r="V250">
        <v>23.921398159999999</v>
      </c>
      <c r="W250">
        <v>23.7541008</v>
      </c>
      <c r="X250">
        <v>23.737579350000001</v>
      </c>
      <c r="Y250">
        <v>2.322764748</v>
      </c>
      <c r="Z250">
        <v>-0.56105550100000001</v>
      </c>
      <c r="AA250">
        <v>1.418403965</v>
      </c>
      <c r="AB250">
        <v>0.69762802099999999</v>
      </c>
      <c r="AC250">
        <v>7.3457684999999995E-2</v>
      </c>
      <c r="AD250">
        <v>-2.3701986000000001E-2</v>
      </c>
    </row>
    <row r="251" spans="1:30" x14ac:dyDescent="0.2">
      <c r="A251" t="s">
        <v>1244</v>
      </c>
      <c r="B251" t="s">
        <v>1245</v>
      </c>
      <c r="C251" t="s">
        <v>1246</v>
      </c>
      <c r="D251" t="s">
        <v>1247</v>
      </c>
      <c r="E251" t="s">
        <v>1248</v>
      </c>
      <c r="F251" t="s">
        <v>1249</v>
      </c>
      <c r="G251" t="s">
        <v>43</v>
      </c>
      <c r="H251">
        <v>13.44</v>
      </c>
      <c r="I251">
        <v>20</v>
      </c>
      <c r="J251">
        <v>63.1</v>
      </c>
      <c r="K251">
        <v>0</v>
      </c>
      <c r="L251">
        <v>323.31</v>
      </c>
      <c r="M251">
        <v>31.559194560000002</v>
      </c>
      <c r="N251">
        <v>31.693410870000001</v>
      </c>
      <c r="O251">
        <v>31.387050630000001</v>
      </c>
      <c r="P251">
        <v>31.773683550000001</v>
      </c>
      <c r="Q251">
        <v>32.949474330000001</v>
      </c>
      <c r="R251">
        <v>31.27619743</v>
      </c>
      <c r="S251">
        <v>31.32468987</v>
      </c>
      <c r="T251">
        <v>31.65433311</v>
      </c>
      <c r="U251">
        <v>31.49728966</v>
      </c>
      <c r="V251">
        <v>32.4666481</v>
      </c>
      <c r="W251">
        <v>31.110483169999998</v>
      </c>
      <c r="X251">
        <v>31.643795010000002</v>
      </c>
      <c r="Y251">
        <v>0.182574607</v>
      </c>
      <c r="Z251">
        <v>-0.19375673900000001</v>
      </c>
      <c r="AA251">
        <v>0.152909147</v>
      </c>
      <c r="AB251">
        <v>0.25947634400000003</v>
      </c>
      <c r="AC251">
        <v>0.24123159799999999</v>
      </c>
      <c r="AD251">
        <v>-0.248204549</v>
      </c>
    </row>
    <row r="252" spans="1:30" x14ac:dyDescent="0.2">
      <c r="A252" t="s">
        <v>1250</v>
      </c>
      <c r="B252" t="s">
        <v>1251</v>
      </c>
      <c r="C252" t="s">
        <v>720</v>
      </c>
      <c r="D252" t="s">
        <v>1252</v>
      </c>
      <c r="E252" t="s">
        <v>1253</v>
      </c>
      <c r="F252" t="s">
        <v>1254</v>
      </c>
      <c r="G252" t="s">
        <v>232</v>
      </c>
      <c r="H252">
        <v>27.440999999999999</v>
      </c>
      <c r="I252">
        <v>13</v>
      </c>
      <c r="J252">
        <v>50.2</v>
      </c>
      <c r="K252">
        <v>0</v>
      </c>
      <c r="L252">
        <v>108.12</v>
      </c>
      <c r="M252">
        <v>28.76906967</v>
      </c>
      <c r="N252">
        <v>28.402309420000002</v>
      </c>
      <c r="O252">
        <v>28.303737640000001</v>
      </c>
      <c r="P252">
        <v>28.490638730000001</v>
      </c>
      <c r="Q252">
        <v>28.52935982</v>
      </c>
      <c r="R252">
        <v>28.55891991</v>
      </c>
      <c r="S252">
        <v>28.619783399999999</v>
      </c>
      <c r="T252">
        <v>28.479080199999999</v>
      </c>
      <c r="U252">
        <v>28.646432879999999</v>
      </c>
      <c r="V252">
        <v>28.966037750000002</v>
      </c>
      <c r="W252">
        <v>28.120800020000001</v>
      </c>
      <c r="X252">
        <v>28.705400470000001</v>
      </c>
      <c r="Y252">
        <v>0.13579034200000001</v>
      </c>
      <c r="Z252">
        <v>-0.105707169</v>
      </c>
      <c r="AA252">
        <v>0.10195897600000001</v>
      </c>
      <c r="AB252">
        <v>-7.1106592999999996E-2</v>
      </c>
      <c r="AC252">
        <v>2.0425473999999999E-2</v>
      </c>
      <c r="AD252">
        <v>-1.5647252E-2</v>
      </c>
    </row>
    <row r="253" spans="1:30" x14ac:dyDescent="0.2">
      <c r="A253" t="s">
        <v>1255</v>
      </c>
      <c r="B253" t="s">
        <v>1256</v>
      </c>
      <c r="C253" t="s">
        <v>1257</v>
      </c>
      <c r="D253" t="s">
        <v>1258</v>
      </c>
      <c r="E253" t="s">
        <v>1259</v>
      </c>
      <c r="F253" t="s">
        <v>1260</v>
      </c>
      <c r="G253" t="s">
        <v>91</v>
      </c>
      <c r="H253">
        <v>42.161000000000001</v>
      </c>
      <c r="I253">
        <v>14</v>
      </c>
      <c r="J253">
        <v>58.1</v>
      </c>
      <c r="K253">
        <v>0</v>
      </c>
      <c r="L253">
        <v>54.933999999999997</v>
      </c>
      <c r="M253">
        <v>25.927776340000001</v>
      </c>
      <c r="N253">
        <v>25.6711998</v>
      </c>
      <c r="O253">
        <v>25.42617607</v>
      </c>
      <c r="P253">
        <v>23.255884170000002</v>
      </c>
      <c r="Q253">
        <v>24.70548058</v>
      </c>
      <c r="R253">
        <v>25.68096924</v>
      </c>
      <c r="S253">
        <v>25.63762856</v>
      </c>
      <c r="T253">
        <v>25.09760094</v>
      </c>
      <c r="U253">
        <v>25.276290889999999</v>
      </c>
      <c r="V253">
        <v>24.142599109999999</v>
      </c>
      <c r="W253">
        <v>25.98459244</v>
      </c>
      <c r="X253">
        <v>25.631259920000002</v>
      </c>
      <c r="Y253">
        <v>0.293459319</v>
      </c>
      <c r="Z253">
        <v>0.422233582</v>
      </c>
      <c r="AA253">
        <v>0.32036179199999998</v>
      </c>
      <c r="AB253">
        <v>-0.70537249199999996</v>
      </c>
      <c r="AC253">
        <v>4.9363366999999998E-2</v>
      </c>
      <c r="AD253">
        <v>8.4356308000000005E-2</v>
      </c>
    </row>
    <row r="254" spans="1:30" x14ac:dyDescent="0.2">
      <c r="A254" t="s">
        <v>1261</v>
      </c>
      <c r="B254" t="s">
        <v>1262</v>
      </c>
      <c r="C254" t="s">
        <v>1263</v>
      </c>
      <c r="D254" t="s">
        <v>1264</v>
      </c>
      <c r="E254" t="s">
        <v>1265</v>
      </c>
      <c r="F254" t="s">
        <v>1266</v>
      </c>
      <c r="G254" t="s">
        <v>91</v>
      </c>
      <c r="H254">
        <v>21.445</v>
      </c>
      <c r="I254">
        <v>7</v>
      </c>
      <c r="J254">
        <v>50.5</v>
      </c>
      <c r="K254">
        <v>0</v>
      </c>
      <c r="L254">
        <v>98.983000000000004</v>
      </c>
      <c r="M254">
        <v>28.205457689999999</v>
      </c>
      <c r="N254">
        <v>28.309387210000001</v>
      </c>
      <c r="O254">
        <v>28.335773469999999</v>
      </c>
      <c r="P254">
        <v>27.871734620000002</v>
      </c>
      <c r="Q254">
        <v>26.545291899999999</v>
      </c>
      <c r="R254">
        <v>28.401943209999999</v>
      </c>
      <c r="S254">
        <v>28.643133160000001</v>
      </c>
      <c r="T254">
        <v>28.35967827</v>
      </c>
      <c r="U254">
        <v>28.316957469999998</v>
      </c>
      <c r="V254">
        <v>27.924959179999998</v>
      </c>
      <c r="W254">
        <v>28.260961529999999</v>
      </c>
      <c r="X254">
        <v>28.54310989</v>
      </c>
      <c r="Y254">
        <v>7.7995598999999999E-2</v>
      </c>
      <c r="Z254">
        <v>4.0529251000000002E-2</v>
      </c>
      <c r="AA254">
        <v>0.47597687900000002</v>
      </c>
      <c r="AB254">
        <v>-0.636686961</v>
      </c>
      <c r="AC254">
        <v>0.40552827699999999</v>
      </c>
      <c r="AD254">
        <v>0.19691276599999999</v>
      </c>
    </row>
    <row r="255" spans="1:30" x14ac:dyDescent="0.2">
      <c r="A255" t="s">
        <v>1267</v>
      </c>
      <c r="B255" t="s">
        <v>31</v>
      </c>
      <c r="C255" t="s">
        <v>32</v>
      </c>
      <c r="D255" t="s">
        <v>1268</v>
      </c>
      <c r="E255" t="s">
        <v>1267</v>
      </c>
      <c r="F255" t="s">
        <v>1269</v>
      </c>
      <c r="G255" t="s">
        <v>36</v>
      </c>
      <c r="H255">
        <v>33.924999999999997</v>
      </c>
      <c r="I255">
        <v>8</v>
      </c>
      <c r="J255">
        <v>36.700000000000003</v>
      </c>
      <c r="K255">
        <v>0</v>
      </c>
      <c r="L255">
        <v>94.93</v>
      </c>
      <c r="M255">
        <v>23.550100329999999</v>
      </c>
      <c r="N255">
        <v>24.04537582</v>
      </c>
      <c r="O255">
        <v>24.724689479999999</v>
      </c>
      <c r="P255">
        <v>23.677803040000001</v>
      </c>
      <c r="Q255">
        <v>24.149892810000001</v>
      </c>
      <c r="R255">
        <v>22.686840060000002</v>
      </c>
      <c r="S255">
        <v>23.99359703</v>
      </c>
      <c r="T255">
        <v>22.89516068</v>
      </c>
      <c r="U255">
        <v>24.646806720000001</v>
      </c>
      <c r="V255">
        <v>23.00800323</v>
      </c>
      <c r="W255">
        <v>24.047496800000001</v>
      </c>
      <c r="X255">
        <v>24.273302080000001</v>
      </c>
      <c r="Y255">
        <v>0.25353912299999998</v>
      </c>
      <c r="Z255">
        <v>0.33045450799999998</v>
      </c>
      <c r="AA255">
        <v>0.17734730200000001</v>
      </c>
      <c r="AB255">
        <v>-0.27142206800000002</v>
      </c>
      <c r="AC255">
        <v>3.6326003000000003E-2</v>
      </c>
      <c r="AD255">
        <v>6.8920771000000006E-2</v>
      </c>
    </row>
    <row r="256" spans="1:30" x14ac:dyDescent="0.2">
      <c r="A256" t="s">
        <v>1270</v>
      </c>
      <c r="B256" t="s">
        <v>1271</v>
      </c>
      <c r="C256" t="s">
        <v>1272</v>
      </c>
      <c r="D256" t="s">
        <v>1273</v>
      </c>
      <c r="E256" t="s">
        <v>1274</v>
      </c>
      <c r="F256" t="s">
        <v>1275</v>
      </c>
      <c r="G256" t="s">
        <v>232</v>
      </c>
      <c r="H256">
        <v>49.52</v>
      </c>
      <c r="I256">
        <v>18</v>
      </c>
      <c r="J256">
        <v>57.5</v>
      </c>
      <c r="K256">
        <v>0</v>
      </c>
      <c r="L256">
        <v>318.45</v>
      </c>
      <c r="M256">
        <v>29.746776579999999</v>
      </c>
      <c r="N256">
        <v>29.719274519999999</v>
      </c>
      <c r="O256">
        <v>29.712123869999999</v>
      </c>
      <c r="P256">
        <v>29.593507769999999</v>
      </c>
      <c r="Q256">
        <v>24.190765379999998</v>
      </c>
      <c r="R256">
        <v>29.60206604</v>
      </c>
      <c r="S256">
        <v>29.646793370000001</v>
      </c>
      <c r="T256">
        <v>29.626344679999999</v>
      </c>
      <c r="U256">
        <v>29.78202057</v>
      </c>
      <c r="V256">
        <v>27.064350130000001</v>
      </c>
      <c r="W256">
        <v>29.750293729999999</v>
      </c>
      <c r="X256">
        <v>29.669271470000002</v>
      </c>
      <c r="Y256">
        <v>0.43624432200000002</v>
      </c>
      <c r="Z256">
        <v>0.89808654799999998</v>
      </c>
      <c r="AA256">
        <v>0.19791861099999999</v>
      </c>
      <c r="AB256">
        <v>-1.03252538</v>
      </c>
      <c r="AC256">
        <v>0.41238106000000002</v>
      </c>
      <c r="AD256">
        <v>0.85708109499999996</v>
      </c>
    </row>
    <row r="257" spans="1:30" x14ac:dyDescent="0.2">
      <c r="A257" t="s">
        <v>1276</v>
      </c>
      <c r="B257" t="s">
        <v>1277</v>
      </c>
      <c r="C257" t="s">
        <v>1278</v>
      </c>
      <c r="D257" t="s">
        <v>1279</v>
      </c>
      <c r="E257" t="s">
        <v>1276</v>
      </c>
      <c r="F257" t="s">
        <v>1280</v>
      </c>
      <c r="G257" t="s">
        <v>91</v>
      </c>
      <c r="H257">
        <v>25.98</v>
      </c>
      <c r="I257">
        <v>24</v>
      </c>
      <c r="J257">
        <v>88.4</v>
      </c>
      <c r="K257">
        <v>0</v>
      </c>
      <c r="L257">
        <v>323.31</v>
      </c>
      <c r="M257">
        <v>30.133569720000001</v>
      </c>
      <c r="N257">
        <v>29.95199203</v>
      </c>
      <c r="O257">
        <v>30.192722320000001</v>
      </c>
      <c r="P257">
        <v>29.90526581</v>
      </c>
      <c r="Q257">
        <v>29.361122129999998</v>
      </c>
      <c r="R257">
        <v>30.25315857</v>
      </c>
      <c r="S257">
        <v>30.120281219999999</v>
      </c>
      <c r="T257">
        <v>30.205945969999998</v>
      </c>
      <c r="U257">
        <v>30.309213639999999</v>
      </c>
      <c r="V257">
        <v>29.908418659999999</v>
      </c>
      <c r="W257">
        <v>30.174861910000001</v>
      </c>
      <c r="X257">
        <v>30.380716320000001</v>
      </c>
      <c r="Y257">
        <v>0.14903866099999999</v>
      </c>
      <c r="Z257">
        <v>-6.1904270999999997E-2</v>
      </c>
      <c r="AA257">
        <v>0.46386627499999999</v>
      </c>
      <c r="AB257">
        <v>-0.31481679299999998</v>
      </c>
      <c r="AC257">
        <v>0.14408258500000001</v>
      </c>
      <c r="AD257">
        <v>5.7147980000000001E-2</v>
      </c>
    </row>
    <row r="258" spans="1:30" x14ac:dyDescent="0.2">
      <c r="A258" t="s">
        <v>1281</v>
      </c>
      <c r="B258" t="s">
        <v>51</v>
      </c>
      <c r="C258" t="s">
        <v>32</v>
      </c>
      <c r="D258" t="s">
        <v>1282</v>
      </c>
      <c r="E258" t="s">
        <v>1281</v>
      </c>
      <c r="F258" t="s">
        <v>1283</v>
      </c>
      <c r="G258" t="s">
        <v>36</v>
      </c>
      <c r="H258">
        <v>24.617999999999999</v>
      </c>
      <c r="I258">
        <v>6</v>
      </c>
      <c r="J258">
        <v>34.9</v>
      </c>
      <c r="K258">
        <v>0</v>
      </c>
      <c r="L258">
        <v>36.637999999999998</v>
      </c>
      <c r="M258">
        <v>23.642274860000001</v>
      </c>
      <c r="N258">
        <v>23.818244929999999</v>
      </c>
      <c r="O258">
        <v>23.490520480000001</v>
      </c>
      <c r="P258">
        <v>23.574497220000001</v>
      </c>
      <c r="Q258">
        <v>23.933568950000002</v>
      </c>
      <c r="R258">
        <v>23.421800609999998</v>
      </c>
      <c r="S258">
        <v>23.035284040000001</v>
      </c>
      <c r="T258">
        <v>23.320819849999999</v>
      </c>
      <c r="U258">
        <v>24.81270409</v>
      </c>
      <c r="V258">
        <v>23.740314479999999</v>
      </c>
      <c r="W258">
        <v>23.578594209999999</v>
      </c>
      <c r="X258">
        <v>23.265817640000002</v>
      </c>
      <c r="Y258">
        <v>0.293646717</v>
      </c>
      <c r="Z258">
        <v>0.122104645</v>
      </c>
      <c r="AA258">
        <v>0.21740347300000001</v>
      </c>
      <c r="AB258">
        <v>0.11504681899999999</v>
      </c>
      <c r="AC258">
        <v>0.12540314899999999</v>
      </c>
      <c r="AD258">
        <v>0.19469388300000001</v>
      </c>
    </row>
    <row r="259" spans="1:30" x14ac:dyDescent="0.2">
      <c r="A259" t="s">
        <v>1284</v>
      </c>
      <c r="B259" t="s">
        <v>299</v>
      </c>
      <c r="C259" t="s">
        <v>122</v>
      </c>
      <c r="D259" t="s">
        <v>1285</v>
      </c>
      <c r="E259" t="s">
        <v>1284</v>
      </c>
      <c r="F259" t="s">
        <v>1286</v>
      </c>
      <c r="G259" t="s">
        <v>126</v>
      </c>
      <c r="H259">
        <v>18.077999999999999</v>
      </c>
      <c r="I259">
        <v>3</v>
      </c>
      <c r="J259">
        <v>17.600000000000001</v>
      </c>
      <c r="K259">
        <v>0</v>
      </c>
      <c r="L259">
        <v>3.9159000000000002</v>
      </c>
      <c r="M259">
        <v>23.5370636</v>
      </c>
      <c r="N259">
        <v>23.951705929999999</v>
      </c>
      <c r="O259">
        <v>23.409791949999999</v>
      </c>
      <c r="P259">
        <v>23.026903149999999</v>
      </c>
      <c r="Q259">
        <v>23.689020159999998</v>
      </c>
      <c r="R259">
        <v>22.656541820000001</v>
      </c>
      <c r="S259">
        <v>24.154375080000001</v>
      </c>
      <c r="T259">
        <v>24.11672974</v>
      </c>
      <c r="U259">
        <v>24.363380429999999</v>
      </c>
      <c r="V259">
        <v>23.9746685</v>
      </c>
      <c r="W259">
        <v>23.075225830000001</v>
      </c>
      <c r="X259">
        <v>24.373579029999998</v>
      </c>
      <c r="Y259">
        <v>0.15702133600000001</v>
      </c>
      <c r="Z259">
        <v>-0.17497062699999999</v>
      </c>
      <c r="AA259">
        <v>0.63035128500000004</v>
      </c>
      <c r="AB259">
        <v>-0.68366940799999998</v>
      </c>
      <c r="AC259">
        <v>0.44269764499999997</v>
      </c>
      <c r="AD259">
        <v>0.403670629</v>
      </c>
    </row>
    <row r="260" spans="1:30" x14ac:dyDescent="0.2">
      <c r="A260" t="s">
        <v>1287</v>
      </c>
      <c r="B260" t="s">
        <v>1288</v>
      </c>
      <c r="C260" t="s">
        <v>1289</v>
      </c>
      <c r="D260" t="s">
        <v>1290</v>
      </c>
      <c r="E260" t="s">
        <v>1291</v>
      </c>
      <c r="F260" t="s">
        <v>1292</v>
      </c>
      <c r="G260" t="s">
        <v>232</v>
      </c>
      <c r="H260">
        <v>33.148000000000003</v>
      </c>
      <c r="I260">
        <v>9</v>
      </c>
      <c r="J260">
        <v>60</v>
      </c>
      <c r="K260">
        <v>0</v>
      </c>
      <c r="L260">
        <v>60.161999999999999</v>
      </c>
      <c r="M260">
        <v>26.037183760000001</v>
      </c>
      <c r="N260">
        <v>26.979238509999998</v>
      </c>
      <c r="O260">
        <v>26.570655819999999</v>
      </c>
      <c r="P260">
        <v>22.75160408</v>
      </c>
      <c r="Q260">
        <v>22.971794129999999</v>
      </c>
      <c r="R260">
        <v>26.358453749999999</v>
      </c>
      <c r="S260">
        <v>26.629091259999999</v>
      </c>
      <c r="T260">
        <v>26.326288219999999</v>
      </c>
      <c r="U260">
        <v>26.606254580000002</v>
      </c>
      <c r="V260">
        <v>26.413900380000001</v>
      </c>
      <c r="W260">
        <v>26.327178960000001</v>
      </c>
      <c r="X260">
        <v>26.692188260000002</v>
      </c>
      <c r="Y260">
        <v>6.0437616E-2</v>
      </c>
      <c r="Z260">
        <v>5.1270166999999998E-2</v>
      </c>
      <c r="AA260">
        <v>0.97949137100000006</v>
      </c>
      <c r="AB260">
        <v>-2.4504718780000001</v>
      </c>
      <c r="AC260">
        <v>0.104901753</v>
      </c>
      <c r="AD260">
        <v>4.2788822999999997E-2</v>
      </c>
    </row>
    <row r="261" spans="1:30" x14ac:dyDescent="0.2">
      <c r="A261" t="s">
        <v>1293</v>
      </c>
      <c r="B261" t="s">
        <v>99</v>
      </c>
      <c r="C261" t="s">
        <v>100</v>
      </c>
      <c r="D261" t="s">
        <v>1294</v>
      </c>
      <c r="E261" t="s">
        <v>1293</v>
      </c>
      <c r="F261" t="s">
        <v>1295</v>
      </c>
      <c r="G261" t="s">
        <v>58</v>
      </c>
      <c r="H261">
        <v>15.242000000000001</v>
      </c>
      <c r="I261">
        <v>10</v>
      </c>
      <c r="J261">
        <v>87.8</v>
      </c>
      <c r="K261">
        <v>0</v>
      </c>
      <c r="L261">
        <v>148.72999999999999</v>
      </c>
      <c r="M261">
        <v>27.571090699999999</v>
      </c>
      <c r="N261">
        <v>27.824262619999999</v>
      </c>
      <c r="O261">
        <v>27.583337780000001</v>
      </c>
      <c r="P261">
        <v>27.38302612</v>
      </c>
      <c r="Q261">
        <v>27.358419420000001</v>
      </c>
      <c r="R261">
        <v>27.412319180000001</v>
      </c>
      <c r="S261">
        <v>27.60484314</v>
      </c>
      <c r="T261">
        <v>27.568628310000001</v>
      </c>
      <c r="U261">
        <v>27.47490883</v>
      </c>
      <c r="V261">
        <v>28.05299759</v>
      </c>
      <c r="W261">
        <v>27.355398180000002</v>
      </c>
      <c r="X261">
        <v>27.645195009999998</v>
      </c>
      <c r="Y261">
        <v>3.8803074E-2</v>
      </c>
      <c r="Z261">
        <v>-2.4966558E-2</v>
      </c>
      <c r="AA261">
        <v>0.67064993900000003</v>
      </c>
      <c r="AB261">
        <v>-0.29994201700000001</v>
      </c>
      <c r="AC261">
        <v>0.26134438700000001</v>
      </c>
      <c r="AD261">
        <v>-0.13507016499999999</v>
      </c>
    </row>
    <row r="262" spans="1:30" x14ac:dyDescent="0.2">
      <c r="A262" t="s">
        <v>1296</v>
      </c>
      <c r="B262" t="s">
        <v>1297</v>
      </c>
      <c r="C262" t="s">
        <v>32</v>
      </c>
      <c r="D262" t="s">
        <v>1298</v>
      </c>
      <c r="E262" t="s">
        <v>1296</v>
      </c>
      <c r="F262" t="s">
        <v>1299</v>
      </c>
      <c r="G262" t="s">
        <v>36</v>
      </c>
      <c r="H262">
        <v>20.445</v>
      </c>
      <c r="I262">
        <v>8</v>
      </c>
      <c r="J262">
        <v>33.299999999999997</v>
      </c>
      <c r="K262">
        <v>0</v>
      </c>
      <c r="L262">
        <v>28.134</v>
      </c>
      <c r="M262">
        <v>23.57139969</v>
      </c>
      <c r="N262">
        <v>24.18943024</v>
      </c>
      <c r="O262">
        <v>24.152273180000002</v>
      </c>
      <c r="P262">
        <v>23.561746599999999</v>
      </c>
      <c r="Q262">
        <v>24.289726259999998</v>
      </c>
      <c r="R262">
        <v>23.218036649999998</v>
      </c>
      <c r="S262">
        <v>25.22789955</v>
      </c>
      <c r="T262">
        <v>24.489320759999998</v>
      </c>
      <c r="U262">
        <v>23.70776176</v>
      </c>
      <c r="V262">
        <v>24.392311100000001</v>
      </c>
      <c r="W262">
        <v>24.604883189999999</v>
      </c>
      <c r="X262">
        <v>22.07464981</v>
      </c>
      <c r="Y262">
        <v>0.122757671</v>
      </c>
      <c r="Z262">
        <v>0.28041966800000001</v>
      </c>
      <c r="AA262">
        <v>2.9154300000000001E-4</v>
      </c>
      <c r="AB262">
        <v>-7.7819800000000002E-4</v>
      </c>
      <c r="AC262">
        <v>0.353958255</v>
      </c>
      <c r="AD262">
        <v>0.78437932300000002</v>
      </c>
    </row>
    <row r="263" spans="1:30" x14ac:dyDescent="0.2">
      <c r="A263" t="s">
        <v>1300</v>
      </c>
      <c r="B263" t="s">
        <v>487</v>
      </c>
      <c r="C263" t="s">
        <v>1301</v>
      </c>
      <c r="D263" t="s">
        <v>1302</v>
      </c>
      <c r="E263" t="s">
        <v>1300</v>
      </c>
      <c r="F263" t="s">
        <v>1303</v>
      </c>
      <c r="G263" t="s">
        <v>91</v>
      </c>
      <c r="H263">
        <v>30.445</v>
      </c>
      <c r="I263">
        <v>14</v>
      </c>
      <c r="J263">
        <v>66.400000000000006</v>
      </c>
      <c r="K263">
        <v>0</v>
      </c>
      <c r="L263">
        <v>199.95</v>
      </c>
      <c r="M263">
        <v>28.302211759999999</v>
      </c>
      <c r="N263">
        <v>28.52671432</v>
      </c>
      <c r="O263">
        <v>28.480737690000002</v>
      </c>
      <c r="P263">
        <v>28.403284070000002</v>
      </c>
      <c r="Q263">
        <v>28.799898150000001</v>
      </c>
      <c r="R263">
        <v>28.414417270000001</v>
      </c>
      <c r="S263">
        <v>28.496557240000001</v>
      </c>
      <c r="T263">
        <v>28.550909040000001</v>
      </c>
      <c r="U263">
        <v>28.652771000000001</v>
      </c>
      <c r="V263">
        <v>28.807840349999999</v>
      </c>
      <c r="W263">
        <v>28.556180950000002</v>
      </c>
      <c r="X263">
        <v>28.555559160000001</v>
      </c>
      <c r="Y263">
        <v>0.87330065800000001</v>
      </c>
      <c r="Z263">
        <v>-0.203305562</v>
      </c>
      <c r="AA263">
        <v>0.25828604799999999</v>
      </c>
      <c r="AB263">
        <v>-0.100660324</v>
      </c>
      <c r="AC263">
        <v>0.31222719700000001</v>
      </c>
      <c r="AD263">
        <v>-7.3114394999999999E-2</v>
      </c>
    </row>
    <row r="264" spans="1:30" x14ac:dyDescent="0.2">
      <c r="A264" t="s">
        <v>1304</v>
      </c>
      <c r="B264" t="s">
        <v>1305</v>
      </c>
      <c r="C264" t="s">
        <v>100</v>
      </c>
      <c r="D264" t="s">
        <v>1306</v>
      </c>
      <c r="E264" t="s">
        <v>1307</v>
      </c>
      <c r="F264" t="s">
        <v>1308</v>
      </c>
      <c r="G264" t="s">
        <v>395</v>
      </c>
      <c r="H264">
        <v>9.7668999999999997</v>
      </c>
      <c r="I264">
        <v>3</v>
      </c>
      <c r="J264">
        <v>36</v>
      </c>
      <c r="K264">
        <v>0</v>
      </c>
      <c r="L264">
        <v>13.65</v>
      </c>
      <c r="M264">
        <v>22.79450417</v>
      </c>
      <c r="N264">
        <v>23.992048260000001</v>
      </c>
      <c r="O264">
        <v>23.729026789999999</v>
      </c>
      <c r="P264">
        <v>23.757850650000002</v>
      </c>
      <c r="Q264">
        <v>24.517972950000001</v>
      </c>
      <c r="R264">
        <v>22.966104510000001</v>
      </c>
      <c r="S264">
        <v>24.535198210000001</v>
      </c>
      <c r="T264">
        <v>24.62431145</v>
      </c>
      <c r="U264">
        <v>24.261821749999999</v>
      </c>
      <c r="V264">
        <v>23.642219539999999</v>
      </c>
      <c r="W264">
        <v>23.987903589999998</v>
      </c>
      <c r="X264">
        <v>22.974422449999999</v>
      </c>
      <c r="Y264">
        <v>2.1055150000000002E-2</v>
      </c>
      <c r="Z264">
        <v>-2.9655457E-2</v>
      </c>
      <c r="AA264">
        <v>0.14694199199999999</v>
      </c>
      <c r="AB264">
        <v>0.21246083599999999</v>
      </c>
      <c r="AC264">
        <v>1.382963443</v>
      </c>
      <c r="AD264">
        <v>0.938928604</v>
      </c>
    </row>
    <row r="265" spans="1:30" x14ac:dyDescent="0.2">
      <c r="A265" t="s">
        <v>1309</v>
      </c>
      <c r="B265" t="s">
        <v>1310</v>
      </c>
      <c r="C265" t="s">
        <v>1311</v>
      </c>
      <c r="D265" t="s">
        <v>1312</v>
      </c>
      <c r="E265" t="s">
        <v>1313</v>
      </c>
      <c r="F265" t="s">
        <v>1314</v>
      </c>
      <c r="G265" t="s">
        <v>91</v>
      </c>
      <c r="H265">
        <v>53.826000000000001</v>
      </c>
      <c r="I265">
        <v>7</v>
      </c>
      <c r="J265">
        <v>18.600000000000001</v>
      </c>
      <c r="K265">
        <v>0</v>
      </c>
      <c r="L265">
        <v>28.632000000000001</v>
      </c>
      <c r="M265">
        <v>24.209302900000001</v>
      </c>
      <c r="N265">
        <v>23.52206421</v>
      </c>
      <c r="O265">
        <v>24.14282227</v>
      </c>
      <c r="P265">
        <v>24.405052189999999</v>
      </c>
      <c r="Q265">
        <v>23.502662659999999</v>
      </c>
      <c r="R265">
        <v>23.301536559999999</v>
      </c>
      <c r="S265">
        <v>24.503202439999999</v>
      </c>
      <c r="T265">
        <v>24.033061979999999</v>
      </c>
      <c r="U265">
        <v>23.696464540000001</v>
      </c>
      <c r="V265">
        <v>24.20811844</v>
      </c>
      <c r="W265">
        <v>24.088205339999998</v>
      </c>
      <c r="X265">
        <v>23.89232063</v>
      </c>
      <c r="Y265">
        <v>0.166431254</v>
      </c>
      <c r="Z265">
        <v>-0.10481834399999999</v>
      </c>
      <c r="AA265">
        <v>0.39181802300000002</v>
      </c>
      <c r="AB265">
        <v>-0.32646433499999999</v>
      </c>
      <c r="AC265">
        <v>1.9454847000000001E-2</v>
      </c>
      <c r="AD265">
        <v>1.4694850000000001E-2</v>
      </c>
    </row>
    <row r="266" spans="1:30" x14ac:dyDescent="0.2">
      <c r="A266" t="s">
        <v>1315</v>
      </c>
      <c r="B266" t="s">
        <v>1316</v>
      </c>
      <c r="C266" t="s">
        <v>1317</v>
      </c>
      <c r="D266" t="s">
        <v>1318</v>
      </c>
      <c r="E266" t="s">
        <v>1319</v>
      </c>
      <c r="F266" t="s">
        <v>1320</v>
      </c>
      <c r="G266" t="s">
        <v>91</v>
      </c>
      <c r="H266">
        <v>80.381</v>
      </c>
      <c r="I266">
        <v>40</v>
      </c>
      <c r="J266">
        <v>62</v>
      </c>
      <c r="K266">
        <v>0</v>
      </c>
      <c r="L266">
        <v>237.53</v>
      </c>
      <c r="M266">
        <v>29.06899452</v>
      </c>
      <c r="N266">
        <v>29.21426392</v>
      </c>
      <c r="O266">
        <v>29.359489440000001</v>
      </c>
      <c r="P266">
        <v>28.148702620000002</v>
      </c>
      <c r="Q266">
        <v>28.397829059999999</v>
      </c>
      <c r="R266">
        <v>28.910964969999998</v>
      </c>
      <c r="S266">
        <v>29.16564369</v>
      </c>
      <c r="T266">
        <v>28.979156490000001</v>
      </c>
      <c r="U266">
        <v>29.267560960000001</v>
      </c>
      <c r="V266">
        <v>29.74045181</v>
      </c>
      <c r="W266">
        <v>28.811243059999999</v>
      </c>
      <c r="X266">
        <v>29.275465010000001</v>
      </c>
      <c r="Y266">
        <v>7.6978007000000001E-2</v>
      </c>
      <c r="Z266">
        <v>-6.1470667999999999E-2</v>
      </c>
      <c r="AA266">
        <v>1.061398834</v>
      </c>
      <c r="AB266">
        <v>-0.789887746</v>
      </c>
      <c r="AC266">
        <v>0.18794917999999999</v>
      </c>
      <c r="AD266">
        <v>-0.13826624600000001</v>
      </c>
    </row>
    <row r="267" spans="1:30" x14ac:dyDescent="0.2">
      <c r="A267" t="s">
        <v>1321</v>
      </c>
      <c r="B267" t="s">
        <v>99</v>
      </c>
      <c r="C267" t="s">
        <v>100</v>
      </c>
      <c r="D267" t="s">
        <v>1322</v>
      </c>
      <c r="E267" t="s">
        <v>1321</v>
      </c>
      <c r="F267" t="s">
        <v>1323</v>
      </c>
      <c r="G267" t="s">
        <v>58</v>
      </c>
      <c r="H267">
        <v>13.949</v>
      </c>
      <c r="I267">
        <v>2</v>
      </c>
      <c r="J267">
        <v>32.6</v>
      </c>
      <c r="K267">
        <v>0</v>
      </c>
      <c r="L267">
        <v>4.2233000000000001</v>
      </c>
      <c r="M267">
        <v>24.219596859999999</v>
      </c>
      <c r="N267">
        <v>23.630422589999998</v>
      </c>
      <c r="O267">
        <v>24.292200090000001</v>
      </c>
      <c r="P267">
        <v>24.280023570000001</v>
      </c>
      <c r="Q267">
        <v>23.58199501</v>
      </c>
      <c r="R267">
        <v>24.249889369999998</v>
      </c>
      <c r="S267">
        <v>25.09353638</v>
      </c>
      <c r="T267">
        <v>23.125364300000001</v>
      </c>
      <c r="U267">
        <v>25.007528310000001</v>
      </c>
      <c r="V267">
        <v>25.379610060000001</v>
      </c>
      <c r="W267">
        <v>22.924289699999999</v>
      </c>
      <c r="X267">
        <v>23.201898570000001</v>
      </c>
      <c r="Y267">
        <v>9.4230752000000001E-2</v>
      </c>
      <c r="Z267">
        <v>0.21214040100000001</v>
      </c>
      <c r="AA267">
        <v>8.8786362999999993E-2</v>
      </c>
      <c r="AB267">
        <v>0.20203653999999999</v>
      </c>
      <c r="AC267">
        <v>0.22212310299999999</v>
      </c>
      <c r="AD267">
        <v>0.57354354900000004</v>
      </c>
    </row>
    <row r="268" spans="1:30" x14ac:dyDescent="0.2">
      <c r="A268" t="s">
        <v>1324</v>
      </c>
      <c r="B268" t="s">
        <v>1325</v>
      </c>
      <c r="C268" t="s">
        <v>1326</v>
      </c>
      <c r="D268" t="s">
        <v>1327</v>
      </c>
      <c r="E268" t="s">
        <v>1324</v>
      </c>
      <c r="F268" t="s">
        <v>1328</v>
      </c>
      <c r="G268" t="s">
        <v>91</v>
      </c>
      <c r="H268">
        <v>42.231999999999999</v>
      </c>
      <c r="I268">
        <v>14</v>
      </c>
      <c r="J268">
        <v>51.4</v>
      </c>
      <c r="K268">
        <v>0</v>
      </c>
      <c r="L268">
        <v>42.237000000000002</v>
      </c>
      <c r="M268">
        <v>22.64744949</v>
      </c>
      <c r="N268">
        <v>23.35498428</v>
      </c>
      <c r="O268">
        <v>24.160589219999999</v>
      </c>
      <c r="P268">
        <v>23.396289830000001</v>
      </c>
      <c r="Q268">
        <v>23.938831329999999</v>
      </c>
      <c r="R268">
        <v>25.22169495</v>
      </c>
      <c r="S268">
        <v>24.39212036</v>
      </c>
      <c r="T268">
        <v>25.163728710000001</v>
      </c>
      <c r="U268">
        <v>23.70201492</v>
      </c>
      <c r="V268">
        <v>24.259071349999999</v>
      </c>
      <c r="W268">
        <v>24.815153120000002</v>
      </c>
      <c r="X268">
        <v>23.56192398</v>
      </c>
      <c r="Y268">
        <v>0.65711332099999997</v>
      </c>
      <c r="Z268">
        <v>-0.82437515299999997</v>
      </c>
      <c r="AA268">
        <v>1.3423505000000001E-2</v>
      </c>
      <c r="AB268">
        <v>-2.6444117E-2</v>
      </c>
      <c r="AC268">
        <v>0.137582607</v>
      </c>
      <c r="AD268">
        <v>0.20723851500000001</v>
      </c>
    </row>
    <row r="269" spans="1:30" x14ac:dyDescent="0.2">
      <c r="A269" t="s">
        <v>1329</v>
      </c>
      <c r="B269" t="s">
        <v>1330</v>
      </c>
      <c r="C269" t="s">
        <v>32</v>
      </c>
      <c r="D269" t="s">
        <v>1331</v>
      </c>
      <c r="E269" t="s">
        <v>1329</v>
      </c>
      <c r="F269" t="s">
        <v>1332</v>
      </c>
      <c r="G269" t="s">
        <v>36</v>
      </c>
      <c r="H269">
        <v>12.55</v>
      </c>
      <c r="I269">
        <v>3</v>
      </c>
      <c r="J269">
        <v>30.6</v>
      </c>
      <c r="K269">
        <v>0</v>
      </c>
      <c r="L269">
        <v>3.4121999999999999</v>
      </c>
      <c r="M269">
        <v>23.763383869999998</v>
      </c>
      <c r="N269">
        <v>23.166086199999999</v>
      </c>
      <c r="O269">
        <v>24.024209979999998</v>
      </c>
      <c r="P269">
        <v>23.718856809999998</v>
      </c>
      <c r="Q269">
        <v>23.846471789999999</v>
      </c>
      <c r="R269">
        <v>23.913112640000001</v>
      </c>
      <c r="S269">
        <v>24.35600853</v>
      </c>
      <c r="T269">
        <v>23.991741179999998</v>
      </c>
      <c r="U269">
        <v>24.201578139999999</v>
      </c>
      <c r="V269">
        <v>24.058572770000001</v>
      </c>
      <c r="W269">
        <v>23.150588989999999</v>
      </c>
      <c r="X269">
        <v>24.497329709999999</v>
      </c>
      <c r="Y269">
        <v>0.205960903</v>
      </c>
      <c r="Z269">
        <v>-0.250937144</v>
      </c>
      <c r="AA269">
        <v>6.6132754000000002E-2</v>
      </c>
      <c r="AB269">
        <v>-7.6016743999999997E-2</v>
      </c>
      <c r="AC269">
        <v>0.27474773600000002</v>
      </c>
      <c r="AD269">
        <v>0.28094545999999998</v>
      </c>
    </row>
    <row r="270" spans="1:30" x14ac:dyDescent="0.2">
      <c r="A270" t="s">
        <v>1333</v>
      </c>
      <c r="B270" t="s">
        <v>1334</v>
      </c>
      <c r="C270" t="s">
        <v>32</v>
      </c>
      <c r="D270" t="s">
        <v>1335</v>
      </c>
      <c r="E270" t="s">
        <v>1336</v>
      </c>
      <c r="F270" t="s">
        <v>1337</v>
      </c>
      <c r="G270" t="s">
        <v>36</v>
      </c>
      <c r="H270">
        <v>19.739000000000001</v>
      </c>
      <c r="I270">
        <v>3</v>
      </c>
      <c r="J270">
        <v>29.2</v>
      </c>
      <c r="K270">
        <v>0</v>
      </c>
      <c r="L270">
        <v>110.79</v>
      </c>
      <c r="M270">
        <v>23.776288990000001</v>
      </c>
      <c r="N270">
        <v>21.825834270000001</v>
      </c>
      <c r="O270">
        <v>24.8748188</v>
      </c>
      <c r="P270">
        <v>24.462642670000001</v>
      </c>
      <c r="Q270">
        <v>24.044729230000002</v>
      </c>
      <c r="R270">
        <v>24.448595050000002</v>
      </c>
      <c r="S270">
        <v>23.760175700000001</v>
      </c>
      <c r="T270">
        <v>23.755983350000001</v>
      </c>
      <c r="U270">
        <v>24.691234590000001</v>
      </c>
      <c r="V270">
        <v>24.243164060000002</v>
      </c>
      <c r="W270">
        <v>23.405187609999999</v>
      </c>
      <c r="X270">
        <v>23.679698940000002</v>
      </c>
      <c r="Y270">
        <v>0.11104687100000001</v>
      </c>
      <c r="Z270">
        <v>-0.28370285000000001</v>
      </c>
      <c r="AA270">
        <v>0.89686396700000004</v>
      </c>
      <c r="AB270">
        <v>0.54263877900000002</v>
      </c>
      <c r="AC270">
        <v>0.29992890700000002</v>
      </c>
      <c r="AD270">
        <v>0.29311434400000003</v>
      </c>
    </row>
    <row r="271" spans="1:30" x14ac:dyDescent="0.2">
      <c r="A271" t="s">
        <v>1338</v>
      </c>
      <c r="B271" t="s">
        <v>1339</v>
      </c>
      <c r="C271" t="s">
        <v>1340</v>
      </c>
      <c r="D271" t="s">
        <v>1341</v>
      </c>
      <c r="E271" t="s">
        <v>1338</v>
      </c>
      <c r="F271" t="s">
        <v>1342</v>
      </c>
      <c r="G271" t="s">
        <v>91</v>
      </c>
      <c r="H271">
        <v>24.983000000000001</v>
      </c>
      <c r="I271">
        <v>11</v>
      </c>
      <c r="J271">
        <v>50.9</v>
      </c>
      <c r="K271">
        <v>0</v>
      </c>
      <c r="L271">
        <v>106.28</v>
      </c>
      <c r="M271">
        <v>26.595197679999998</v>
      </c>
      <c r="N271">
        <v>26.51605034</v>
      </c>
      <c r="O271">
        <v>26.308986659999999</v>
      </c>
      <c r="P271">
        <v>26.329952240000001</v>
      </c>
      <c r="Q271">
        <v>23.59874344</v>
      </c>
      <c r="R271">
        <v>26.331184390000001</v>
      </c>
      <c r="S271">
        <v>26.356138229999999</v>
      </c>
      <c r="T271">
        <v>26.24278069</v>
      </c>
      <c r="U271">
        <v>26.347986219999999</v>
      </c>
      <c r="V271">
        <v>24.068449019999999</v>
      </c>
      <c r="W271">
        <v>26.689792629999999</v>
      </c>
      <c r="X271">
        <v>26.500923159999999</v>
      </c>
      <c r="Y271">
        <v>0.35295855999999998</v>
      </c>
      <c r="Z271">
        <v>0.72035662300000003</v>
      </c>
      <c r="AA271">
        <v>9.5957095000000006E-2</v>
      </c>
      <c r="AB271">
        <v>-0.33309491499999999</v>
      </c>
      <c r="AC271">
        <v>0.26606675200000002</v>
      </c>
      <c r="AD271">
        <v>0.56258010899999999</v>
      </c>
    </row>
    <row r="272" spans="1:30" x14ac:dyDescent="0.2">
      <c r="A272" t="s">
        <v>1343</v>
      </c>
      <c r="B272" t="s">
        <v>1344</v>
      </c>
      <c r="C272" t="s">
        <v>1345</v>
      </c>
      <c r="D272" t="s">
        <v>1346</v>
      </c>
      <c r="E272" t="s">
        <v>1343</v>
      </c>
      <c r="F272" t="s">
        <v>1347</v>
      </c>
      <c r="G272" t="s">
        <v>91</v>
      </c>
      <c r="H272">
        <v>57.331000000000003</v>
      </c>
      <c r="I272">
        <v>15</v>
      </c>
      <c r="J272">
        <v>34.5</v>
      </c>
      <c r="K272">
        <v>0</v>
      </c>
      <c r="L272">
        <v>133.01</v>
      </c>
      <c r="M272">
        <v>25.823911670000001</v>
      </c>
      <c r="N272">
        <v>25.743167880000001</v>
      </c>
      <c r="O272">
        <v>25.717563630000001</v>
      </c>
      <c r="P272">
        <v>25.666521070000002</v>
      </c>
      <c r="Q272">
        <v>25.301593780000001</v>
      </c>
      <c r="R272">
        <v>26.0818634</v>
      </c>
      <c r="S272">
        <v>26.241144179999999</v>
      </c>
      <c r="T272">
        <v>25.59849548</v>
      </c>
      <c r="U272">
        <v>26.228704449999999</v>
      </c>
      <c r="V272">
        <v>26.289436340000002</v>
      </c>
      <c r="W272">
        <v>25.837448120000001</v>
      </c>
      <c r="X272">
        <v>25.996042249999999</v>
      </c>
      <c r="Y272">
        <v>0.96046498800000002</v>
      </c>
      <c r="Z272">
        <v>-0.27942784599999998</v>
      </c>
      <c r="AA272">
        <v>0.61425205100000002</v>
      </c>
      <c r="AB272">
        <v>-0.35764948499999999</v>
      </c>
      <c r="AC272">
        <v>2.4339445000000001E-2</v>
      </c>
      <c r="AD272">
        <v>-1.8194199000000001E-2</v>
      </c>
    </row>
    <row r="273" spans="1:30" x14ac:dyDescent="0.2">
      <c r="A273" t="s">
        <v>1348</v>
      </c>
      <c r="B273" t="s">
        <v>1349</v>
      </c>
      <c r="C273" t="s">
        <v>1350</v>
      </c>
      <c r="D273" t="s">
        <v>1351</v>
      </c>
      <c r="E273" t="s">
        <v>1352</v>
      </c>
      <c r="F273" t="s">
        <v>1353</v>
      </c>
      <c r="G273" t="s">
        <v>91</v>
      </c>
      <c r="H273">
        <v>18.189</v>
      </c>
      <c r="I273">
        <v>12</v>
      </c>
      <c r="J273">
        <v>74.2</v>
      </c>
      <c r="K273">
        <v>0</v>
      </c>
      <c r="L273">
        <v>65.296000000000006</v>
      </c>
      <c r="M273">
        <v>27.885240549999999</v>
      </c>
      <c r="N273">
        <v>28.150785450000001</v>
      </c>
      <c r="O273">
        <v>28.23890686</v>
      </c>
      <c r="P273">
        <v>28.1899929</v>
      </c>
      <c r="Q273">
        <v>29.079612730000001</v>
      </c>
      <c r="R273">
        <v>28.318077089999999</v>
      </c>
      <c r="S273">
        <v>27.786685940000002</v>
      </c>
      <c r="T273">
        <v>27.988477710000002</v>
      </c>
      <c r="U273">
        <v>27.892438890000001</v>
      </c>
      <c r="V273">
        <v>28.181724549999998</v>
      </c>
      <c r="W273">
        <v>27.235349660000001</v>
      </c>
      <c r="X273">
        <v>27.94419289</v>
      </c>
      <c r="Y273">
        <v>0.42900122800000001</v>
      </c>
      <c r="Z273">
        <v>0.30455525700000002</v>
      </c>
      <c r="AA273">
        <v>0.86901416300000001</v>
      </c>
      <c r="AB273">
        <v>0.74213854499999998</v>
      </c>
      <c r="AC273">
        <v>0.12920299499999999</v>
      </c>
      <c r="AD273">
        <v>0.10211181599999999</v>
      </c>
    </row>
    <row r="274" spans="1:30" x14ac:dyDescent="0.2">
      <c r="A274" t="s">
        <v>1354</v>
      </c>
      <c r="B274" t="s">
        <v>1355</v>
      </c>
      <c r="C274" t="s">
        <v>1356</v>
      </c>
      <c r="D274" t="s">
        <v>1357</v>
      </c>
      <c r="E274" t="s">
        <v>1358</v>
      </c>
      <c r="F274" t="s">
        <v>1359</v>
      </c>
      <c r="G274" t="s">
        <v>91</v>
      </c>
      <c r="H274">
        <v>10.164999999999999</v>
      </c>
      <c r="I274">
        <v>7</v>
      </c>
      <c r="J274">
        <v>94</v>
      </c>
      <c r="K274">
        <v>0</v>
      </c>
      <c r="L274">
        <v>323.31</v>
      </c>
      <c r="M274">
        <v>30.758752820000002</v>
      </c>
      <c r="N274">
        <v>31.702728270000001</v>
      </c>
      <c r="O274">
        <v>31.355997089999999</v>
      </c>
      <c r="P274">
        <v>31.132099149999998</v>
      </c>
      <c r="Q274">
        <v>31.916841510000001</v>
      </c>
      <c r="R274">
        <v>31.027822489999998</v>
      </c>
      <c r="S274">
        <v>31.152612690000002</v>
      </c>
      <c r="T274">
        <v>31.22825623</v>
      </c>
      <c r="U274">
        <v>31.222335820000001</v>
      </c>
      <c r="V274">
        <v>31.47836685</v>
      </c>
      <c r="W274">
        <v>30.95726204</v>
      </c>
      <c r="X274">
        <v>31.166326519999998</v>
      </c>
      <c r="Y274">
        <v>8.0646034000000005E-2</v>
      </c>
      <c r="Z274">
        <v>7.1840922000000002E-2</v>
      </c>
      <c r="AA274">
        <v>0.190007919</v>
      </c>
      <c r="AB274">
        <v>0.158269246</v>
      </c>
      <c r="AC274">
        <v>8.8547799999999998E-4</v>
      </c>
      <c r="AD274">
        <v>4.1643799999999999E-4</v>
      </c>
    </row>
    <row r="275" spans="1:30" x14ac:dyDescent="0.2">
      <c r="A275" t="s">
        <v>1360</v>
      </c>
      <c r="B275" t="s">
        <v>1361</v>
      </c>
      <c r="C275" t="s">
        <v>1362</v>
      </c>
      <c r="D275" t="s">
        <v>1363</v>
      </c>
      <c r="E275" t="s">
        <v>1364</v>
      </c>
      <c r="F275" t="s">
        <v>1365</v>
      </c>
      <c r="G275" t="s">
        <v>91</v>
      </c>
      <c r="H275">
        <v>37.320999999999998</v>
      </c>
      <c r="I275">
        <v>26</v>
      </c>
      <c r="J275">
        <v>96.7</v>
      </c>
      <c r="K275">
        <v>0</v>
      </c>
      <c r="L275">
        <v>323.31</v>
      </c>
      <c r="M275">
        <v>31.00865173</v>
      </c>
      <c r="N275">
        <v>31.183227540000001</v>
      </c>
      <c r="O275">
        <v>31.13998604</v>
      </c>
      <c r="P275">
        <v>31.1772995</v>
      </c>
      <c r="Q275">
        <v>31.715385439999999</v>
      </c>
      <c r="R275">
        <v>31.11755943</v>
      </c>
      <c r="S275">
        <v>31.107555390000002</v>
      </c>
      <c r="T275">
        <v>31.23517799</v>
      </c>
      <c r="U275">
        <v>31.134550090000001</v>
      </c>
      <c r="V275">
        <v>31.43041801</v>
      </c>
      <c r="W275">
        <v>30.924295430000001</v>
      </c>
      <c r="X275">
        <v>31.028152469999998</v>
      </c>
      <c r="Y275">
        <v>3.5285799999999999E-2</v>
      </c>
      <c r="Z275">
        <v>-1.7000198000000001E-2</v>
      </c>
      <c r="AA275">
        <v>0.355354328</v>
      </c>
      <c r="AB275">
        <v>0.20912615500000001</v>
      </c>
      <c r="AC275">
        <v>6.9112592E-2</v>
      </c>
      <c r="AD275">
        <v>3.1472524000000002E-2</v>
      </c>
    </row>
    <row r="276" spans="1:30" x14ac:dyDescent="0.2">
      <c r="A276" t="s">
        <v>1366</v>
      </c>
      <c r="B276" t="s">
        <v>99</v>
      </c>
      <c r="C276" t="s">
        <v>100</v>
      </c>
      <c r="D276" t="s">
        <v>1367</v>
      </c>
      <c r="E276" t="s">
        <v>1366</v>
      </c>
      <c r="F276" t="s">
        <v>1368</v>
      </c>
      <c r="G276" t="s">
        <v>58</v>
      </c>
      <c r="H276">
        <v>23.442</v>
      </c>
      <c r="I276">
        <v>7</v>
      </c>
      <c r="J276">
        <v>46.9</v>
      </c>
      <c r="K276">
        <v>0</v>
      </c>
      <c r="L276">
        <v>61.298000000000002</v>
      </c>
      <c r="M276">
        <v>23.922988889999999</v>
      </c>
      <c r="N276">
        <v>23.65194511</v>
      </c>
      <c r="O276">
        <v>23.641448969999999</v>
      </c>
      <c r="P276">
        <v>24.540058139999999</v>
      </c>
      <c r="Q276">
        <v>23.8269062</v>
      </c>
      <c r="R276">
        <v>23.820446010000001</v>
      </c>
      <c r="S276">
        <v>24.047147750000001</v>
      </c>
      <c r="T276">
        <v>23.730236049999998</v>
      </c>
      <c r="U276">
        <v>23.756023410000001</v>
      </c>
      <c r="V276">
        <v>24.1855011</v>
      </c>
      <c r="W276">
        <v>23.939914699999999</v>
      </c>
      <c r="X276">
        <v>24.259445190000001</v>
      </c>
      <c r="Y276">
        <v>1.363174546</v>
      </c>
      <c r="Z276">
        <v>-0.38949267100000001</v>
      </c>
      <c r="AA276">
        <v>9.1016620000000006E-2</v>
      </c>
      <c r="AB276">
        <v>-6.5816878999999995E-2</v>
      </c>
      <c r="AC276">
        <v>0.94728815399999999</v>
      </c>
      <c r="AD276">
        <v>-0.28381792700000003</v>
      </c>
    </row>
    <row r="277" spans="1:30" x14ac:dyDescent="0.2">
      <c r="A277" t="s">
        <v>1369</v>
      </c>
      <c r="B277" t="s">
        <v>1370</v>
      </c>
      <c r="C277" t="s">
        <v>1371</v>
      </c>
      <c r="D277" t="s">
        <v>1372</v>
      </c>
      <c r="E277" t="s">
        <v>1369</v>
      </c>
      <c r="F277" t="s">
        <v>1373</v>
      </c>
      <c r="G277" t="s">
        <v>232</v>
      </c>
      <c r="H277">
        <v>107.39</v>
      </c>
      <c r="I277">
        <v>37</v>
      </c>
      <c r="J277">
        <v>52</v>
      </c>
      <c r="K277">
        <v>0</v>
      </c>
      <c r="L277">
        <v>185.8</v>
      </c>
      <c r="M277">
        <v>26.352590559999999</v>
      </c>
      <c r="N277">
        <v>24.805923459999999</v>
      </c>
      <c r="O277">
        <v>23.26694298</v>
      </c>
      <c r="P277">
        <v>26.017162320000001</v>
      </c>
      <c r="Q277">
        <v>23.816440579999998</v>
      </c>
      <c r="R277">
        <v>27.533191680000002</v>
      </c>
      <c r="S277">
        <v>25.6815052</v>
      </c>
      <c r="T277">
        <v>24.467994690000001</v>
      </c>
      <c r="U277">
        <v>25.927211759999999</v>
      </c>
      <c r="V277">
        <v>25.390277860000001</v>
      </c>
      <c r="W277">
        <v>26.476501460000001</v>
      </c>
      <c r="X277">
        <v>26.316516880000002</v>
      </c>
      <c r="Y277">
        <v>0.58672418999999998</v>
      </c>
      <c r="Z277">
        <v>-1.2526130680000001</v>
      </c>
      <c r="AA277">
        <v>8.5317968999999994E-2</v>
      </c>
      <c r="AB277">
        <v>-0.27216720599999999</v>
      </c>
      <c r="AC277">
        <v>0.55117226600000002</v>
      </c>
      <c r="AD277">
        <v>-0.70219485000000004</v>
      </c>
    </row>
    <row r="278" spans="1:30" x14ac:dyDescent="0.2">
      <c r="A278" t="s">
        <v>1374</v>
      </c>
      <c r="B278" t="s">
        <v>99</v>
      </c>
      <c r="C278" t="s">
        <v>100</v>
      </c>
      <c r="D278" t="s">
        <v>1375</v>
      </c>
      <c r="E278" t="s">
        <v>1374</v>
      </c>
      <c r="F278" t="s">
        <v>1376</v>
      </c>
      <c r="G278" t="s">
        <v>58</v>
      </c>
      <c r="H278">
        <v>30.189</v>
      </c>
      <c r="I278">
        <v>18</v>
      </c>
      <c r="J278">
        <v>87.5</v>
      </c>
      <c r="K278">
        <v>0</v>
      </c>
      <c r="L278">
        <v>318.24</v>
      </c>
      <c r="M278">
        <v>29.46958351</v>
      </c>
      <c r="N278">
        <v>28.85744858</v>
      </c>
      <c r="O278">
        <v>28.882999420000001</v>
      </c>
      <c r="P278">
        <v>29.212873460000001</v>
      </c>
      <c r="Q278">
        <v>29.873701100000002</v>
      </c>
      <c r="R278">
        <v>29.3348999</v>
      </c>
      <c r="S278">
        <v>29.26945877</v>
      </c>
      <c r="T278">
        <v>28.744291310000001</v>
      </c>
      <c r="U278">
        <v>29.1108799</v>
      </c>
      <c r="V278">
        <v>29.695577620000002</v>
      </c>
      <c r="W278">
        <v>29.142921449999999</v>
      </c>
      <c r="X278">
        <v>29.5056324</v>
      </c>
      <c r="Y278">
        <v>0.66587535399999997</v>
      </c>
      <c r="Z278">
        <v>-0.37803332000000001</v>
      </c>
      <c r="AA278">
        <v>3.3516757000000001E-2</v>
      </c>
      <c r="AB278">
        <v>2.5780996E-2</v>
      </c>
      <c r="AC278">
        <v>0.83973668899999998</v>
      </c>
      <c r="AD278">
        <v>-0.40650049799999999</v>
      </c>
    </row>
    <row r="279" spans="1:30" x14ac:dyDescent="0.2">
      <c r="A279" t="s">
        <v>1377</v>
      </c>
      <c r="B279" t="s">
        <v>1378</v>
      </c>
      <c r="C279" t="s">
        <v>1379</v>
      </c>
      <c r="D279" t="s">
        <v>1380</v>
      </c>
      <c r="E279" t="s">
        <v>1381</v>
      </c>
      <c r="F279" t="s">
        <v>1382</v>
      </c>
      <c r="G279" t="s">
        <v>43</v>
      </c>
      <c r="H279">
        <v>46.33</v>
      </c>
      <c r="I279">
        <v>22</v>
      </c>
      <c r="J279">
        <v>66.3</v>
      </c>
      <c r="K279">
        <v>0</v>
      </c>
      <c r="L279">
        <v>215.88</v>
      </c>
      <c r="M279">
        <v>28.83764648</v>
      </c>
      <c r="N279">
        <v>27.456462859999998</v>
      </c>
      <c r="O279">
        <v>27.80685806</v>
      </c>
      <c r="P279">
        <v>28.383110049999999</v>
      </c>
      <c r="Q279">
        <v>24.939435960000001</v>
      </c>
      <c r="R279">
        <v>28.072448730000001</v>
      </c>
      <c r="S279">
        <v>27.681638719999999</v>
      </c>
      <c r="T279">
        <v>27.321565629999998</v>
      </c>
      <c r="U279">
        <v>27.913705830000001</v>
      </c>
      <c r="V279">
        <v>28.0377388</v>
      </c>
      <c r="W279">
        <v>28.56227303</v>
      </c>
      <c r="X279">
        <v>28.08760071</v>
      </c>
      <c r="Y279">
        <v>0.164735361</v>
      </c>
      <c r="Z279">
        <v>-0.195548375</v>
      </c>
      <c r="AA279">
        <v>0.420584966</v>
      </c>
      <c r="AB279">
        <v>-1.0975392660000001</v>
      </c>
      <c r="AC279">
        <v>1.1563461740000001</v>
      </c>
      <c r="AD279">
        <v>-0.59023412099999994</v>
      </c>
    </row>
    <row r="280" spans="1:30" x14ac:dyDescent="0.2">
      <c r="A280" t="s">
        <v>1383</v>
      </c>
      <c r="B280" t="s">
        <v>99</v>
      </c>
      <c r="C280" t="s">
        <v>100</v>
      </c>
      <c r="D280" t="s">
        <v>1384</v>
      </c>
      <c r="E280" t="s">
        <v>1383</v>
      </c>
      <c r="F280" t="s">
        <v>1385</v>
      </c>
      <c r="G280" t="s">
        <v>58</v>
      </c>
      <c r="H280">
        <v>16.626000000000001</v>
      </c>
      <c r="I280">
        <v>8</v>
      </c>
      <c r="J280">
        <v>50</v>
      </c>
      <c r="K280">
        <v>0</v>
      </c>
      <c r="L280">
        <v>51.27</v>
      </c>
      <c r="M280">
        <v>27.093456270000001</v>
      </c>
      <c r="N280">
        <v>24.659460070000002</v>
      </c>
      <c r="O280">
        <v>23.43052483</v>
      </c>
      <c r="P280">
        <v>27.880168909999998</v>
      </c>
      <c r="Q280">
        <v>24.666337970000001</v>
      </c>
      <c r="R280">
        <v>24.07184792</v>
      </c>
      <c r="S280">
        <v>25.988477710000002</v>
      </c>
      <c r="T280">
        <v>23.474132539999999</v>
      </c>
      <c r="U280">
        <v>26.456447600000001</v>
      </c>
      <c r="V280">
        <v>23.397293090000002</v>
      </c>
      <c r="W280">
        <v>23.818668370000001</v>
      </c>
      <c r="X280">
        <v>26.892148970000001</v>
      </c>
      <c r="Y280">
        <v>8.2296335999999998E-2</v>
      </c>
      <c r="Z280">
        <v>0.35844357799999998</v>
      </c>
      <c r="AA280">
        <v>0.199293577</v>
      </c>
      <c r="AB280">
        <v>0.83674812300000001</v>
      </c>
      <c r="AC280">
        <v>0.157137218</v>
      </c>
      <c r="AD280">
        <v>0.60364913899999995</v>
      </c>
    </row>
    <row r="281" spans="1:30" x14ac:dyDescent="0.2">
      <c r="A281" t="s">
        <v>1386</v>
      </c>
      <c r="B281" t="s">
        <v>1387</v>
      </c>
      <c r="C281" t="s">
        <v>1388</v>
      </c>
      <c r="D281" t="s">
        <v>1389</v>
      </c>
      <c r="E281" t="s">
        <v>1386</v>
      </c>
      <c r="F281" t="s">
        <v>1390</v>
      </c>
      <c r="G281" t="s">
        <v>43</v>
      </c>
      <c r="H281">
        <v>22.893000000000001</v>
      </c>
      <c r="I281">
        <v>9</v>
      </c>
      <c r="J281">
        <v>65.7</v>
      </c>
      <c r="K281">
        <v>0</v>
      </c>
      <c r="L281">
        <v>36.478999999999999</v>
      </c>
      <c r="M281">
        <v>26.765975950000001</v>
      </c>
      <c r="N281">
        <v>26.850193019999999</v>
      </c>
      <c r="O281">
        <v>26.343723300000001</v>
      </c>
      <c r="P281">
        <v>26.50042152</v>
      </c>
      <c r="Q281">
        <v>26.892498020000001</v>
      </c>
      <c r="R281">
        <v>26.938091279999998</v>
      </c>
      <c r="S281">
        <v>26.704114910000001</v>
      </c>
      <c r="T281">
        <v>26.725593570000001</v>
      </c>
      <c r="U281">
        <v>26.321308139999999</v>
      </c>
      <c r="V281">
        <v>26.1032753</v>
      </c>
      <c r="W281">
        <v>26.956819530000001</v>
      </c>
      <c r="X281">
        <v>26.693918230000001</v>
      </c>
      <c r="Y281">
        <v>8.1635950999999998E-2</v>
      </c>
      <c r="Z281">
        <v>6.8626404000000002E-2</v>
      </c>
      <c r="AA281">
        <v>0.26686880699999999</v>
      </c>
      <c r="AB281">
        <v>0.192332586</v>
      </c>
      <c r="AC281">
        <v>1.1450220000000001E-3</v>
      </c>
      <c r="AD281">
        <v>-9.988149999999999E-4</v>
      </c>
    </row>
    <row r="282" spans="1:30" x14ac:dyDescent="0.2">
      <c r="A282" t="s">
        <v>1391</v>
      </c>
      <c r="B282" t="s">
        <v>1392</v>
      </c>
      <c r="C282" t="s">
        <v>1393</v>
      </c>
      <c r="D282" t="s">
        <v>1394</v>
      </c>
      <c r="E282" t="s">
        <v>1395</v>
      </c>
      <c r="F282" t="s">
        <v>1396</v>
      </c>
      <c r="G282" t="s">
        <v>91</v>
      </c>
      <c r="H282">
        <v>95.52</v>
      </c>
      <c r="I282">
        <v>52</v>
      </c>
      <c r="J282">
        <v>68.900000000000006</v>
      </c>
      <c r="K282">
        <v>0</v>
      </c>
      <c r="L282">
        <v>323.31</v>
      </c>
      <c r="M282">
        <v>31.99695015</v>
      </c>
      <c r="N282">
        <v>31.710302349999999</v>
      </c>
      <c r="O282">
        <v>31.586071010000001</v>
      </c>
      <c r="P282">
        <v>31.43016815</v>
      </c>
      <c r="Q282">
        <v>30.361497880000002</v>
      </c>
      <c r="R282">
        <v>31.835752490000001</v>
      </c>
      <c r="S282">
        <v>31.749431609999998</v>
      </c>
      <c r="T282">
        <v>31.328172680000002</v>
      </c>
      <c r="U282">
        <v>31.69793129</v>
      </c>
      <c r="V282">
        <v>30.693534849999999</v>
      </c>
      <c r="W282">
        <v>31.929912569999999</v>
      </c>
      <c r="X282">
        <v>31.812721249999999</v>
      </c>
      <c r="Y282">
        <v>0.27856157799999998</v>
      </c>
      <c r="Z282">
        <v>0.28571828199999999</v>
      </c>
      <c r="AA282">
        <v>0.17285018599999999</v>
      </c>
      <c r="AB282">
        <v>-0.26958338399999998</v>
      </c>
      <c r="AC282">
        <v>9.7434524999999994E-2</v>
      </c>
      <c r="AD282">
        <v>0.11312230400000001</v>
      </c>
    </row>
    <row r="283" spans="1:30" x14ac:dyDescent="0.2">
      <c r="A283" t="s">
        <v>1397</v>
      </c>
      <c r="B283" t="s">
        <v>1398</v>
      </c>
      <c r="C283" t="s">
        <v>1399</v>
      </c>
      <c r="D283" t="s">
        <v>1400</v>
      </c>
      <c r="E283" t="s">
        <v>1401</v>
      </c>
      <c r="F283" t="s">
        <v>1402</v>
      </c>
      <c r="G283" t="s">
        <v>91</v>
      </c>
      <c r="H283">
        <v>16.529</v>
      </c>
      <c r="I283">
        <v>7</v>
      </c>
      <c r="J283">
        <v>66.400000000000006</v>
      </c>
      <c r="K283">
        <v>0</v>
      </c>
      <c r="L283">
        <v>138.22999999999999</v>
      </c>
      <c r="M283">
        <v>25.03317642</v>
      </c>
      <c r="N283">
        <v>25.567613600000001</v>
      </c>
      <c r="O283">
        <v>25.02170181</v>
      </c>
      <c r="P283">
        <v>25.670686719999999</v>
      </c>
      <c r="Q283">
        <v>26.105634689999999</v>
      </c>
      <c r="R283">
        <v>25.254434589999999</v>
      </c>
      <c r="S283">
        <v>25.260152819999998</v>
      </c>
      <c r="T283">
        <v>26.125143049999998</v>
      </c>
      <c r="U283">
        <v>25.264133449999999</v>
      </c>
      <c r="V283">
        <v>25.59172058</v>
      </c>
      <c r="W283">
        <v>25.531511309999999</v>
      </c>
      <c r="X283">
        <v>25.471130370000001</v>
      </c>
      <c r="Y283">
        <v>0.81782534600000001</v>
      </c>
      <c r="Z283">
        <v>-0.32395680700000001</v>
      </c>
      <c r="AA283">
        <v>0.22967116400000001</v>
      </c>
      <c r="AB283">
        <v>0.14546457900000001</v>
      </c>
      <c r="AC283">
        <v>2.1121339999999999E-2</v>
      </c>
      <c r="AD283">
        <v>1.8355686999999999E-2</v>
      </c>
    </row>
    <row r="284" spans="1:30" x14ac:dyDescent="0.2">
      <c r="A284" t="s">
        <v>1403</v>
      </c>
      <c r="B284" t="s">
        <v>1404</v>
      </c>
      <c r="C284" t="s">
        <v>1405</v>
      </c>
      <c r="D284" t="s">
        <v>1406</v>
      </c>
      <c r="E284" t="s">
        <v>1407</v>
      </c>
      <c r="F284" t="s">
        <v>1408</v>
      </c>
      <c r="G284" t="s">
        <v>91</v>
      </c>
      <c r="H284">
        <v>42.209000000000003</v>
      </c>
      <c r="I284">
        <v>10</v>
      </c>
      <c r="J284">
        <v>37.5</v>
      </c>
      <c r="K284">
        <v>0</v>
      </c>
      <c r="L284">
        <v>34.271000000000001</v>
      </c>
      <c r="M284">
        <v>25.62995338</v>
      </c>
      <c r="N284">
        <v>25.871618269999999</v>
      </c>
      <c r="O284">
        <v>25.93822479</v>
      </c>
      <c r="P284">
        <v>25.834533690000001</v>
      </c>
      <c r="Q284">
        <v>26.44963074</v>
      </c>
      <c r="R284">
        <v>25.70935631</v>
      </c>
      <c r="S284">
        <v>26.007207869999998</v>
      </c>
      <c r="T284">
        <v>25.793251040000001</v>
      </c>
      <c r="U284">
        <v>26.11467743</v>
      </c>
      <c r="V284">
        <v>26.462871549999999</v>
      </c>
      <c r="W284">
        <v>25.486003879999998</v>
      </c>
      <c r="X284">
        <v>25.801342009999999</v>
      </c>
      <c r="Y284">
        <v>0.12512857699999999</v>
      </c>
      <c r="Z284">
        <v>-0.10347366299999999</v>
      </c>
      <c r="AA284">
        <v>7.7677993000000001E-2</v>
      </c>
      <c r="AB284">
        <v>8.1101099999999995E-2</v>
      </c>
      <c r="AC284">
        <v>6.3069438000000005E-2</v>
      </c>
      <c r="AD284">
        <v>5.4972966999999998E-2</v>
      </c>
    </row>
    <row r="285" spans="1:30" x14ac:dyDescent="0.2">
      <c r="A285" t="s">
        <v>1409</v>
      </c>
      <c r="B285" t="s">
        <v>99</v>
      </c>
      <c r="C285" t="s">
        <v>100</v>
      </c>
      <c r="D285" t="s">
        <v>1410</v>
      </c>
      <c r="E285" t="s">
        <v>1409</v>
      </c>
      <c r="F285" t="s">
        <v>1411</v>
      </c>
      <c r="G285" t="s">
        <v>58</v>
      </c>
      <c r="H285">
        <v>21.015999999999998</v>
      </c>
      <c r="I285">
        <v>4</v>
      </c>
      <c r="J285">
        <v>37.299999999999997</v>
      </c>
      <c r="K285">
        <v>0</v>
      </c>
      <c r="L285">
        <v>53.337000000000003</v>
      </c>
      <c r="M285">
        <v>23.904169079999999</v>
      </c>
      <c r="N285">
        <v>23.540527340000001</v>
      </c>
      <c r="O285">
        <v>23.411741259999999</v>
      </c>
      <c r="P285">
        <v>23.790842059999999</v>
      </c>
      <c r="Q285">
        <v>24.307849879999999</v>
      </c>
      <c r="R285">
        <v>24.72386551</v>
      </c>
      <c r="S285">
        <v>23.012039179999999</v>
      </c>
      <c r="T285">
        <v>24.193193440000002</v>
      </c>
      <c r="U285">
        <v>24.425859450000001</v>
      </c>
      <c r="V285">
        <v>23.599575040000001</v>
      </c>
      <c r="W285">
        <v>23.29291534</v>
      </c>
      <c r="X285">
        <v>23.906923290000002</v>
      </c>
      <c r="Y285">
        <v>2.7679362999999998E-2</v>
      </c>
      <c r="Z285">
        <v>1.9008001E-2</v>
      </c>
      <c r="AA285">
        <v>0.97887818999999998</v>
      </c>
      <c r="AB285">
        <v>0.67438125599999998</v>
      </c>
      <c r="AC285">
        <v>0.230116922</v>
      </c>
      <c r="AD285">
        <v>0.27722613000000002</v>
      </c>
    </row>
    <row r="286" spans="1:30" x14ac:dyDescent="0.2">
      <c r="A286" t="s">
        <v>1412</v>
      </c>
      <c r="B286" t="s">
        <v>1413</v>
      </c>
      <c r="C286" t="s">
        <v>431</v>
      </c>
      <c r="D286" t="s">
        <v>1414</v>
      </c>
      <c r="E286" t="s">
        <v>1415</v>
      </c>
      <c r="F286" t="s">
        <v>1416</v>
      </c>
      <c r="G286" t="s">
        <v>232</v>
      </c>
      <c r="H286">
        <v>70.744</v>
      </c>
      <c r="I286">
        <v>52</v>
      </c>
      <c r="J286">
        <v>87.2</v>
      </c>
      <c r="K286">
        <v>0</v>
      </c>
      <c r="L286">
        <v>323.31</v>
      </c>
      <c r="M286">
        <v>29.141654970000001</v>
      </c>
      <c r="N286">
        <v>28.584808349999999</v>
      </c>
      <c r="O286">
        <v>28.78836823</v>
      </c>
      <c r="P286">
        <v>29.079408650000001</v>
      </c>
      <c r="Q286">
        <v>28.253948210000001</v>
      </c>
      <c r="R286">
        <v>29.47761345</v>
      </c>
      <c r="S286">
        <v>29.073163990000001</v>
      </c>
      <c r="T286">
        <v>28.603639600000001</v>
      </c>
      <c r="U286">
        <v>28.732759479999999</v>
      </c>
      <c r="V286">
        <v>29.198238369999999</v>
      </c>
      <c r="W286">
        <v>29.2733326</v>
      </c>
      <c r="X286">
        <v>29.612771989999999</v>
      </c>
      <c r="Y286">
        <v>1.189842826</v>
      </c>
      <c r="Z286">
        <v>-0.52317047100000003</v>
      </c>
      <c r="AA286">
        <v>0.48271878400000001</v>
      </c>
      <c r="AB286">
        <v>-0.42445755000000002</v>
      </c>
      <c r="AC286">
        <v>1.376001399</v>
      </c>
      <c r="AD286">
        <v>-0.558259964</v>
      </c>
    </row>
    <row r="287" spans="1:30" x14ac:dyDescent="0.2">
      <c r="A287" t="s">
        <v>1417</v>
      </c>
      <c r="B287" t="s">
        <v>99</v>
      </c>
      <c r="C287" t="s">
        <v>100</v>
      </c>
      <c r="D287" t="s">
        <v>1418</v>
      </c>
      <c r="E287" t="s">
        <v>1417</v>
      </c>
      <c r="F287" t="s">
        <v>1419</v>
      </c>
      <c r="G287" t="s">
        <v>58</v>
      </c>
      <c r="H287">
        <v>10.606</v>
      </c>
      <c r="I287">
        <v>5</v>
      </c>
      <c r="J287">
        <v>50</v>
      </c>
      <c r="K287">
        <v>0</v>
      </c>
      <c r="L287">
        <v>151.47</v>
      </c>
      <c r="M287">
        <v>28.0271759</v>
      </c>
      <c r="N287">
        <v>27.966531750000001</v>
      </c>
      <c r="O287">
        <v>27.877597810000001</v>
      </c>
      <c r="P287">
        <v>27.67472076</v>
      </c>
      <c r="Q287">
        <v>27.850490570000002</v>
      </c>
      <c r="R287">
        <v>27.780317310000001</v>
      </c>
      <c r="S287">
        <v>27.66999817</v>
      </c>
      <c r="T287">
        <v>27.6663456</v>
      </c>
      <c r="U287">
        <v>28.487575530000001</v>
      </c>
      <c r="V287">
        <v>28.30321503</v>
      </c>
      <c r="W287">
        <v>27.40381241</v>
      </c>
      <c r="X287">
        <v>28.53058815</v>
      </c>
      <c r="Y287">
        <v>0.12930153999999999</v>
      </c>
      <c r="Z287">
        <v>-0.122103373</v>
      </c>
      <c r="AA287">
        <v>0.37452113599999998</v>
      </c>
      <c r="AB287">
        <v>-0.31069564799999999</v>
      </c>
      <c r="AC287">
        <v>0.113925417</v>
      </c>
      <c r="AD287">
        <v>-0.13789876300000001</v>
      </c>
    </row>
    <row r="288" spans="1:30" x14ac:dyDescent="0.2">
      <c r="A288" t="s">
        <v>1420</v>
      </c>
      <c r="B288" t="s">
        <v>1421</v>
      </c>
      <c r="C288" t="s">
        <v>1422</v>
      </c>
      <c r="D288" t="s">
        <v>1423</v>
      </c>
      <c r="E288" t="s">
        <v>1424</v>
      </c>
      <c r="F288" t="s">
        <v>1425</v>
      </c>
      <c r="G288" t="s">
        <v>126</v>
      </c>
      <c r="H288">
        <v>60.512</v>
      </c>
      <c r="I288">
        <v>20</v>
      </c>
      <c r="J288">
        <v>55.7</v>
      </c>
      <c r="K288">
        <v>0</v>
      </c>
      <c r="L288">
        <v>138.11000000000001</v>
      </c>
      <c r="M288">
        <v>24.31860352</v>
      </c>
      <c r="N288">
        <v>24.584135060000001</v>
      </c>
      <c r="O288">
        <v>23.29748726</v>
      </c>
      <c r="P288">
        <v>24.648303989999999</v>
      </c>
      <c r="Q288">
        <v>24.728557590000001</v>
      </c>
      <c r="R288">
        <v>24.762586590000002</v>
      </c>
      <c r="S288">
        <v>23.175470350000001</v>
      </c>
      <c r="T288">
        <v>23.694526669999998</v>
      </c>
      <c r="U288">
        <v>24.234834670000001</v>
      </c>
      <c r="V288">
        <v>23.606298450000001</v>
      </c>
      <c r="W288">
        <v>24.16290665</v>
      </c>
      <c r="X288">
        <v>24.38479233</v>
      </c>
      <c r="Y288">
        <v>1.1159931999999999E-2</v>
      </c>
      <c r="Z288">
        <v>1.540947E-2</v>
      </c>
      <c r="AA288">
        <v>1.3238717849999999</v>
      </c>
      <c r="AB288">
        <v>0.66181691499999995</v>
      </c>
      <c r="AC288">
        <v>0.38351270599999998</v>
      </c>
      <c r="AD288">
        <v>-0.349721909</v>
      </c>
    </row>
    <row r="289" spans="1:30" x14ac:dyDescent="0.2">
      <c r="A289" t="s">
        <v>1426</v>
      </c>
      <c r="B289" t="s">
        <v>234</v>
      </c>
      <c r="C289" t="s">
        <v>32</v>
      </c>
      <c r="D289" t="s">
        <v>1427</v>
      </c>
      <c r="E289" t="s">
        <v>1426</v>
      </c>
      <c r="F289" t="s">
        <v>1428</v>
      </c>
      <c r="G289" t="s">
        <v>58</v>
      </c>
      <c r="H289">
        <v>28.754000000000001</v>
      </c>
      <c r="I289">
        <v>8</v>
      </c>
      <c r="J289">
        <v>48.9</v>
      </c>
      <c r="K289">
        <v>0</v>
      </c>
      <c r="L289">
        <v>18.756</v>
      </c>
      <c r="M289">
        <v>24.908893590000002</v>
      </c>
      <c r="N289">
        <v>24.67399597</v>
      </c>
      <c r="O289">
        <v>23.329980849999998</v>
      </c>
      <c r="P289">
        <v>24.417963029999999</v>
      </c>
      <c r="Q289">
        <v>24.986911769999999</v>
      </c>
      <c r="R289">
        <v>24.442150120000001</v>
      </c>
      <c r="S289">
        <v>24.990100859999998</v>
      </c>
      <c r="T289">
        <v>23.552209850000001</v>
      </c>
      <c r="U289">
        <v>24.261552810000001</v>
      </c>
      <c r="V289">
        <v>24.91734314</v>
      </c>
      <c r="W289">
        <v>24.441074369999999</v>
      </c>
      <c r="X289">
        <v>24.752563479999999</v>
      </c>
      <c r="Y289">
        <v>0.32022092299999999</v>
      </c>
      <c r="Z289">
        <v>-0.39937019299999998</v>
      </c>
      <c r="AA289">
        <v>0.140135021</v>
      </c>
      <c r="AB289">
        <v>-8.7985357E-2</v>
      </c>
      <c r="AC289">
        <v>0.42468285900000002</v>
      </c>
      <c r="AD289">
        <v>-0.43570582099999999</v>
      </c>
    </row>
    <row r="290" spans="1:30" x14ac:dyDescent="0.2">
      <c r="A290" t="s">
        <v>1429</v>
      </c>
      <c r="B290" t="s">
        <v>1430</v>
      </c>
      <c r="C290" t="s">
        <v>1431</v>
      </c>
      <c r="D290" t="s">
        <v>1432</v>
      </c>
      <c r="E290" t="s">
        <v>1433</v>
      </c>
      <c r="F290" t="s">
        <v>1434</v>
      </c>
      <c r="G290" t="s">
        <v>126</v>
      </c>
      <c r="H290">
        <v>47.829000000000001</v>
      </c>
      <c r="I290">
        <v>20</v>
      </c>
      <c r="J290">
        <v>59.2</v>
      </c>
      <c r="K290">
        <v>0</v>
      </c>
      <c r="L290">
        <v>133.88</v>
      </c>
      <c r="M290">
        <v>23.69774628</v>
      </c>
      <c r="N290">
        <v>25.06865311</v>
      </c>
      <c r="O290">
        <v>22.469177250000001</v>
      </c>
      <c r="P290">
        <v>23.810094830000001</v>
      </c>
      <c r="Q290">
        <v>24.223310470000001</v>
      </c>
      <c r="R290">
        <v>23.17404556</v>
      </c>
      <c r="S290">
        <v>24.512405399999999</v>
      </c>
      <c r="T290">
        <v>23.422765729999998</v>
      </c>
      <c r="U290">
        <v>22.884939190000001</v>
      </c>
      <c r="V290">
        <v>23.12010574</v>
      </c>
      <c r="W290">
        <v>24.128805159999999</v>
      </c>
      <c r="X290">
        <v>24.218923570000001</v>
      </c>
      <c r="Y290">
        <v>3.1465738E-2</v>
      </c>
      <c r="Z290">
        <v>-7.7419281000000006E-2</v>
      </c>
      <c r="AA290">
        <v>6.4836688000000003E-2</v>
      </c>
      <c r="AB290">
        <v>-8.6794535000000006E-2</v>
      </c>
      <c r="AC290">
        <v>0.13384105299999999</v>
      </c>
      <c r="AD290">
        <v>-0.21590805099999999</v>
      </c>
    </row>
    <row r="291" spans="1:30" x14ac:dyDescent="0.2">
      <c r="A291" t="s">
        <v>1435</v>
      </c>
      <c r="B291" t="s">
        <v>99</v>
      </c>
      <c r="C291" t="s">
        <v>100</v>
      </c>
      <c r="D291" t="s">
        <v>1436</v>
      </c>
      <c r="E291" t="s">
        <v>1435</v>
      </c>
      <c r="F291" t="s">
        <v>1437</v>
      </c>
      <c r="G291" t="s">
        <v>58</v>
      </c>
      <c r="H291">
        <v>20.456</v>
      </c>
      <c r="I291">
        <v>10</v>
      </c>
      <c r="J291">
        <v>65.2</v>
      </c>
      <c r="K291">
        <v>0</v>
      </c>
      <c r="L291">
        <v>40.869999999999997</v>
      </c>
      <c r="M291">
        <v>25.322820660000001</v>
      </c>
      <c r="N291">
        <v>23.886381149999998</v>
      </c>
      <c r="O291">
        <v>24.696357729999999</v>
      </c>
      <c r="P291">
        <v>25.013547899999999</v>
      </c>
      <c r="Q291">
        <v>22.420091630000002</v>
      </c>
      <c r="R291">
        <v>24.303697589999999</v>
      </c>
      <c r="S291">
        <v>25.52354622</v>
      </c>
      <c r="T291">
        <v>24.591587069999999</v>
      </c>
      <c r="U291">
        <v>23.858062740000001</v>
      </c>
      <c r="V291">
        <v>24.23473358</v>
      </c>
      <c r="W291">
        <v>25.79624939</v>
      </c>
      <c r="X291">
        <v>25.74224281</v>
      </c>
      <c r="Y291">
        <v>0.39952616099999999</v>
      </c>
      <c r="Z291">
        <v>-0.622555415</v>
      </c>
      <c r="AA291">
        <v>0.65633337999999997</v>
      </c>
      <c r="AB291">
        <v>-1.3452962239999999</v>
      </c>
      <c r="AC291">
        <v>0.35512416600000002</v>
      </c>
      <c r="AD291">
        <v>-0.60000991800000003</v>
      </c>
    </row>
    <row r="292" spans="1:30" x14ac:dyDescent="0.2">
      <c r="A292" t="s">
        <v>1438</v>
      </c>
      <c r="B292" t="s">
        <v>1439</v>
      </c>
      <c r="C292" t="s">
        <v>1440</v>
      </c>
      <c r="D292" t="s">
        <v>1441</v>
      </c>
      <c r="E292" t="s">
        <v>1442</v>
      </c>
      <c r="F292" t="s">
        <v>1443</v>
      </c>
      <c r="G292" t="s">
        <v>91</v>
      </c>
      <c r="H292">
        <v>35.381999999999998</v>
      </c>
      <c r="I292">
        <v>21</v>
      </c>
      <c r="J292">
        <v>86.7</v>
      </c>
      <c r="K292">
        <v>0</v>
      </c>
      <c r="L292">
        <v>224.86</v>
      </c>
      <c r="M292">
        <v>27.508090970000001</v>
      </c>
      <c r="N292">
        <v>26.803411480000001</v>
      </c>
      <c r="O292">
        <v>27.102895740000001</v>
      </c>
      <c r="P292">
        <v>27.347311019999999</v>
      </c>
      <c r="Q292">
        <v>25.086645130000001</v>
      </c>
      <c r="R292">
        <v>28.11401176</v>
      </c>
      <c r="S292">
        <v>28.130357740000001</v>
      </c>
      <c r="T292">
        <v>27.156631470000001</v>
      </c>
      <c r="U292">
        <v>27.515403750000001</v>
      </c>
      <c r="V292">
        <v>27.390426640000001</v>
      </c>
      <c r="W292">
        <v>27.84146118</v>
      </c>
      <c r="X292">
        <v>28.023586269999999</v>
      </c>
      <c r="Y292">
        <v>1.038003035</v>
      </c>
      <c r="Z292">
        <v>-0.61369196599999998</v>
      </c>
      <c r="AA292">
        <v>0.41357712699999999</v>
      </c>
      <c r="AB292">
        <v>-0.90250205999999999</v>
      </c>
      <c r="AC292">
        <v>0.16704318600000001</v>
      </c>
      <c r="AD292">
        <v>-0.151027044</v>
      </c>
    </row>
    <row r="293" spans="1:30" x14ac:dyDescent="0.2">
      <c r="A293" t="s">
        <v>1444</v>
      </c>
      <c r="B293" t="s">
        <v>1445</v>
      </c>
      <c r="C293" t="s">
        <v>1446</v>
      </c>
      <c r="D293" t="s">
        <v>1447</v>
      </c>
      <c r="E293" t="s">
        <v>1448</v>
      </c>
      <c r="F293" t="s">
        <v>1449</v>
      </c>
      <c r="G293" t="s">
        <v>91</v>
      </c>
      <c r="H293">
        <v>60.027000000000001</v>
      </c>
      <c r="I293">
        <v>16</v>
      </c>
      <c r="J293">
        <v>45.6</v>
      </c>
      <c r="K293">
        <v>0</v>
      </c>
      <c r="L293">
        <v>223.95</v>
      </c>
      <c r="M293">
        <v>23.424873349999999</v>
      </c>
      <c r="N293">
        <v>24.01288795</v>
      </c>
      <c r="O293">
        <v>23.128343579999999</v>
      </c>
      <c r="P293">
        <v>24.54339409</v>
      </c>
      <c r="Q293">
        <v>23.958425519999999</v>
      </c>
      <c r="R293">
        <v>24.230180740000002</v>
      </c>
      <c r="S293">
        <v>23.736127849999999</v>
      </c>
      <c r="T293">
        <v>22.848312379999999</v>
      </c>
      <c r="U293">
        <v>23.402542109999999</v>
      </c>
      <c r="V293">
        <v>24.006996149999999</v>
      </c>
      <c r="W293">
        <v>23.971431729999999</v>
      </c>
      <c r="X293">
        <v>23.290140149999999</v>
      </c>
      <c r="Y293">
        <v>0.26818555399999999</v>
      </c>
      <c r="Z293">
        <v>-0.23415438299999999</v>
      </c>
      <c r="AA293">
        <v>0.78092334299999999</v>
      </c>
      <c r="AB293">
        <v>0.48781077099999998</v>
      </c>
      <c r="AC293">
        <v>0.54138086500000004</v>
      </c>
      <c r="AD293">
        <v>-0.42719523100000001</v>
      </c>
    </row>
    <row r="294" spans="1:30" x14ac:dyDescent="0.2">
      <c r="A294" t="s">
        <v>1450</v>
      </c>
      <c r="B294" t="s">
        <v>238</v>
      </c>
      <c r="C294" t="s">
        <v>239</v>
      </c>
      <c r="D294" t="s">
        <v>1451</v>
      </c>
      <c r="E294" t="s">
        <v>1450</v>
      </c>
      <c r="F294" t="s">
        <v>1452</v>
      </c>
      <c r="G294" t="s">
        <v>91</v>
      </c>
      <c r="H294">
        <v>26.745000000000001</v>
      </c>
      <c r="I294">
        <v>20</v>
      </c>
      <c r="J294">
        <v>88.6</v>
      </c>
      <c r="K294">
        <v>0</v>
      </c>
      <c r="L294">
        <v>323.31</v>
      </c>
      <c r="M294">
        <v>30.36087036</v>
      </c>
      <c r="N294">
        <v>30.3391552</v>
      </c>
      <c r="O294">
        <v>30.361917500000001</v>
      </c>
      <c r="P294">
        <v>30.220088959999998</v>
      </c>
      <c r="Q294">
        <v>29.951021189999999</v>
      </c>
      <c r="R294">
        <v>30.176052089999999</v>
      </c>
      <c r="S294">
        <v>30.313327789999999</v>
      </c>
      <c r="T294">
        <v>30.283391949999999</v>
      </c>
      <c r="U294">
        <v>30.177953720000001</v>
      </c>
      <c r="V294">
        <v>30.25180435</v>
      </c>
      <c r="W294">
        <v>30.364841460000001</v>
      </c>
      <c r="X294">
        <v>30.233407969999998</v>
      </c>
      <c r="Y294">
        <v>0.77992224600000004</v>
      </c>
      <c r="Z294">
        <v>7.0629756000000002E-2</v>
      </c>
      <c r="AA294">
        <v>0.83711611399999997</v>
      </c>
      <c r="AB294">
        <v>-0.16763051400000001</v>
      </c>
      <c r="AC294">
        <v>0.162652611</v>
      </c>
      <c r="AD294">
        <v>-2.5126775E-2</v>
      </c>
    </row>
    <row r="295" spans="1:30" x14ac:dyDescent="0.2">
      <c r="A295" t="s">
        <v>1453</v>
      </c>
      <c r="B295" t="s">
        <v>1454</v>
      </c>
      <c r="C295" t="s">
        <v>1455</v>
      </c>
      <c r="D295" t="s">
        <v>1456</v>
      </c>
      <c r="E295" t="s">
        <v>1457</v>
      </c>
      <c r="F295" t="s">
        <v>1458</v>
      </c>
      <c r="G295" t="s">
        <v>1459</v>
      </c>
      <c r="H295">
        <v>31.428000000000001</v>
      </c>
      <c r="I295">
        <v>1</v>
      </c>
      <c r="J295">
        <v>6.5</v>
      </c>
      <c r="K295">
        <v>0</v>
      </c>
      <c r="L295">
        <v>44.46</v>
      </c>
      <c r="M295">
        <v>23.427839280000001</v>
      </c>
      <c r="N295">
        <v>22.62362289</v>
      </c>
      <c r="O295">
        <v>24.068307879999999</v>
      </c>
      <c r="P295">
        <v>24.617620469999999</v>
      </c>
      <c r="Q295">
        <v>23.418935780000002</v>
      </c>
      <c r="R295">
        <v>24.640748980000001</v>
      </c>
      <c r="S295">
        <v>24.460195540000001</v>
      </c>
      <c r="T295">
        <v>23.913499829999999</v>
      </c>
      <c r="U295">
        <v>23.39138603</v>
      </c>
      <c r="V295">
        <v>24.032131199999998</v>
      </c>
      <c r="W295">
        <v>24.51841164</v>
      </c>
      <c r="X295">
        <v>24.727388380000001</v>
      </c>
      <c r="Y295">
        <v>1.061793166</v>
      </c>
      <c r="Z295">
        <v>-1.052720388</v>
      </c>
      <c r="AA295">
        <v>0.166623998</v>
      </c>
      <c r="AB295">
        <v>-0.20020866400000001</v>
      </c>
      <c r="AC295">
        <v>0.60970807599999999</v>
      </c>
      <c r="AD295">
        <v>-0.50428326899999998</v>
      </c>
    </row>
    <row r="296" spans="1:30" x14ac:dyDescent="0.2">
      <c r="A296" t="s">
        <v>1460</v>
      </c>
      <c r="B296" t="s">
        <v>71</v>
      </c>
      <c r="C296" t="s">
        <v>32</v>
      </c>
      <c r="D296" t="s">
        <v>1461</v>
      </c>
      <c r="E296" t="s">
        <v>1460</v>
      </c>
      <c r="F296" t="s">
        <v>1462</v>
      </c>
      <c r="G296" t="s">
        <v>36</v>
      </c>
      <c r="H296">
        <v>27.427</v>
      </c>
      <c r="I296">
        <v>5</v>
      </c>
      <c r="J296">
        <v>18.2</v>
      </c>
      <c r="K296">
        <v>0</v>
      </c>
      <c r="L296">
        <v>31.085999999999999</v>
      </c>
      <c r="M296">
        <v>23.051897050000001</v>
      </c>
      <c r="N296">
        <v>23.199993129999999</v>
      </c>
      <c r="O296">
        <v>24.274414060000002</v>
      </c>
      <c r="P296">
        <v>24.374788280000001</v>
      </c>
      <c r="Q296">
        <v>23.66983986</v>
      </c>
      <c r="R296">
        <v>23.98160172</v>
      </c>
      <c r="S296">
        <v>23.701232910000002</v>
      </c>
      <c r="T296">
        <v>22.157434460000001</v>
      </c>
      <c r="U296">
        <v>22.86288261</v>
      </c>
      <c r="V296">
        <v>23.152582169999999</v>
      </c>
      <c r="W296">
        <v>24.3443203</v>
      </c>
      <c r="X296">
        <v>24.496362690000002</v>
      </c>
      <c r="Y296">
        <v>0.35468023799999998</v>
      </c>
      <c r="Z296">
        <v>-0.48898696899999999</v>
      </c>
      <c r="AA296">
        <v>7.6607680000000001E-3</v>
      </c>
      <c r="AB296">
        <v>1.0988235000000001E-2</v>
      </c>
      <c r="AC296">
        <v>0.81979058500000002</v>
      </c>
      <c r="AD296">
        <v>-1.0905717210000001</v>
      </c>
    </row>
    <row r="297" spans="1:30" x14ac:dyDescent="0.2">
      <c r="A297" t="s">
        <v>1463</v>
      </c>
      <c r="B297" t="s">
        <v>1464</v>
      </c>
      <c r="C297" t="s">
        <v>111</v>
      </c>
      <c r="D297" t="s">
        <v>1465</v>
      </c>
      <c r="E297" t="s">
        <v>1463</v>
      </c>
      <c r="F297" t="s">
        <v>1466</v>
      </c>
      <c r="G297" t="s">
        <v>91</v>
      </c>
      <c r="H297">
        <v>31.788</v>
      </c>
      <c r="I297">
        <v>21</v>
      </c>
      <c r="J297">
        <v>91.7</v>
      </c>
      <c r="K297">
        <v>0</v>
      </c>
      <c r="L297">
        <v>242.57</v>
      </c>
      <c r="M297">
        <v>28.334239960000001</v>
      </c>
      <c r="N297">
        <v>28.34895706</v>
      </c>
      <c r="O297">
        <v>28.48166084</v>
      </c>
      <c r="P297">
        <v>26.89954376</v>
      </c>
      <c r="Q297">
        <v>25.174125669999999</v>
      </c>
      <c r="R297">
        <v>28.17364693</v>
      </c>
      <c r="S297">
        <v>27.774925230000001</v>
      </c>
      <c r="T297">
        <v>27.696838379999999</v>
      </c>
      <c r="U297">
        <v>28.26999283</v>
      </c>
      <c r="V297">
        <v>22.93501663</v>
      </c>
      <c r="W297">
        <v>28.703554149999999</v>
      </c>
      <c r="X297">
        <v>28.563182829999999</v>
      </c>
      <c r="Y297">
        <v>0.363364452</v>
      </c>
      <c r="Z297">
        <v>1.654368083</v>
      </c>
      <c r="AA297">
        <v>2.3742429999999998E-3</v>
      </c>
      <c r="AB297">
        <v>1.5187581E-2</v>
      </c>
      <c r="AC297">
        <v>0.24426008699999999</v>
      </c>
      <c r="AD297">
        <v>1.1800009410000001</v>
      </c>
    </row>
    <row r="298" spans="1:30" x14ac:dyDescent="0.2">
      <c r="A298" t="s">
        <v>1467</v>
      </c>
      <c r="B298" t="s">
        <v>1468</v>
      </c>
      <c r="C298" t="s">
        <v>1469</v>
      </c>
      <c r="D298" t="s">
        <v>1470</v>
      </c>
      <c r="E298" t="s">
        <v>1471</v>
      </c>
      <c r="F298" t="s">
        <v>1472</v>
      </c>
      <c r="G298" t="s">
        <v>91</v>
      </c>
      <c r="H298">
        <v>32.658000000000001</v>
      </c>
      <c r="I298">
        <v>18</v>
      </c>
      <c r="J298">
        <v>70.599999999999994</v>
      </c>
      <c r="K298">
        <v>0</v>
      </c>
      <c r="L298">
        <v>292.27999999999997</v>
      </c>
      <c r="M298">
        <v>27.66925621</v>
      </c>
      <c r="N298">
        <v>24.354957580000001</v>
      </c>
      <c r="O298">
        <v>27.409164430000001</v>
      </c>
      <c r="P298">
        <v>28.008544919999999</v>
      </c>
      <c r="Q298">
        <v>23.20329285</v>
      </c>
      <c r="R298">
        <v>27.906385419999999</v>
      </c>
      <c r="S298">
        <v>27.763002400000001</v>
      </c>
      <c r="T298">
        <v>26.154083249999999</v>
      </c>
      <c r="U298">
        <v>25.408889769999998</v>
      </c>
      <c r="V298">
        <v>23.469383239999999</v>
      </c>
      <c r="W298">
        <v>25.97845268</v>
      </c>
      <c r="X298">
        <v>27.604064940000001</v>
      </c>
      <c r="Y298">
        <v>0.18911188400000001</v>
      </c>
      <c r="Z298">
        <v>0.79382578500000001</v>
      </c>
      <c r="AA298">
        <v>0.12688560099999999</v>
      </c>
      <c r="AB298">
        <v>0.68877410900000002</v>
      </c>
      <c r="AC298">
        <v>0.21167935800000001</v>
      </c>
      <c r="AD298">
        <v>0.75802485100000006</v>
      </c>
    </row>
    <row r="299" spans="1:30" x14ac:dyDescent="0.2">
      <c r="A299" t="s">
        <v>1473</v>
      </c>
      <c r="B299" t="s">
        <v>1474</v>
      </c>
      <c r="C299" t="s">
        <v>1475</v>
      </c>
      <c r="D299" t="s">
        <v>1476</v>
      </c>
      <c r="E299" t="s">
        <v>1477</v>
      </c>
      <c r="F299" t="s">
        <v>1478</v>
      </c>
      <c r="G299" t="s">
        <v>36</v>
      </c>
      <c r="H299">
        <v>71.302000000000007</v>
      </c>
      <c r="I299">
        <v>41</v>
      </c>
      <c r="J299">
        <v>62</v>
      </c>
      <c r="K299">
        <v>0</v>
      </c>
      <c r="L299">
        <v>210.9</v>
      </c>
      <c r="M299">
        <v>23.976179120000001</v>
      </c>
      <c r="N299">
        <v>24.348121639999999</v>
      </c>
      <c r="O299">
        <v>24.527219769999999</v>
      </c>
      <c r="P299">
        <v>23.462978360000001</v>
      </c>
      <c r="Q299">
        <v>24.21058464</v>
      </c>
      <c r="R299">
        <v>24.122613909999998</v>
      </c>
      <c r="S299">
        <v>23.11046219</v>
      </c>
      <c r="T299">
        <v>25.045299530000001</v>
      </c>
      <c r="U299">
        <v>24.858280180000001</v>
      </c>
      <c r="V299">
        <v>25.063940049999999</v>
      </c>
      <c r="W299">
        <v>23.644470210000001</v>
      </c>
      <c r="X299">
        <v>23.806165700000001</v>
      </c>
      <c r="Y299">
        <v>8.3310461000000002E-2</v>
      </c>
      <c r="Z299">
        <v>0.11231486</v>
      </c>
      <c r="AA299">
        <v>0.17963788</v>
      </c>
      <c r="AB299">
        <v>-0.239466349</v>
      </c>
      <c r="AC299">
        <v>7.6870055000000007E-2</v>
      </c>
      <c r="AD299">
        <v>0.16648864699999999</v>
      </c>
    </row>
    <row r="300" spans="1:30" x14ac:dyDescent="0.2">
      <c r="A300" t="s">
        <v>1479</v>
      </c>
      <c r="B300" t="s">
        <v>99</v>
      </c>
      <c r="C300" t="s">
        <v>100</v>
      </c>
      <c r="D300" t="s">
        <v>1480</v>
      </c>
      <c r="E300" t="s">
        <v>1479</v>
      </c>
      <c r="F300" t="s">
        <v>1481</v>
      </c>
      <c r="G300" t="s">
        <v>58</v>
      </c>
      <c r="H300">
        <v>30.645</v>
      </c>
      <c r="I300">
        <v>19</v>
      </c>
      <c r="J300">
        <v>72.599999999999994</v>
      </c>
      <c r="K300">
        <v>0</v>
      </c>
      <c r="L300">
        <v>289.26</v>
      </c>
      <c r="M300">
        <v>24.335071559999999</v>
      </c>
      <c r="N300">
        <v>23.926231380000001</v>
      </c>
      <c r="O300">
        <v>23.302461619999999</v>
      </c>
      <c r="P300">
        <v>23.807033539999999</v>
      </c>
      <c r="Q300">
        <v>24.07773018</v>
      </c>
      <c r="R300">
        <v>23.998260500000001</v>
      </c>
      <c r="S300">
        <v>24.299016949999999</v>
      </c>
      <c r="T300">
        <v>23.983728410000001</v>
      </c>
      <c r="U300">
        <v>24.950920100000001</v>
      </c>
      <c r="V300">
        <v>24.70191956</v>
      </c>
      <c r="W300">
        <v>24.021553040000001</v>
      </c>
      <c r="X300">
        <v>24.23167419</v>
      </c>
      <c r="Y300">
        <v>0.57079881099999996</v>
      </c>
      <c r="Z300">
        <v>-0.463794072</v>
      </c>
      <c r="AA300">
        <v>0.75876561499999995</v>
      </c>
      <c r="AB300">
        <v>-0.35737419100000001</v>
      </c>
      <c r="AC300">
        <v>9.5184871000000004E-2</v>
      </c>
      <c r="AD300">
        <v>9.2839559000000002E-2</v>
      </c>
    </row>
    <row r="301" spans="1:30" x14ac:dyDescent="0.2">
      <c r="A301" t="s">
        <v>1482</v>
      </c>
      <c r="B301" t="s">
        <v>1483</v>
      </c>
      <c r="C301" t="s">
        <v>1484</v>
      </c>
      <c r="D301" t="s">
        <v>1485</v>
      </c>
      <c r="E301" t="s">
        <v>1486</v>
      </c>
      <c r="F301" t="s">
        <v>1487</v>
      </c>
      <c r="G301" t="s">
        <v>91</v>
      </c>
      <c r="H301">
        <v>31.201000000000001</v>
      </c>
      <c r="I301">
        <v>19</v>
      </c>
      <c r="J301">
        <v>75.900000000000006</v>
      </c>
      <c r="K301">
        <v>0</v>
      </c>
      <c r="L301">
        <v>323.31</v>
      </c>
      <c r="M301">
        <v>31.861011510000001</v>
      </c>
      <c r="N301">
        <v>32.012218480000001</v>
      </c>
      <c r="O301">
        <v>32.024654390000002</v>
      </c>
      <c r="P301">
        <v>32.043746949999999</v>
      </c>
      <c r="Q301">
        <v>31.515966420000002</v>
      </c>
      <c r="R301">
        <v>31.91989899</v>
      </c>
      <c r="S301">
        <v>32.069808960000003</v>
      </c>
      <c r="T301">
        <v>32.313976289999999</v>
      </c>
      <c r="U301">
        <v>32.026470179999997</v>
      </c>
      <c r="V301">
        <v>31.605848309999999</v>
      </c>
      <c r="W301">
        <v>32.053295140000003</v>
      </c>
      <c r="X301">
        <v>31.995267869999999</v>
      </c>
      <c r="Y301">
        <v>0.20957088700000001</v>
      </c>
      <c r="Z301">
        <v>8.1157683999999994E-2</v>
      </c>
      <c r="AA301">
        <v>9.8297618000000003E-2</v>
      </c>
      <c r="AB301">
        <v>-5.8266322000000002E-2</v>
      </c>
      <c r="AC301">
        <v>0.68841560800000001</v>
      </c>
      <c r="AD301">
        <v>0.25194803900000001</v>
      </c>
    </row>
    <row r="302" spans="1:30" x14ac:dyDescent="0.2">
      <c r="A302" t="s">
        <v>1488</v>
      </c>
      <c r="B302" t="s">
        <v>1489</v>
      </c>
      <c r="C302" t="s">
        <v>1490</v>
      </c>
      <c r="D302" t="s">
        <v>1491</v>
      </c>
      <c r="E302" t="s">
        <v>1488</v>
      </c>
      <c r="F302" t="s">
        <v>1492</v>
      </c>
      <c r="G302" t="s">
        <v>36</v>
      </c>
      <c r="H302">
        <v>33.758000000000003</v>
      </c>
      <c r="I302">
        <v>9</v>
      </c>
      <c r="J302">
        <v>27.2</v>
      </c>
      <c r="K302">
        <v>0</v>
      </c>
      <c r="L302">
        <v>91.671000000000006</v>
      </c>
      <c r="M302">
        <v>25.30263901</v>
      </c>
      <c r="N302">
        <v>24.451831819999999</v>
      </c>
      <c r="O302">
        <v>24.398757929999999</v>
      </c>
      <c r="P302">
        <v>25.12111664</v>
      </c>
      <c r="Q302">
        <v>24.569561</v>
      </c>
      <c r="R302">
        <v>25.808944700000001</v>
      </c>
      <c r="S302">
        <v>25.174665449999999</v>
      </c>
      <c r="T302">
        <v>25.345670699999999</v>
      </c>
      <c r="U302">
        <v>25.528175350000001</v>
      </c>
      <c r="V302">
        <v>25.76516724</v>
      </c>
      <c r="W302">
        <v>25.831203460000001</v>
      </c>
      <c r="X302">
        <v>25.53483963</v>
      </c>
      <c r="Y302">
        <v>1.499560456</v>
      </c>
      <c r="Z302">
        <v>-0.99266052199999999</v>
      </c>
      <c r="AA302">
        <v>0.667340449</v>
      </c>
      <c r="AB302">
        <v>-0.54386266100000002</v>
      </c>
      <c r="AC302">
        <v>1.2462272640000001</v>
      </c>
      <c r="AD302">
        <v>-0.36089960700000001</v>
      </c>
    </row>
    <row r="303" spans="1:30" x14ac:dyDescent="0.2">
      <c r="A303" t="s">
        <v>1493</v>
      </c>
      <c r="B303" t="s">
        <v>1494</v>
      </c>
      <c r="C303" t="s">
        <v>1495</v>
      </c>
      <c r="D303" t="s">
        <v>1496</v>
      </c>
      <c r="E303" t="s">
        <v>1493</v>
      </c>
      <c r="F303" t="s">
        <v>1497</v>
      </c>
      <c r="G303" t="s">
        <v>91</v>
      </c>
      <c r="H303">
        <v>49.581000000000003</v>
      </c>
      <c r="I303">
        <v>13</v>
      </c>
      <c r="J303">
        <v>44.2</v>
      </c>
      <c r="K303">
        <v>0</v>
      </c>
      <c r="L303">
        <v>170.93</v>
      </c>
      <c r="M303">
        <v>23.95529556</v>
      </c>
      <c r="N303">
        <v>23.922704700000001</v>
      </c>
      <c r="O303">
        <v>24.18061256</v>
      </c>
      <c r="P303">
        <v>24.087625500000001</v>
      </c>
      <c r="Q303">
        <v>23.366369250000002</v>
      </c>
      <c r="R303">
        <v>23.995174410000001</v>
      </c>
      <c r="S303">
        <v>23.558374400000002</v>
      </c>
      <c r="T303">
        <v>24.02866745</v>
      </c>
      <c r="U303">
        <v>23.483636860000001</v>
      </c>
      <c r="V303">
        <v>23.582645419999999</v>
      </c>
      <c r="W303">
        <v>23.494445800000001</v>
      </c>
      <c r="X303">
        <v>24.061399460000001</v>
      </c>
      <c r="Y303">
        <v>0.72384811800000004</v>
      </c>
      <c r="Z303">
        <v>0.30670738199999997</v>
      </c>
      <c r="AA303">
        <v>0.13284679399999999</v>
      </c>
      <c r="AB303">
        <v>0.103559494</v>
      </c>
      <c r="AC303">
        <v>3.1058008000000002E-2</v>
      </c>
      <c r="AD303">
        <v>-2.2603989000000001E-2</v>
      </c>
    </row>
    <row r="304" spans="1:30" x14ac:dyDescent="0.2">
      <c r="A304" t="s">
        <v>1498</v>
      </c>
      <c r="B304" t="s">
        <v>1499</v>
      </c>
      <c r="C304" t="s">
        <v>1500</v>
      </c>
      <c r="D304" t="s">
        <v>1501</v>
      </c>
      <c r="E304" t="s">
        <v>1502</v>
      </c>
      <c r="F304" t="s">
        <v>1503</v>
      </c>
      <c r="G304" t="s">
        <v>91</v>
      </c>
      <c r="H304">
        <v>49.963999999999999</v>
      </c>
      <c r="I304">
        <v>31</v>
      </c>
      <c r="J304">
        <v>78.3</v>
      </c>
      <c r="K304">
        <v>0</v>
      </c>
      <c r="L304">
        <v>323.31</v>
      </c>
      <c r="M304">
        <v>30.129644389999999</v>
      </c>
      <c r="N304">
        <v>29.71451759</v>
      </c>
      <c r="O304">
        <v>29.808439249999999</v>
      </c>
      <c r="P304">
        <v>30.13907051</v>
      </c>
      <c r="Q304">
        <v>29.68251038</v>
      </c>
      <c r="R304">
        <v>29.672410960000001</v>
      </c>
      <c r="S304">
        <v>29.842855449999998</v>
      </c>
      <c r="T304">
        <v>29.185651780000001</v>
      </c>
      <c r="U304">
        <v>30.028020860000002</v>
      </c>
      <c r="V304">
        <v>30.270639419999998</v>
      </c>
      <c r="W304">
        <v>29.802949909999999</v>
      </c>
      <c r="X304">
        <v>30.010120390000001</v>
      </c>
      <c r="Y304">
        <v>0.31881886300000001</v>
      </c>
      <c r="Z304">
        <v>-0.14370282500000001</v>
      </c>
      <c r="AA304">
        <v>0.40699886499999999</v>
      </c>
      <c r="AB304">
        <v>-0.196572622</v>
      </c>
      <c r="AC304">
        <v>0.52004110699999995</v>
      </c>
      <c r="AD304">
        <v>-0.34239387500000001</v>
      </c>
    </row>
    <row r="305" spans="1:30" x14ac:dyDescent="0.2">
      <c r="A305" t="s">
        <v>1504</v>
      </c>
      <c r="B305" t="s">
        <v>1505</v>
      </c>
      <c r="C305" t="s">
        <v>1506</v>
      </c>
      <c r="D305" t="s">
        <v>1507</v>
      </c>
      <c r="E305" t="s">
        <v>1508</v>
      </c>
      <c r="F305" t="s">
        <v>1509</v>
      </c>
      <c r="G305" t="s">
        <v>36</v>
      </c>
      <c r="H305">
        <v>28.821999999999999</v>
      </c>
      <c r="I305">
        <v>19</v>
      </c>
      <c r="J305">
        <v>86.8</v>
      </c>
      <c r="K305">
        <v>0</v>
      </c>
      <c r="L305">
        <v>323.31</v>
      </c>
      <c r="M305">
        <v>28.64814758</v>
      </c>
      <c r="N305">
        <v>27.850490570000002</v>
      </c>
      <c r="O305">
        <v>28.058324809999998</v>
      </c>
      <c r="P305">
        <v>28.40985298</v>
      </c>
      <c r="Q305">
        <v>28.352960589999999</v>
      </c>
      <c r="R305">
        <v>28.715089800000001</v>
      </c>
      <c r="S305">
        <v>28.544548030000001</v>
      </c>
      <c r="T305">
        <v>28.035223009999999</v>
      </c>
      <c r="U305">
        <v>28.01616478</v>
      </c>
      <c r="V305">
        <v>28.176883700000001</v>
      </c>
      <c r="W305">
        <v>28.131387709999998</v>
      </c>
      <c r="X305">
        <v>28.425704960000001</v>
      </c>
      <c r="Y305">
        <v>8.1497060999999996E-2</v>
      </c>
      <c r="Z305">
        <v>-5.9004465999999998E-2</v>
      </c>
      <c r="AA305">
        <v>0.78974188899999997</v>
      </c>
      <c r="AB305">
        <v>0.24797566700000001</v>
      </c>
      <c r="AC305">
        <v>8.3186085000000007E-2</v>
      </c>
      <c r="AD305">
        <v>-4.6013513999999998E-2</v>
      </c>
    </row>
    <row r="306" spans="1:30" x14ac:dyDescent="0.2">
      <c r="A306" t="s">
        <v>1510</v>
      </c>
      <c r="B306" t="s">
        <v>99</v>
      </c>
      <c r="C306" t="s">
        <v>100</v>
      </c>
      <c r="D306" t="s">
        <v>1511</v>
      </c>
      <c r="E306" t="s">
        <v>1510</v>
      </c>
      <c r="F306" t="s">
        <v>1512</v>
      </c>
      <c r="G306" t="s">
        <v>58</v>
      </c>
      <c r="H306">
        <v>10.263999999999999</v>
      </c>
      <c r="I306">
        <v>7</v>
      </c>
      <c r="J306">
        <v>74.5</v>
      </c>
      <c r="K306">
        <v>0</v>
      </c>
      <c r="L306">
        <v>139.41999999999999</v>
      </c>
      <c r="M306">
        <v>22.602378850000001</v>
      </c>
      <c r="N306">
        <v>23.703426360000002</v>
      </c>
      <c r="O306">
        <v>24.017055509999999</v>
      </c>
      <c r="P306">
        <v>24.426544190000001</v>
      </c>
      <c r="Q306">
        <v>24.71004868</v>
      </c>
      <c r="R306">
        <v>24.252172470000001</v>
      </c>
      <c r="S306">
        <v>23.59177017</v>
      </c>
      <c r="T306">
        <v>22.823143009999999</v>
      </c>
      <c r="U306">
        <v>23.92955589</v>
      </c>
      <c r="V306">
        <v>22.994016649999999</v>
      </c>
      <c r="W306">
        <v>22.434165950000001</v>
      </c>
      <c r="X306">
        <v>23.884359360000001</v>
      </c>
      <c r="Y306">
        <v>0.21777207400000001</v>
      </c>
      <c r="Z306">
        <v>0.336772919</v>
      </c>
      <c r="AA306">
        <v>1.427684135</v>
      </c>
      <c r="AB306">
        <v>1.358741124</v>
      </c>
      <c r="AC306">
        <v>0.255898071</v>
      </c>
      <c r="AD306">
        <v>0.34397570300000002</v>
      </c>
    </row>
    <row r="307" spans="1:30" x14ac:dyDescent="0.2">
      <c r="A307" t="s">
        <v>1513</v>
      </c>
      <c r="B307" t="s">
        <v>99</v>
      </c>
      <c r="C307" t="s">
        <v>100</v>
      </c>
      <c r="D307" t="s">
        <v>1514</v>
      </c>
      <c r="E307" t="s">
        <v>1513</v>
      </c>
      <c r="F307" t="s">
        <v>1515</v>
      </c>
      <c r="G307" t="s">
        <v>58</v>
      </c>
      <c r="H307">
        <v>27.24</v>
      </c>
      <c r="I307">
        <v>9</v>
      </c>
      <c r="J307">
        <v>54.6</v>
      </c>
      <c r="K307">
        <v>0</v>
      </c>
      <c r="L307">
        <v>44.158000000000001</v>
      </c>
      <c r="M307">
        <v>25.494390490000001</v>
      </c>
      <c r="N307">
        <v>25.307893750000002</v>
      </c>
      <c r="O307">
        <v>25.343570710000002</v>
      </c>
      <c r="P307">
        <v>26.615264889999999</v>
      </c>
      <c r="Q307">
        <v>24.38594818</v>
      </c>
      <c r="R307">
        <v>25.72873688</v>
      </c>
      <c r="S307">
        <v>25.61104774</v>
      </c>
      <c r="T307">
        <v>25.891176219999998</v>
      </c>
      <c r="U307">
        <v>25.717903140000001</v>
      </c>
      <c r="V307">
        <v>24.9908371</v>
      </c>
      <c r="W307">
        <v>22.83916855</v>
      </c>
      <c r="X307">
        <v>25.23578835</v>
      </c>
      <c r="Y307">
        <v>0.60223780100000002</v>
      </c>
      <c r="Z307">
        <v>1.0266869860000001</v>
      </c>
      <c r="AA307">
        <v>0.53923074699999995</v>
      </c>
      <c r="AB307">
        <v>1.22138532</v>
      </c>
      <c r="AC307">
        <v>0.839236914</v>
      </c>
      <c r="AD307">
        <v>1.3847777050000001</v>
      </c>
    </row>
    <row r="308" spans="1:30" x14ac:dyDescent="0.2">
      <c r="A308" t="s">
        <v>1516</v>
      </c>
      <c r="B308" t="s">
        <v>1517</v>
      </c>
      <c r="C308" t="s">
        <v>1518</v>
      </c>
      <c r="D308" t="s">
        <v>1519</v>
      </c>
      <c r="E308" t="s">
        <v>1520</v>
      </c>
      <c r="F308" t="s">
        <v>1521</v>
      </c>
      <c r="G308" t="s">
        <v>232</v>
      </c>
      <c r="H308">
        <v>70.744</v>
      </c>
      <c r="I308">
        <v>21</v>
      </c>
      <c r="J308">
        <v>46.3</v>
      </c>
      <c r="K308">
        <v>0</v>
      </c>
      <c r="L308">
        <v>73.510000000000005</v>
      </c>
      <c r="M308">
        <v>26.841341020000002</v>
      </c>
      <c r="N308">
        <v>26.846490859999999</v>
      </c>
      <c r="O308">
        <v>26.71803474</v>
      </c>
      <c r="P308">
        <v>26.95670891</v>
      </c>
      <c r="Q308">
        <v>23.190992359999999</v>
      </c>
      <c r="R308">
        <v>26.814945219999998</v>
      </c>
      <c r="S308">
        <v>26.878416059999999</v>
      </c>
      <c r="T308">
        <v>26.896890639999999</v>
      </c>
      <c r="U308">
        <v>27.056827550000001</v>
      </c>
      <c r="V308">
        <v>26.931680679999999</v>
      </c>
      <c r="W308">
        <v>27.229677200000001</v>
      </c>
      <c r="X308">
        <v>26.828203200000001</v>
      </c>
      <c r="Y308">
        <v>0.69552768700000001</v>
      </c>
      <c r="Z308">
        <v>-0.194564819</v>
      </c>
      <c r="AA308">
        <v>0.46943224700000002</v>
      </c>
      <c r="AB308">
        <v>-1.3423048660000001</v>
      </c>
      <c r="AC308">
        <v>0.14671398799999999</v>
      </c>
      <c r="AD308">
        <v>-5.2475610999999998E-2</v>
      </c>
    </row>
    <row r="309" spans="1:30" x14ac:dyDescent="0.2">
      <c r="A309" t="s">
        <v>1522</v>
      </c>
      <c r="B309" t="s">
        <v>1523</v>
      </c>
      <c r="C309" t="s">
        <v>1524</v>
      </c>
      <c r="D309" t="s">
        <v>1525</v>
      </c>
      <c r="E309" t="s">
        <v>1522</v>
      </c>
      <c r="F309" t="s">
        <v>1526</v>
      </c>
      <c r="G309" t="s">
        <v>91</v>
      </c>
      <c r="H309">
        <v>43.639000000000003</v>
      </c>
      <c r="I309">
        <v>34</v>
      </c>
      <c r="J309">
        <v>82</v>
      </c>
      <c r="K309">
        <v>0</v>
      </c>
      <c r="L309">
        <v>323.31</v>
      </c>
      <c r="M309">
        <v>31.734205249999999</v>
      </c>
      <c r="N309">
        <v>31.74895287</v>
      </c>
      <c r="O309">
        <v>31.82179451</v>
      </c>
      <c r="P309">
        <v>31.819322589999999</v>
      </c>
      <c r="Q309">
        <v>32.438175200000003</v>
      </c>
      <c r="R309">
        <v>31.691289900000001</v>
      </c>
      <c r="S309">
        <v>31.773761749999998</v>
      </c>
      <c r="T309">
        <v>31.803819659999998</v>
      </c>
      <c r="U309">
        <v>32.008449550000002</v>
      </c>
      <c r="V309">
        <v>32.452407839999999</v>
      </c>
      <c r="W309">
        <v>31.625186920000001</v>
      </c>
      <c r="X309">
        <v>31.762796399999999</v>
      </c>
      <c r="Y309">
        <v>0.27891230700000003</v>
      </c>
      <c r="Z309">
        <v>-0.17847951300000001</v>
      </c>
      <c r="AA309">
        <v>3.5498472000000003E-2</v>
      </c>
      <c r="AB309">
        <v>3.6132177000000001E-2</v>
      </c>
      <c r="AC309">
        <v>0.115694093</v>
      </c>
      <c r="AD309">
        <v>-8.4786733000000003E-2</v>
      </c>
    </row>
    <row r="310" spans="1:30" x14ac:dyDescent="0.2">
      <c r="A310" t="s">
        <v>1527</v>
      </c>
      <c r="B310" t="s">
        <v>234</v>
      </c>
      <c r="C310" t="s">
        <v>32</v>
      </c>
      <c r="D310" t="s">
        <v>1528</v>
      </c>
      <c r="E310" t="s">
        <v>1527</v>
      </c>
      <c r="F310" t="s">
        <v>1529</v>
      </c>
      <c r="G310" t="s">
        <v>58</v>
      </c>
      <c r="H310">
        <v>24.931000000000001</v>
      </c>
      <c r="I310">
        <v>6</v>
      </c>
      <c r="J310">
        <v>42.1</v>
      </c>
      <c r="K310">
        <v>0</v>
      </c>
      <c r="L310">
        <v>20.122</v>
      </c>
      <c r="M310">
        <v>23.761157990000001</v>
      </c>
      <c r="N310">
        <v>24.767812729999999</v>
      </c>
      <c r="O310">
        <v>23.59054184</v>
      </c>
      <c r="P310">
        <v>24.183174130000001</v>
      </c>
      <c r="Q310">
        <v>24.8805294</v>
      </c>
      <c r="R310">
        <v>23.826215739999999</v>
      </c>
      <c r="S310">
        <v>24.843788150000002</v>
      </c>
      <c r="T310">
        <v>24.698719019999999</v>
      </c>
      <c r="U310">
        <v>23.98659134</v>
      </c>
      <c r="V310">
        <v>24.166547779999998</v>
      </c>
      <c r="W310">
        <v>23.859050750000002</v>
      </c>
      <c r="X310">
        <v>23.51214409</v>
      </c>
      <c r="Y310">
        <v>0.17835719</v>
      </c>
      <c r="Z310">
        <v>0.19392331400000001</v>
      </c>
      <c r="AA310">
        <v>0.54990923599999997</v>
      </c>
      <c r="AB310">
        <v>0.450725555</v>
      </c>
      <c r="AC310">
        <v>0.95480692199999995</v>
      </c>
      <c r="AD310">
        <v>0.66378529900000005</v>
      </c>
    </row>
    <row r="311" spans="1:30" x14ac:dyDescent="0.2">
      <c r="A311" t="s">
        <v>1530</v>
      </c>
      <c r="B311" t="s">
        <v>1531</v>
      </c>
      <c r="C311" t="s">
        <v>1532</v>
      </c>
      <c r="D311" t="s">
        <v>1533</v>
      </c>
      <c r="E311" t="s">
        <v>1534</v>
      </c>
      <c r="F311" t="s">
        <v>1535</v>
      </c>
      <c r="G311" t="s">
        <v>232</v>
      </c>
      <c r="H311">
        <v>25.696999999999999</v>
      </c>
      <c r="I311">
        <v>12</v>
      </c>
      <c r="J311">
        <v>70.900000000000006</v>
      </c>
      <c r="K311">
        <v>0</v>
      </c>
      <c r="L311">
        <v>323.31</v>
      </c>
      <c r="M311">
        <v>28.896343229999999</v>
      </c>
      <c r="N311">
        <v>28.12025642</v>
      </c>
      <c r="O311">
        <v>28.259479519999999</v>
      </c>
      <c r="P311">
        <v>28.51840782</v>
      </c>
      <c r="Q311">
        <v>27.288593290000001</v>
      </c>
      <c r="R311">
        <v>28.709447860000001</v>
      </c>
      <c r="S311">
        <v>28.70246315</v>
      </c>
      <c r="T311">
        <v>28.172740940000001</v>
      </c>
      <c r="U311">
        <v>28.415264130000001</v>
      </c>
      <c r="V311">
        <v>27.770267489999998</v>
      </c>
      <c r="W311">
        <v>28.508430480000001</v>
      </c>
      <c r="X311">
        <v>28.753406519999999</v>
      </c>
      <c r="Y311">
        <v>7.5209063000000007E-2</v>
      </c>
      <c r="Z311">
        <v>8.1324894999999994E-2</v>
      </c>
      <c r="AA311">
        <v>0.117018793</v>
      </c>
      <c r="AB311">
        <v>-0.171885173</v>
      </c>
      <c r="AC311">
        <v>9.2284267000000003E-2</v>
      </c>
      <c r="AD311">
        <v>8.6121241000000001E-2</v>
      </c>
    </row>
    <row r="312" spans="1:30" x14ac:dyDescent="0.2">
      <c r="A312" t="s">
        <v>1536</v>
      </c>
      <c r="B312" t="s">
        <v>1537</v>
      </c>
      <c r="C312" t="s">
        <v>1538</v>
      </c>
      <c r="D312" t="s">
        <v>1539</v>
      </c>
      <c r="E312" t="s">
        <v>1540</v>
      </c>
      <c r="F312" t="s">
        <v>1541</v>
      </c>
      <c r="G312" t="s">
        <v>91</v>
      </c>
      <c r="H312">
        <v>46.72</v>
      </c>
      <c r="I312">
        <v>8</v>
      </c>
      <c r="J312">
        <v>31.6</v>
      </c>
      <c r="K312">
        <v>0</v>
      </c>
      <c r="L312">
        <v>88.77</v>
      </c>
      <c r="M312">
        <v>26.249938960000001</v>
      </c>
      <c r="N312">
        <v>23.306980129999999</v>
      </c>
      <c r="O312">
        <v>24.43562317</v>
      </c>
      <c r="P312">
        <v>24.211681370000001</v>
      </c>
      <c r="Q312">
        <v>25.80693054</v>
      </c>
      <c r="R312">
        <v>25.53940201</v>
      </c>
      <c r="S312">
        <v>24.079401019999999</v>
      </c>
      <c r="T312">
        <v>26.52420425</v>
      </c>
      <c r="U312">
        <v>23.560832980000001</v>
      </c>
      <c r="V312">
        <v>26.7850647</v>
      </c>
      <c r="W312">
        <v>26.87396622</v>
      </c>
      <c r="X312">
        <v>25.919797899999999</v>
      </c>
      <c r="Y312">
        <v>0.95839948799999997</v>
      </c>
      <c r="Z312">
        <v>-1.862095515</v>
      </c>
      <c r="AA312">
        <v>1.087217581</v>
      </c>
      <c r="AB312">
        <v>-1.3402716320000001</v>
      </c>
      <c r="AC312">
        <v>0.87223482699999999</v>
      </c>
      <c r="AD312">
        <v>-1.804796855</v>
      </c>
    </row>
    <row r="313" spans="1:30" x14ac:dyDescent="0.2">
      <c r="A313" t="s">
        <v>1542</v>
      </c>
      <c r="B313" t="s">
        <v>1543</v>
      </c>
      <c r="C313" t="s">
        <v>100</v>
      </c>
      <c r="D313" t="s">
        <v>1544</v>
      </c>
      <c r="E313" t="s">
        <v>1542</v>
      </c>
      <c r="F313" t="s">
        <v>1545</v>
      </c>
      <c r="G313" t="s">
        <v>58</v>
      </c>
      <c r="H313">
        <v>11.458</v>
      </c>
      <c r="I313">
        <v>5</v>
      </c>
      <c r="J313">
        <v>40.9</v>
      </c>
      <c r="K313">
        <v>0</v>
      </c>
      <c r="L313">
        <v>4.9626000000000001</v>
      </c>
      <c r="M313">
        <v>25.888368610000001</v>
      </c>
      <c r="N313">
        <v>25.748756409999999</v>
      </c>
      <c r="O313">
        <v>25.755445479999999</v>
      </c>
      <c r="P313">
        <v>26.485605240000002</v>
      </c>
      <c r="Q313">
        <v>27.108190539999999</v>
      </c>
      <c r="R313">
        <v>25.659080509999999</v>
      </c>
      <c r="S313">
        <v>23.885675429999999</v>
      </c>
      <c r="T313">
        <v>24.301635739999998</v>
      </c>
      <c r="U313">
        <v>25.71562767</v>
      </c>
      <c r="V313">
        <v>26.842901229999999</v>
      </c>
      <c r="W313">
        <v>25.184801100000001</v>
      </c>
      <c r="X313">
        <v>25.681718830000001</v>
      </c>
      <c r="Y313">
        <v>7.5221518000000001E-2</v>
      </c>
      <c r="Z313">
        <v>-0.10561688700000001</v>
      </c>
      <c r="AA313">
        <v>0.32745669999999999</v>
      </c>
      <c r="AB313">
        <v>0.51448504100000003</v>
      </c>
      <c r="AC313">
        <v>0.79126756399999998</v>
      </c>
      <c r="AD313">
        <v>-1.268827438</v>
      </c>
    </row>
    <row r="314" spans="1:30" x14ac:dyDescent="0.2">
      <c r="A314" t="s">
        <v>1546</v>
      </c>
      <c r="B314" t="s">
        <v>99</v>
      </c>
      <c r="C314" t="s">
        <v>100</v>
      </c>
      <c r="D314" t="s">
        <v>1547</v>
      </c>
      <c r="E314" t="s">
        <v>1546</v>
      </c>
      <c r="F314" t="s">
        <v>1548</v>
      </c>
      <c r="G314" t="s">
        <v>58</v>
      </c>
      <c r="H314">
        <v>12.305999999999999</v>
      </c>
      <c r="I314">
        <v>8</v>
      </c>
      <c r="J314">
        <v>74.599999999999994</v>
      </c>
      <c r="K314">
        <v>0</v>
      </c>
      <c r="L314">
        <v>128.57</v>
      </c>
      <c r="M314">
        <v>23.664733890000001</v>
      </c>
      <c r="N314">
        <v>23.944629670000001</v>
      </c>
      <c r="O314">
        <v>24.02384949</v>
      </c>
      <c r="P314">
        <v>23.826911930000001</v>
      </c>
      <c r="Q314">
        <v>24.734155650000002</v>
      </c>
      <c r="R314">
        <v>23.19392586</v>
      </c>
      <c r="S314">
        <v>23.863109590000001</v>
      </c>
      <c r="T314">
        <v>24.333377840000001</v>
      </c>
      <c r="U314">
        <v>24.693126679999999</v>
      </c>
      <c r="V314">
        <v>24.712207790000001</v>
      </c>
      <c r="W314">
        <v>23.50582314</v>
      </c>
      <c r="X314">
        <v>24.76035881</v>
      </c>
      <c r="Y314">
        <v>0.45529704799999998</v>
      </c>
      <c r="Z314">
        <v>-0.448392232</v>
      </c>
      <c r="AA314">
        <v>0.26891780599999998</v>
      </c>
      <c r="AB314">
        <v>-0.40779876700000001</v>
      </c>
      <c r="AC314">
        <v>2.0738603000000001E-2</v>
      </c>
      <c r="AD314">
        <v>-2.9591877999999999E-2</v>
      </c>
    </row>
    <row r="315" spans="1:30" x14ac:dyDescent="0.2">
      <c r="A315" t="s">
        <v>1549</v>
      </c>
      <c r="B315" t="s">
        <v>162</v>
      </c>
      <c r="C315" t="s">
        <v>100</v>
      </c>
      <c r="D315" t="s">
        <v>1550</v>
      </c>
      <c r="E315" t="s">
        <v>1549</v>
      </c>
      <c r="F315" t="s">
        <v>1551</v>
      </c>
      <c r="G315" t="s">
        <v>58</v>
      </c>
      <c r="H315">
        <v>17.280999999999999</v>
      </c>
      <c r="I315">
        <v>6</v>
      </c>
      <c r="J315">
        <v>42.5</v>
      </c>
      <c r="K315">
        <v>0</v>
      </c>
      <c r="L315">
        <v>18.234000000000002</v>
      </c>
      <c r="M315">
        <v>22.7758255</v>
      </c>
      <c r="N315">
        <v>22.450336459999999</v>
      </c>
      <c r="O315">
        <v>24.064064030000001</v>
      </c>
      <c r="P315">
        <v>25.256528849999999</v>
      </c>
      <c r="Q315">
        <v>23.954998020000001</v>
      </c>
      <c r="R315">
        <v>24.444038389999999</v>
      </c>
      <c r="S315">
        <v>24.147144319999999</v>
      </c>
      <c r="T315">
        <v>22.992424010000001</v>
      </c>
      <c r="U315">
        <v>23.2167244</v>
      </c>
      <c r="V315">
        <v>24.03322601</v>
      </c>
      <c r="W315">
        <v>25.80254936</v>
      </c>
      <c r="X315">
        <v>23.373117449999999</v>
      </c>
      <c r="Y315">
        <v>0.67668217799999997</v>
      </c>
      <c r="Z315">
        <v>-1.3062222800000001</v>
      </c>
      <c r="AA315">
        <v>6.3226334999999995E-2</v>
      </c>
      <c r="AB315">
        <v>0.14889081300000001</v>
      </c>
      <c r="AC315">
        <v>0.51725172600000002</v>
      </c>
      <c r="AD315">
        <v>-0.95086669899999998</v>
      </c>
    </row>
    <row r="316" spans="1:30" x14ac:dyDescent="0.2">
      <c r="A316" t="s">
        <v>1552</v>
      </c>
      <c r="B316" t="s">
        <v>1553</v>
      </c>
      <c r="C316" t="s">
        <v>1554</v>
      </c>
      <c r="D316" t="s">
        <v>1555</v>
      </c>
      <c r="E316" t="s">
        <v>1556</v>
      </c>
      <c r="F316" t="s">
        <v>1557</v>
      </c>
      <c r="G316" t="s">
        <v>232</v>
      </c>
      <c r="H316">
        <v>80.602999999999994</v>
      </c>
      <c r="I316">
        <v>25</v>
      </c>
      <c r="J316">
        <v>54.7</v>
      </c>
      <c r="K316">
        <v>0</v>
      </c>
      <c r="L316">
        <v>323.31</v>
      </c>
      <c r="M316">
        <v>29.237857819999999</v>
      </c>
      <c r="N316">
        <v>28.916130070000001</v>
      </c>
      <c r="O316">
        <v>28.871677399999999</v>
      </c>
      <c r="P316">
        <v>28.738891599999999</v>
      </c>
      <c r="Q316">
        <v>25.277425770000001</v>
      </c>
      <c r="R316">
        <v>29.367343900000002</v>
      </c>
      <c r="S316">
        <v>29.207250599999998</v>
      </c>
      <c r="T316">
        <v>28.732210160000001</v>
      </c>
      <c r="U316">
        <v>29.10746765</v>
      </c>
      <c r="V316">
        <v>27.757164</v>
      </c>
      <c r="W316">
        <v>29.337837220000001</v>
      </c>
      <c r="X316">
        <v>29.00276375</v>
      </c>
      <c r="Y316">
        <v>0.24750191099999999</v>
      </c>
      <c r="Z316">
        <v>0.30930010499999999</v>
      </c>
      <c r="AA316">
        <v>0.26587964200000003</v>
      </c>
      <c r="AB316">
        <v>-0.90470123300000005</v>
      </c>
      <c r="AC316">
        <v>0.24960713700000001</v>
      </c>
      <c r="AD316">
        <v>0.31638781199999999</v>
      </c>
    </row>
    <row r="317" spans="1:30" x14ac:dyDescent="0.2">
      <c r="A317" t="s">
        <v>1558</v>
      </c>
      <c r="B317" t="s">
        <v>162</v>
      </c>
      <c r="C317" t="s">
        <v>100</v>
      </c>
      <c r="D317" t="s">
        <v>1559</v>
      </c>
      <c r="E317" t="s">
        <v>1558</v>
      </c>
      <c r="F317" t="s">
        <v>1560</v>
      </c>
      <c r="G317" t="s">
        <v>58</v>
      </c>
      <c r="H317">
        <v>7.4671000000000003</v>
      </c>
      <c r="I317">
        <v>2</v>
      </c>
      <c r="J317">
        <v>34.700000000000003</v>
      </c>
      <c r="K317">
        <v>0</v>
      </c>
      <c r="L317">
        <v>7.8651</v>
      </c>
      <c r="M317">
        <v>23.314346310000001</v>
      </c>
      <c r="N317">
        <v>24.88259506</v>
      </c>
      <c r="O317">
        <v>23.530506129999999</v>
      </c>
      <c r="P317">
        <v>24.287763600000002</v>
      </c>
      <c r="Q317">
        <v>24.434755330000002</v>
      </c>
      <c r="R317">
        <v>22.74231339</v>
      </c>
      <c r="S317">
        <v>24.147184370000002</v>
      </c>
      <c r="T317">
        <v>23.936990739999999</v>
      </c>
      <c r="U317">
        <v>22.59719467</v>
      </c>
      <c r="V317">
        <v>24.983121870000002</v>
      </c>
      <c r="W317">
        <v>24.25691986</v>
      </c>
      <c r="X317">
        <v>24.297206880000001</v>
      </c>
      <c r="Y317">
        <v>0.48160493700000001</v>
      </c>
      <c r="Z317">
        <v>-0.60326703400000004</v>
      </c>
      <c r="AA317">
        <v>0.51297660199999995</v>
      </c>
      <c r="AB317">
        <v>-0.69080543500000002</v>
      </c>
      <c r="AC317">
        <v>0.816807014</v>
      </c>
      <c r="AD317">
        <v>-0.95195960999999996</v>
      </c>
    </row>
    <row r="318" spans="1:30" x14ac:dyDescent="0.2">
      <c r="A318" t="s">
        <v>1561</v>
      </c>
      <c r="B318" t="s">
        <v>234</v>
      </c>
      <c r="C318" t="s">
        <v>32</v>
      </c>
      <c r="D318" t="s">
        <v>1562</v>
      </c>
      <c r="E318" t="s">
        <v>1561</v>
      </c>
      <c r="F318" t="s">
        <v>1563</v>
      </c>
      <c r="G318" t="s">
        <v>58</v>
      </c>
      <c r="H318">
        <v>25.969000000000001</v>
      </c>
      <c r="I318">
        <v>13</v>
      </c>
      <c r="J318">
        <v>69.8</v>
      </c>
      <c r="K318">
        <v>0</v>
      </c>
      <c r="L318">
        <v>54.936</v>
      </c>
      <c r="M318">
        <v>24.312175750000002</v>
      </c>
      <c r="N318">
        <v>24.883880619999999</v>
      </c>
      <c r="O318">
        <v>23.907737730000001</v>
      </c>
      <c r="P318">
        <v>25.465293880000001</v>
      </c>
      <c r="Q318">
        <v>23.983592989999998</v>
      </c>
      <c r="R318">
        <v>23.730886460000001</v>
      </c>
      <c r="S318">
        <v>23.377191539999998</v>
      </c>
      <c r="T318">
        <v>24.689134599999999</v>
      </c>
      <c r="U318">
        <v>24.02676773</v>
      </c>
      <c r="V318">
        <v>23.741037370000001</v>
      </c>
      <c r="W318">
        <v>22.846725459999998</v>
      </c>
      <c r="X318">
        <v>23.999670030000001</v>
      </c>
      <c r="Y318">
        <v>0.86792201000000002</v>
      </c>
      <c r="Z318">
        <v>0.83878707900000005</v>
      </c>
      <c r="AA318">
        <v>0.60080667200000004</v>
      </c>
      <c r="AB318">
        <v>0.86411349000000004</v>
      </c>
      <c r="AC318">
        <v>0.41437871399999998</v>
      </c>
      <c r="AD318">
        <v>0.50188700399999997</v>
      </c>
    </row>
    <row r="319" spans="1:30" x14ac:dyDescent="0.2">
      <c r="A319" t="s">
        <v>1564</v>
      </c>
      <c r="B319" t="s">
        <v>1565</v>
      </c>
      <c r="C319" t="s">
        <v>32</v>
      </c>
      <c r="D319" t="s">
        <v>1566</v>
      </c>
      <c r="E319" t="s">
        <v>1567</v>
      </c>
      <c r="F319" t="s">
        <v>1568</v>
      </c>
      <c r="G319" t="s">
        <v>36</v>
      </c>
      <c r="H319">
        <v>36.405000000000001</v>
      </c>
      <c r="I319">
        <v>8</v>
      </c>
      <c r="J319">
        <v>29.6</v>
      </c>
      <c r="K319">
        <v>0</v>
      </c>
      <c r="L319">
        <v>114.71</v>
      </c>
      <c r="M319">
        <v>25.854764939999999</v>
      </c>
      <c r="N319">
        <v>25.779716489999998</v>
      </c>
      <c r="O319">
        <v>25.69458199</v>
      </c>
      <c r="P319">
        <v>24.194654459999999</v>
      </c>
      <c r="Q319">
        <v>25.901018140000001</v>
      </c>
      <c r="R319">
        <v>26.19495964</v>
      </c>
      <c r="S319">
        <v>25.944517139999999</v>
      </c>
      <c r="T319">
        <v>26.0402813</v>
      </c>
      <c r="U319">
        <v>26.114717479999999</v>
      </c>
      <c r="V319">
        <v>25.296421049999999</v>
      </c>
      <c r="W319">
        <v>26.593488690000001</v>
      </c>
      <c r="X319">
        <v>25.404024119999999</v>
      </c>
      <c r="Y319">
        <v>9.2170419999999999E-3</v>
      </c>
      <c r="Z319">
        <v>1.1709849E-2</v>
      </c>
      <c r="AA319">
        <v>0.16845933099999999</v>
      </c>
      <c r="AB319">
        <v>-0.33443387299999999</v>
      </c>
      <c r="AC319">
        <v>0.254908682</v>
      </c>
      <c r="AD319">
        <v>0.26852734900000003</v>
      </c>
    </row>
    <row r="320" spans="1:30" x14ac:dyDescent="0.2">
      <c r="A320" t="s">
        <v>1569</v>
      </c>
      <c r="B320" t="s">
        <v>1570</v>
      </c>
      <c r="C320" t="s">
        <v>1571</v>
      </c>
      <c r="D320" t="s">
        <v>1572</v>
      </c>
      <c r="E320" t="s">
        <v>1573</v>
      </c>
      <c r="F320" t="s">
        <v>1574</v>
      </c>
      <c r="G320" t="s">
        <v>91</v>
      </c>
      <c r="H320">
        <v>34.112000000000002</v>
      </c>
      <c r="I320">
        <v>15</v>
      </c>
      <c r="J320">
        <v>70</v>
      </c>
      <c r="K320">
        <v>0</v>
      </c>
      <c r="L320">
        <v>89.516000000000005</v>
      </c>
      <c r="M320">
        <v>25.946950910000002</v>
      </c>
      <c r="N320">
        <v>25.833593369999999</v>
      </c>
      <c r="O320">
        <v>26.123802189999999</v>
      </c>
      <c r="P320">
        <v>26.20076942</v>
      </c>
      <c r="Q320">
        <v>26.746759409999999</v>
      </c>
      <c r="R320">
        <v>26.412851329999999</v>
      </c>
      <c r="S320">
        <v>26.274282459999998</v>
      </c>
      <c r="T320">
        <v>25.548925400000002</v>
      </c>
      <c r="U320">
        <v>26.034185409999999</v>
      </c>
      <c r="V320">
        <v>26.365745539999999</v>
      </c>
      <c r="W320">
        <v>26.159887309999998</v>
      </c>
      <c r="X320">
        <v>26.363574979999999</v>
      </c>
      <c r="Y320">
        <v>1.4085808550000001</v>
      </c>
      <c r="Z320">
        <v>-0.32828712500000001</v>
      </c>
      <c r="AA320">
        <v>0.38174268099999997</v>
      </c>
      <c r="AB320">
        <v>0.15705744399999999</v>
      </c>
      <c r="AC320">
        <v>0.70012768700000005</v>
      </c>
      <c r="AD320">
        <v>-0.34393819199999998</v>
      </c>
    </row>
    <row r="321" spans="1:30" x14ac:dyDescent="0.2">
      <c r="A321" t="s">
        <v>1575</v>
      </c>
      <c r="B321" t="s">
        <v>498</v>
      </c>
      <c r="C321" t="s">
        <v>32</v>
      </c>
      <c r="D321" t="s">
        <v>1576</v>
      </c>
      <c r="E321" t="s">
        <v>1575</v>
      </c>
      <c r="F321" t="s">
        <v>1577</v>
      </c>
      <c r="G321" t="s">
        <v>1578</v>
      </c>
      <c r="H321">
        <v>33.472000000000001</v>
      </c>
      <c r="I321">
        <v>7</v>
      </c>
      <c r="J321">
        <v>39.5</v>
      </c>
      <c r="K321">
        <v>0</v>
      </c>
      <c r="L321">
        <v>16.951000000000001</v>
      </c>
      <c r="M321">
        <v>23.247890470000002</v>
      </c>
      <c r="N321">
        <v>22.939012529999999</v>
      </c>
      <c r="O321">
        <v>25.182567599999999</v>
      </c>
      <c r="P321">
        <v>23.053833010000002</v>
      </c>
      <c r="Q321">
        <v>23.991392139999999</v>
      </c>
      <c r="R321">
        <v>23.708446500000001</v>
      </c>
      <c r="S321">
        <v>25.313819890000001</v>
      </c>
      <c r="T321">
        <v>25.53670692</v>
      </c>
      <c r="U321">
        <v>24.105703349999999</v>
      </c>
      <c r="V321">
        <v>23.846481319999999</v>
      </c>
      <c r="W321">
        <v>23.923585889999998</v>
      </c>
      <c r="X321">
        <v>24.492666239999998</v>
      </c>
      <c r="Y321">
        <v>0.15203467300000001</v>
      </c>
      <c r="Z321">
        <v>-0.29775428799999998</v>
      </c>
      <c r="AA321">
        <v>0.66170828199999998</v>
      </c>
      <c r="AB321">
        <v>-0.50302060400000004</v>
      </c>
      <c r="AC321">
        <v>0.85311524599999999</v>
      </c>
      <c r="AD321">
        <v>0.89783223499999998</v>
      </c>
    </row>
    <row r="322" spans="1:30" x14ac:dyDescent="0.2">
      <c r="A322" t="s">
        <v>1579</v>
      </c>
      <c r="B322" t="s">
        <v>1580</v>
      </c>
      <c r="C322" t="s">
        <v>32</v>
      </c>
      <c r="D322" t="s">
        <v>1581</v>
      </c>
      <c r="E322" t="s">
        <v>1582</v>
      </c>
      <c r="F322" t="s">
        <v>1583</v>
      </c>
      <c r="G322" t="s">
        <v>36</v>
      </c>
      <c r="H322">
        <v>19.797999999999998</v>
      </c>
      <c r="I322">
        <v>3</v>
      </c>
      <c r="J322">
        <v>29.4</v>
      </c>
      <c r="K322">
        <v>0</v>
      </c>
      <c r="L322">
        <v>49.209000000000003</v>
      </c>
      <c r="M322">
        <v>23.408536909999999</v>
      </c>
      <c r="N322">
        <v>24.415407179999999</v>
      </c>
      <c r="O322">
        <v>23.221876139999999</v>
      </c>
      <c r="P322">
        <v>23.939273830000001</v>
      </c>
      <c r="Q322">
        <v>24.020837780000001</v>
      </c>
      <c r="R322">
        <v>23.92247772</v>
      </c>
      <c r="S322">
        <v>23.75622177</v>
      </c>
      <c r="T322">
        <v>24.933044429999999</v>
      </c>
      <c r="U322">
        <v>24.410310750000001</v>
      </c>
      <c r="V322">
        <v>24.182920459999998</v>
      </c>
      <c r="W322">
        <v>23.58654976</v>
      </c>
      <c r="X322">
        <v>23.432382579999999</v>
      </c>
      <c r="Y322">
        <v>4.0615051999999999E-2</v>
      </c>
      <c r="Z322">
        <v>-5.2010854000000002E-2</v>
      </c>
      <c r="AA322">
        <v>0.41872483599999999</v>
      </c>
      <c r="AB322">
        <v>0.22691218099999999</v>
      </c>
      <c r="AC322">
        <v>0.70353971000000004</v>
      </c>
      <c r="AD322">
        <v>0.63257471700000001</v>
      </c>
    </row>
    <row r="323" spans="1:30" x14ac:dyDescent="0.2">
      <c r="A323" t="s">
        <v>1584</v>
      </c>
      <c r="B323" t="s">
        <v>128</v>
      </c>
      <c r="C323" t="s">
        <v>122</v>
      </c>
      <c r="D323" t="s">
        <v>1585</v>
      </c>
      <c r="E323" t="s">
        <v>1584</v>
      </c>
      <c r="F323" t="s">
        <v>1586</v>
      </c>
      <c r="G323" t="s">
        <v>126</v>
      </c>
      <c r="H323">
        <v>21.701000000000001</v>
      </c>
      <c r="I323">
        <v>4</v>
      </c>
      <c r="J323">
        <v>29.9</v>
      </c>
      <c r="K323">
        <v>0</v>
      </c>
      <c r="L323">
        <v>31.54</v>
      </c>
      <c r="M323">
        <v>23.253150940000001</v>
      </c>
      <c r="N323">
        <v>23.89783478</v>
      </c>
      <c r="O323">
        <v>23.76646805</v>
      </c>
      <c r="P323">
        <v>22.91244507</v>
      </c>
      <c r="Q323">
        <v>23.74844551</v>
      </c>
      <c r="R323">
        <v>23.652036670000001</v>
      </c>
      <c r="S323">
        <v>23.972387309999998</v>
      </c>
      <c r="T323">
        <v>22.674037930000001</v>
      </c>
      <c r="U323">
        <v>23.778928759999999</v>
      </c>
      <c r="V323">
        <v>23.417707440000001</v>
      </c>
      <c r="W323">
        <v>23.92538643</v>
      </c>
      <c r="X323">
        <v>22.94447517</v>
      </c>
      <c r="Y323">
        <v>0.23997159500000001</v>
      </c>
      <c r="Z323">
        <v>0.20996157300000001</v>
      </c>
      <c r="AA323">
        <v>7.1681770000000004E-3</v>
      </c>
      <c r="AB323">
        <v>8.4527330000000005E-3</v>
      </c>
      <c r="AC323">
        <v>3.1350039000000003E-2</v>
      </c>
      <c r="AD323">
        <v>4.5928319000000002E-2</v>
      </c>
    </row>
    <row r="324" spans="1:30" x14ac:dyDescent="0.2">
      <c r="A324" t="s">
        <v>1587</v>
      </c>
      <c r="B324" t="s">
        <v>99</v>
      </c>
      <c r="C324" t="s">
        <v>100</v>
      </c>
      <c r="D324" t="s">
        <v>1588</v>
      </c>
      <c r="E324" t="s">
        <v>1587</v>
      </c>
      <c r="F324" t="s">
        <v>1589</v>
      </c>
      <c r="G324" t="s">
        <v>58</v>
      </c>
      <c r="H324">
        <v>16.625</v>
      </c>
      <c r="I324">
        <v>5</v>
      </c>
      <c r="J324">
        <v>52.3</v>
      </c>
      <c r="K324">
        <v>0</v>
      </c>
      <c r="L324">
        <v>26.292000000000002</v>
      </c>
      <c r="M324">
        <v>23.838068010000001</v>
      </c>
      <c r="N324">
        <v>23.692932129999999</v>
      </c>
      <c r="O324">
        <v>23.75019073</v>
      </c>
      <c r="P324">
        <v>25.2011261</v>
      </c>
      <c r="Q324">
        <v>24.555147170000001</v>
      </c>
      <c r="R324">
        <v>23.121606830000001</v>
      </c>
      <c r="S324">
        <v>24.028568270000001</v>
      </c>
      <c r="T324">
        <v>24.404289250000001</v>
      </c>
      <c r="U324">
        <v>23.650943760000001</v>
      </c>
      <c r="V324">
        <v>24.379352570000002</v>
      </c>
      <c r="W324">
        <v>22.704219819999999</v>
      </c>
      <c r="X324">
        <v>22.981643680000001</v>
      </c>
      <c r="Y324">
        <v>0.31938551500000001</v>
      </c>
      <c r="Z324">
        <v>0.40532493600000002</v>
      </c>
      <c r="AA324">
        <v>0.51100178100000004</v>
      </c>
      <c r="AB324">
        <v>0.93755467699999995</v>
      </c>
      <c r="AC324">
        <v>0.52665216599999998</v>
      </c>
      <c r="AD324">
        <v>0.67286173500000002</v>
      </c>
    </row>
    <row r="325" spans="1:30" x14ac:dyDescent="0.2">
      <c r="A325" t="s">
        <v>1590</v>
      </c>
      <c r="B325" t="s">
        <v>1591</v>
      </c>
      <c r="C325" t="s">
        <v>32</v>
      </c>
      <c r="D325" t="s">
        <v>1592</v>
      </c>
      <c r="E325" t="s">
        <v>1590</v>
      </c>
      <c r="F325" t="s">
        <v>1593</v>
      </c>
      <c r="G325" t="s">
        <v>36</v>
      </c>
      <c r="H325">
        <v>39.061999999999998</v>
      </c>
      <c r="I325">
        <v>15</v>
      </c>
      <c r="J325">
        <v>61.5</v>
      </c>
      <c r="K325">
        <v>0</v>
      </c>
      <c r="L325">
        <v>64.567999999999998</v>
      </c>
      <c r="M325">
        <v>23.761192319999999</v>
      </c>
      <c r="N325">
        <v>23.026386259999999</v>
      </c>
      <c r="O325">
        <v>23.039766310000001</v>
      </c>
      <c r="P325">
        <v>23.65701675</v>
      </c>
      <c r="Q325">
        <v>23.932502750000001</v>
      </c>
      <c r="R325">
        <v>23.93751335</v>
      </c>
      <c r="S325">
        <v>22.98461914</v>
      </c>
      <c r="T325">
        <v>23.90275192</v>
      </c>
      <c r="U325">
        <v>24.888675689999999</v>
      </c>
      <c r="V325">
        <v>22.650514600000001</v>
      </c>
      <c r="W325">
        <v>23.391479489999998</v>
      </c>
      <c r="X325">
        <v>24.102457050000002</v>
      </c>
      <c r="Y325">
        <v>7.6788328000000003E-2</v>
      </c>
      <c r="Z325">
        <v>-0.105702082</v>
      </c>
      <c r="AA325">
        <v>0.464100234</v>
      </c>
      <c r="AB325">
        <v>0.46086057000000002</v>
      </c>
      <c r="AC325">
        <v>0.32288778699999998</v>
      </c>
      <c r="AD325">
        <v>0.54386520400000005</v>
      </c>
    </row>
    <row r="326" spans="1:30" x14ac:dyDescent="0.2">
      <c r="A326" t="s">
        <v>1594</v>
      </c>
      <c r="B326" t="s">
        <v>1595</v>
      </c>
      <c r="C326" t="s">
        <v>1596</v>
      </c>
      <c r="D326" t="s">
        <v>1597</v>
      </c>
      <c r="E326" t="s">
        <v>1598</v>
      </c>
      <c r="F326" t="s">
        <v>1599</v>
      </c>
      <c r="G326" t="s">
        <v>36</v>
      </c>
      <c r="H326">
        <v>74.632999999999996</v>
      </c>
      <c r="I326">
        <v>14</v>
      </c>
      <c r="J326">
        <v>31.3</v>
      </c>
      <c r="K326">
        <v>0</v>
      </c>
      <c r="L326">
        <v>13.212999999999999</v>
      </c>
      <c r="M326">
        <v>22.709808349999999</v>
      </c>
      <c r="N326">
        <v>23.859331130000001</v>
      </c>
      <c r="O326">
        <v>23.45269012</v>
      </c>
      <c r="P326">
        <v>21.81965065</v>
      </c>
      <c r="Q326">
        <v>24.459218979999999</v>
      </c>
      <c r="R326">
        <v>23.593879699999999</v>
      </c>
      <c r="S326">
        <v>23.308324809999998</v>
      </c>
      <c r="T326">
        <v>23.408906940000001</v>
      </c>
      <c r="U326">
        <v>23.752489090000001</v>
      </c>
      <c r="V326">
        <v>23.60284996</v>
      </c>
      <c r="W326">
        <v>23.916732790000001</v>
      </c>
      <c r="X326">
        <v>25.515752790000001</v>
      </c>
      <c r="Y326">
        <v>0.66887580000000002</v>
      </c>
      <c r="Z326">
        <v>-1.004501979</v>
      </c>
      <c r="AA326">
        <v>0.46690508400000003</v>
      </c>
      <c r="AB326">
        <v>-1.0541954039999999</v>
      </c>
      <c r="AC326">
        <v>0.63473605600000005</v>
      </c>
      <c r="AD326">
        <v>-0.85520490000000005</v>
      </c>
    </row>
    <row r="327" spans="1:30" x14ac:dyDescent="0.2">
      <c r="A327" t="s">
        <v>1600</v>
      </c>
      <c r="B327" t="s">
        <v>1601</v>
      </c>
      <c r="C327" t="s">
        <v>1602</v>
      </c>
      <c r="D327" t="s">
        <v>1603</v>
      </c>
      <c r="E327" t="s">
        <v>1600</v>
      </c>
      <c r="F327" t="s">
        <v>1604</v>
      </c>
      <c r="G327" t="s">
        <v>126</v>
      </c>
      <c r="H327">
        <v>24.501000000000001</v>
      </c>
      <c r="I327">
        <v>7</v>
      </c>
      <c r="J327">
        <v>40</v>
      </c>
      <c r="K327">
        <v>0</v>
      </c>
      <c r="L327">
        <v>29.367999999999999</v>
      </c>
      <c r="M327">
        <v>23.64865494</v>
      </c>
      <c r="N327">
        <v>23.04007721</v>
      </c>
      <c r="O327">
        <v>22.89022636</v>
      </c>
      <c r="P327">
        <v>23.37735176</v>
      </c>
      <c r="Q327">
        <v>23.002115249999999</v>
      </c>
      <c r="R327">
        <v>24.833967210000001</v>
      </c>
      <c r="S327">
        <v>23.961019520000001</v>
      </c>
      <c r="T327">
        <v>24.284446719999998</v>
      </c>
      <c r="U327">
        <v>24.371171950000001</v>
      </c>
      <c r="V327">
        <v>23.145004270000001</v>
      </c>
      <c r="W327">
        <v>23.496099470000001</v>
      </c>
      <c r="X327">
        <v>23.718286509999999</v>
      </c>
      <c r="Y327">
        <v>0.38294461400000002</v>
      </c>
      <c r="Z327">
        <v>-0.26014391599999998</v>
      </c>
      <c r="AA327">
        <v>0.18646383399999999</v>
      </c>
      <c r="AB327">
        <v>0.28468132000000002</v>
      </c>
      <c r="AC327">
        <v>1.6469956670000001</v>
      </c>
      <c r="AD327">
        <v>0.75241597500000001</v>
      </c>
    </row>
    <row r="328" spans="1:30" x14ac:dyDescent="0.2">
      <c r="A328" t="s">
        <v>1605</v>
      </c>
      <c r="B328" t="s">
        <v>1606</v>
      </c>
      <c r="C328" t="s">
        <v>1607</v>
      </c>
      <c r="D328" t="s">
        <v>1608</v>
      </c>
      <c r="E328" t="s">
        <v>1609</v>
      </c>
      <c r="F328" t="s">
        <v>1610</v>
      </c>
      <c r="G328" t="s">
        <v>395</v>
      </c>
      <c r="H328">
        <v>16.896000000000001</v>
      </c>
      <c r="I328">
        <v>9</v>
      </c>
      <c r="J328">
        <v>91.5</v>
      </c>
      <c r="K328">
        <v>0</v>
      </c>
      <c r="L328">
        <v>237.81</v>
      </c>
      <c r="M328">
        <v>31.52719879</v>
      </c>
      <c r="N328">
        <v>31.960718150000002</v>
      </c>
      <c r="O328">
        <v>31.6914978</v>
      </c>
      <c r="P328">
        <v>31.921636580000001</v>
      </c>
      <c r="Q328">
        <v>32.727344510000002</v>
      </c>
      <c r="R328">
        <v>31.913349149999998</v>
      </c>
      <c r="S328">
        <v>31.768999099999998</v>
      </c>
      <c r="T328">
        <v>31.800159449999999</v>
      </c>
      <c r="U328">
        <v>31.650444029999999</v>
      </c>
      <c r="V328">
        <v>32.151947020000001</v>
      </c>
      <c r="W328">
        <v>30.90246582</v>
      </c>
      <c r="X328">
        <v>31.516202929999999</v>
      </c>
      <c r="Y328">
        <v>0.205118879</v>
      </c>
      <c r="Z328">
        <v>0.20293299400000001</v>
      </c>
      <c r="AA328">
        <v>0.66836252500000004</v>
      </c>
      <c r="AB328">
        <v>0.663904826</v>
      </c>
      <c r="AC328">
        <v>0.23367932399999999</v>
      </c>
      <c r="AD328">
        <v>0.216328939</v>
      </c>
    </row>
    <row r="329" spans="1:30" x14ac:dyDescent="0.2">
      <c r="A329" t="s">
        <v>1611</v>
      </c>
      <c r="B329" t="s">
        <v>1612</v>
      </c>
      <c r="C329" t="s">
        <v>100</v>
      </c>
      <c r="D329" t="s">
        <v>1613</v>
      </c>
      <c r="E329" t="s">
        <v>1614</v>
      </c>
      <c r="F329" t="s">
        <v>1615</v>
      </c>
      <c r="G329" t="s">
        <v>395</v>
      </c>
      <c r="H329">
        <v>11.82</v>
      </c>
      <c r="I329">
        <v>4</v>
      </c>
      <c r="J329">
        <v>41.3</v>
      </c>
      <c r="K329">
        <v>0</v>
      </c>
      <c r="L329">
        <v>7.8503999999999996</v>
      </c>
      <c r="M329">
        <v>23.764299390000001</v>
      </c>
      <c r="N329">
        <v>26.016292570000001</v>
      </c>
      <c r="O329">
        <v>26.03814697</v>
      </c>
      <c r="P329">
        <v>24.735206600000001</v>
      </c>
      <c r="Q329">
        <v>26.065399169999999</v>
      </c>
      <c r="R329">
        <v>25.58703423</v>
      </c>
      <c r="S329">
        <v>25.987327579999999</v>
      </c>
      <c r="T329">
        <v>23.96163559</v>
      </c>
      <c r="U329">
        <v>25.994401929999999</v>
      </c>
      <c r="V329">
        <v>23.732406619999999</v>
      </c>
      <c r="W329">
        <v>22.443901060000002</v>
      </c>
      <c r="X329">
        <v>23.524923319999999</v>
      </c>
      <c r="Y329">
        <v>1.123501356</v>
      </c>
      <c r="Z329">
        <v>2.0391693119999998</v>
      </c>
      <c r="AA329">
        <v>1.7914263539999999</v>
      </c>
      <c r="AB329">
        <v>2.228802999</v>
      </c>
      <c r="AC329">
        <v>1.243692936</v>
      </c>
      <c r="AD329">
        <v>2.080711365</v>
      </c>
    </row>
    <row r="330" spans="1:30" x14ac:dyDescent="0.2">
      <c r="A330" t="s">
        <v>1616</v>
      </c>
      <c r="B330" t="s">
        <v>99</v>
      </c>
      <c r="C330" t="s">
        <v>100</v>
      </c>
      <c r="D330" t="s">
        <v>1617</v>
      </c>
      <c r="E330" t="s">
        <v>1616</v>
      </c>
      <c r="F330" t="s">
        <v>1618</v>
      </c>
      <c r="G330" t="s">
        <v>58</v>
      </c>
      <c r="H330">
        <v>9.3657000000000004</v>
      </c>
      <c r="I330">
        <v>10</v>
      </c>
      <c r="J330">
        <v>82.2</v>
      </c>
      <c r="K330">
        <v>0</v>
      </c>
      <c r="L330">
        <v>37.857999999999997</v>
      </c>
      <c r="M330">
        <v>22.891456600000001</v>
      </c>
      <c r="N330">
        <v>25.017116550000001</v>
      </c>
      <c r="O330">
        <v>23.862192149999998</v>
      </c>
      <c r="P330">
        <v>24.548866270000001</v>
      </c>
      <c r="Q330">
        <v>24.66606522</v>
      </c>
      <c r="R330">
        <v>24.276447300000001</v>
      </c>
      <c r="S330">
        <v>23.71051216</v>
      </c>
      <c r="T330">
        <v>22.90592384</v>
      </c>
      <c r="U330">
        <v>23.469804759999999</v>
      </c>
      <c r="V330">
        <v>23.495199199999998</v>
      </c>
      <c r="W330">
        <v>23.423372270000002</v>
      </c>
      <c r="X330">
        <v>22.244441989999999</v>
      </c>
      <c r="Y330">
        <v>0.51843395999999997</v>
      </c>
      <c r="Z330">
        <v>0.869250615</v>
      </c>
      <c r="AA330">
        <v>1.57310832</v>
      </c>
      <c r="AB330">
        <v>1.4427884419999999</v>
      </c>
      <c r="AC330">
        <v>0.26069154999999999</v>
      </c>
      <c r="AD330">
        <v>0.30774243699999998</v>
      </c>
    </row>
    <row r="331" spans="1:30" x14ac:dyDescent="0.2">
      <c r="A331" t="s">
        <v>1619</v>
      </c>
      <c r="B331" t="s">
        <v>1620</v>
      </c>
      <c r="C331" t="s">
        <v>1621</v>
      </c>
      <c r="D331" t="s">
        <v>1622</v>
      </c>
      <c r="E331" t="s">
        <v>1623</v>
      </c>
      <c r="F331" t="s">
        <v>1624</v>
      </c>
      <c r="G331" t="s">
        <v>91</v>
      </c>
      <c r="H331">
        <v>45.378</v>
      </c>
      <c r="I331">
        <v>14</v>
      </c>
      <c r="J331">
        <v>40</v>
      </c>
      <c r="K331">
        <v>0</v>
      </c>
      <c r="L331">
        <v>209.25</v>
      </c>
      <c r="M331">
        <v>28.938568119999999</v>
      </c>
      <c r="N331">
        <v>28.43061638</v>
      </c>
      <c r="O331">
        <v>28.329029080000002</v>
      </c>
      <c r="P331">
        <v>28.60445404</v>
      </c>
      <c r="Q331">
        <v>26.009387969999999</v>
      </c>
      <c r="R331">
        <v>28.636026380000001</v>
      </c>
      <c r="S331">
        <v>28.37906456</v>
      </c>
      <c r="T331">
        <v>28.589138030000001</v>
      </c>
      <c r="U331">
        <v>28.67128181</v>
      </c>
      <c r="V331">
        <v>27.863075259999999</v>
      </c>
      <c r="W331">
        <v>28.580106740000002</v>
      </c>
      <c r="X331">
        <v>28.546241760000001</v>
      </c>
      <c r="Y331">
        <v>0.323082174</v>
      </c>
      <c r="Z331">
        <v>0.23626327499999999</v>
      </c>
      <c r="AA331">
        <v>0.25574396399999999</v>
      </c>
      <c r="AB331">
        <v>-0.57985178599999998</v>
      </c>
      <c r="AC331">
        <v>0.362801239</v>
      </c>
      <c r="AD331">
        <v>0.216686885</v>
      </c>
    </row>
    <row r="332" spans="1:30" x14ac:dyDescent="0.2">
      <c r="A332" t="s">
        <v>1625</v>
      </c>
      <c r="B332" t="s">
        <v>99</v>
      </c>
      <c r="C332" t="s">
        <v>100</v>
      </c>
      <c r="D332" t="s">
        <v>1626</v>
      </c>
      <c r="E332" t="s">
        <v>1625</v>
      </c>
      <c r="F332" t="s">
        <v>1627</v>
      </c>
      <c r="G332" t="s">
        <v>58</v>
      </c>
      <c r="H332">
        <v>27.321999999999999</v>
      </c>
      <c r="I332">
        <v>9</v>
      </c>
      <c r="J332">
        <v>48.1</v>
      </c>
      <c r="K332">
        <v>0</v>
      </c>
      <c r="L332">
        <v>37.438000000000002</v>
      </c>
      <c r="M332">
        <v>27.192722320000001</v>
      </c>
      <c r="N332">
        <v>27.25196266</v>
      </c>
      <c r="O332">
        <v>27.68839264</v>
      </c>
      <c r="P332">
        <v>27.33304596</v>
      </c>
      <c r="Q332">
        <v>26.579170229999999</v>
      </c>
      <c r="R332">
        <v>27.61631775</v>
      </c>
      <c r="S332">
        <v>28.204431530000001</v>
      </c>
      <c r="T332">
        <v>28.072910310000001</v>
      </c>
      <c r="U332">
        <v>27.786561970000001</v>
      </c>
      <c r="V332">
        <v>26.365663529999999</v>
      </c>
      <c r="W332">
        <v>27.171882629999999</v>
      </c>
      <c r="X332">
        <v>27.730850220000001</v>
      </c>
      <c r="Y332">
        <v>0.271054762</v>
      </c>
      <c r="Z332">
        <v>0.288227081</v>
      </c>
      <c r="AA332">
        <v>5.9758002999999997E-2</v>
      </c>
      <c r="AB332">
        <v>8.6712519000000002E-2</v>
      </c>
      <c r="AC332">
        <v>1.0550479820000001</v>
      </c>
      <c r="AD332">
        <v>0.93183581000000004</v>
      </c>
    </row>
    <row r="333" spans="1:30" x14ac:dyDescent="0.2">
      <c r="A333" t="s">
        <v>1628</v>
      </c>
      <c r="B333" t="s">
        <v>1629</v>
      </c>
      <c r="C333" t="s">
        <v>1630</v>
      </c>
      <c r="D333" t="s">
        <v>1631</v>
      </c>
      <c r="E333" t="s">
        <v>1632</v>
      </c>
      <c r="F333" t="s">
        <v>1633</v>
      </c>
      <c r="G333" t="s">
        <v>232</v>
      </c>
      <c r="H333">
        <v>59.624000000000002</v>
      </c>
      <c r="I333">
        <v>24</v>
      </c>
      <c r="J333">
        <v>45.5</v>
      </c>
      <c r="K333">
        <v>0</v>
      </c>
      <c r="L333">
        <v>160.66</v>
      </c>
      <c r="M333">
        <v>28.326288219999999</v>
      </c>
      <c r="N333">
        <v>28.085323330000001</v>
      </c>
      <c r="O333">
        <v>27.900926590000001</v>
      </c>
      <c r="P333">
        <v>28.391654970000001</v>
      </c>
      <c r="Q333">
        <v>24.825611110000001</v>
      </c>
      <c r="R333">
        <v>28.125537869999999</v>
      </c>
      <c r="S333">
        <v>28.17783356</v>
      </c>
      <c r="T333">
        <v>27.986362459999999</v>
      </c>
      <c r="U333">
        <v>28.208623889999998</v>
      </c>
      <c r="V333">
        <v>26.018161769999999</v>
      </c>
      <c r="W333">
        <v>27.373516080000002</v>
      </c>
      <c r="X333">
        <v>28.283346179999999</v>
      </c>
      <c r="Y333">
        <v>0.58602188700000002</v>
      </c>
      <c r="Z333">
        <v>0.87917137099999998</v>
      </c>
      <c r="AA333">
        <v>2.8130263999999999E-2</v>
      </c>
      <c r="AB333">
        <v>-0.11074002600000001</v>
      </c>
      <c r="AC333">
        <v>0.60949273400000004</v>
      </c>
      <c r="AD333">
        <v>0.89926528900000002</v>
      </c>
    </row>
    <row r="334" spans="1:30" x14ac:dyDescent="0.2">
      <c r="A334" t="s">
        <v>1634</v>
      </c>
      <c r="B334" t="s">
        <v>162</v>
      </c>
      <c r="C334" t="s">
        <v>32</v>
      </c>
      <c r="D334" t="s">
        <v>1635</v>
      </c>
      <c r="E334" t="s">
        <v>1634</v>
      </c>
      <c r="F334" t="s">
        <v>1636</v>
      </c>
      <c r="G334" t="s">
        <v>58</v>
      </c>
      <c r="H334">
        <v>31.048999999999999</v>
      </c>
      <c r="I334">
        <v>6</v>
      </c>
      <c r="J334">
        <v>36.799999999999997</v>
      </c>
      <c r="K334">
        <v>0</v>
      </c>
      <c r="L334">
        <v>24.488</v>
      </c>
      <c r="M334">
        <v>23.752117160000001</v>
      </c>
      <c r="N334">
        <v>25.249879839999998</v>
      </c>
      <c r="O334">
        <v>23.7633419</v>
      </c>
      <c r="P334">
        <v>24.805950159999998</v>
      </c>
      <c r="Q334">
        <v>23.668567660000001</v>
      </c>
      <c r="R334">
        <v>24.462690349999999</v>
      </c>
      <c r="S334">
        <v>24.659633639999999</v>
      </c>
      <c r="T334">
        <v>24.946071620000001</v>
      </c>
      <c r="U334">
        <v>22.980644229999999</v>
      </c>
      <c r="V334">
        <v>25.3448925</v>
      </c>
      <c r="W334">
        <v>25.408908839999999</v>
      </c>
      <c r="X334">
        <v>24.940242770000001</v>
      </c>
      <c r="Y334">
        <v>0.87648894300000002</v>
      </c>
      <c r="Z334">
        <v>-0.97623507200000004</v>
      </c>
      <c r="AA334">
        <v>1.1760287169999999</v>
      </c>
      <c r="AB334">
        <v>-0.91894531300000004</v>
      </c>
      <c r="AC334">
        <v>0.75538933699999999</v>
      </c>
      <c r="AD334">
        <v>-1.035898209</v>
      </c>
    </row>
    <row r="335" spans="1:30" x14ac:dyDescent="0.2">
      <c r="A335" t="s">
        <v>1637</v>
      </c>
      <c r="B335" t="s">
        <v>1638</v>
      </c>
      <c r="C335" t="s">
        <v>1639</v>
      </c>
      <c r="D335" t="s">
        <v>1640</v>
      </c>
      <c r="E335" t="s">
        <v>1641</v>
      </c>
      <c r="F335" t="s">
        <v>1642</v>
      </c>
      <c r="G335" t="s">
        <v>91</v>
      </c>
      <c r="H335">
        <v>55.847999999999999</v>
      </c>
      <c r="I335">
        <v>26</v>
      </c>
      <c r="J335">
        <v>56.4</v>
      </c>
      <c r="K335">
        <v>0</v>
      </c>
      <c r="L335">
        <v>268.66000000000003</v>
      </c>
      <c r="M335">
        <v>28.77709007</v>
      </c>
      <c r="N335">
        <v>28.816715240000001</v>
      </c>
      <c r="O335">
        <v>28.89954376</v>
      </c>
      <c r="P335">
        <v>28.64838791</v>
      </c>
      <c r="Q335">
        <v>27.27932358</v>
      </c>
      <c r="R335">
        <v>28.85667801</v>
      </c>
      <c r="S335">
        <v>28.76499557</v>
      </c>
      <c r="T335">
        <v>28.449710849999999</v>
      </c>
      <c r="U335">
        <v>28.894927979999999</v>
      </c>
      <c r="V335">
        <v>28.765028000000001</v>
      </c>
      <c r="W335">
        <v>28.81271362</v>
      </c>
      <c r="X335">
        <v>28.949239729999999</v>
      </c>
      <c r="Y335">
        <v>5.8857894000000001E-2</v>
      </c>
      <c r="Z335">
        <v>-1.1210759000000001E-2</v>
      </c>
      <c r="AA335">
        <v>0.51131961100000001</v>
      </c>
      <c r="AB335">
        <v>-0.58086395300000004</v>
      </c>
      <c r="AC335">
        <v>0.412894382</v>
      </c>
      <c r="AD335">
        <v>-0.13911565100000001</v>
      </c>
    </row>
    <row r="336" spans="1:30" x14ac:dyDescent="0.2">
      <c r="A336" t="s">
        <v>1643</v>
      </c>
      <c r="B336" t="s">
        <v>1644</v>
      </c>
      <c r="C336" t="s">
        <v>1645</v>
      </c>
      <c r="D336" t="s">
        <v>1646</v>
      </c>
      <c r="E336" t="s">
        <v>1647</v>
      </c>
      <c r="F336" t="s">
        <v>1648</v>
      </c>
      <c r="G336" t="s">
        <v>91</v>
      </c>
      <c r="H336">
        <v>50.698999999999998</v>
      </c>
      <c r="I336">
        <v>41</v>
      </c>
      <c r="J336">
        <v>88.1</v>
      </c>
      <c r="K336">
        <v>0</v>
      </c>
      <c r="L336">
        <v>323.31</v>
      </c>
      <c r="M336">
        <v>31.82266808</v>
      </c>
      <c r="N336">
        <v>31.779212950000002</v>
      </c>
      <c r="O336">
        <v>31.788148880000001</v>
      </c>
      <c r="P336">
        <v>31.656040189999999</v>
      </c>
      <c r="Q336">
        <v>29.532558439999999</v>
      </c>
      <c r="R336">
        <v>31.700372699999999</v>
      </c>
      <c r="S336">
        <v>31.777803420000001</v>
      </c>
      <c r="T336">
        <v>31.657190320000002</v>
      </c>
      <c r="U336">
        <v>31.811151500000001</v>
      </c>
      <c r="V336">
        <v>30.339048389999999</v>
      </c>
      <c r="W336">
        <v>31.68156433</v>
      </c>
      <c r="X336">
        <v>31.59169769</v>
      </c>
      <c r="Y336">
        <v>0.61362025899999995</v>
      </c>
      <c r="Z336">
        <v>0.59257316599999998</v>
      </c>
      <c r="AA336">
        <v>0.10378228</v>
      </c>
      <c r="AB336">
        <v>-0.24111302700000001</v>
      </c>
      <c r="AC336">
        <v>0.55351889399999998</v>
      </c>
      <c r="AD336">
        <v>0.54461161300000005</v>
      </c>
    </row>
    <row r="337" spans="1:30" x14ac:dyDescent="0.2">
      <c r="A337" t="s">
        <v>1649</v>
      </c>
      <c r="B337" t="s">
        <v>1650</v>
      </c>
      <c r="C337" t="s">
        <v>32</v>
      </c>
      <c r="D337" t="s">
        <v>1651</v>
      </c>
      <c r="E337" t="s">
        <v>1652</v>
      </c>
      <c r="F337" t="s">
        <v>1653</v>
      </c>
      <c r="G337" t="s">
        <v>58</v>
      </c>
      <c r="H337">
        <v>25.064</v>
      </c>
      <c r="I337">
        <v>7</v>
      </c>
      <c r="J337">
        <v>26.2</v>
      </c>
      <c r="K337">
        <v>0</v>
      </c>
      <c r="L337">
        <v>323.31</v>
      </c>
      <c r="M337">
        <v>24.147556300000002</v>
      </c>
      <c r="N337">
        <v>26.889831539999999</v>
      </c>
      <c r="O337">
        <v>26.360799790000002</v>
      </c>
      <c r="P337">
        <v>25.481513979999999</v>
      </c>
      <c r="Q337">
        <v>27.212711330000001</v>
      </c>
      <c r="R337">
        <v>27.423181530000001</v>
      </c>
      <c r="S337">
        <v>25.71156311</v>
      </c>
      <c r="T337">
        <v>26.911594390000001</v>
      </c>
      <c r="U337">
        <v>25.93244743</v>
      </c>
      <c r="V337">
        <v>27.556180950000002</v>
      </c>
      <c r="W337">
        <v>24.820795059999998</v>
      </c>
      <c r="X337">
        <v>27.386484150000001</v>
      </c>
      <c r="Y337">
        <v>0.25701244299999998</v>
      </c>
      <c r="Z337">
        <v>-0.78842417399999998</v>
      </c>
      <c r="AA337">
        <v>3.7111758000000002E-2</v>
      </c>
      <c r="AB337">
        <v>0.11798222899999999</v>
      </c>
      <c r="AC337">
        <v>0.15734786200000001</v>
      </c>
      <c r="AD337">
        <v>-0.40261840799999998</v>
      </c>
    </row>
    <row r="338" spans="1:30" x14ac:dyDescent="0.2">
      <c r="A338" t="s">
        <v>1654</v>
      </c>
      <c r="B338" t="s">
        <v>99</v>
      </c>
      <c r="C338" t="s">
        <v>32</v>
      </c>
      <c r="D338" t="s">
        <v>1655</v>
      </c>
      <c r="E338" t="s">
        <v>1656</v>
      </c>
      <c r="F338" t="s">
        <v>1657</v>
      </c>
      <c r="G338" t="s">
        <v>58</v>
      </c>
      <c r="H338">
        <v>25.975999999999999</v>
      </c>
      <c r="I338">
        <v>15</v>
      </c>
      <c r="J338">
        <v>83.7</v>
      </c>
      <c r="K338">
        <v>0</v>
      </c>
      <c r="L338">
        <v>168.31</v>
      </c>
      <c r="M338">
        <v>25.66397285</v>
      </c>
      <c r="N338">
        <v>25.61546135</v>
      </c>
      <c r="O338">
        <v>25.4050312</v>
      </c>
      <c r="P338">
        <v>25.79275513</v>
      </c>
      <c r="Q338">
        <v>25.745887759999999</v>
      </c>
      <c r="R338">
        <v>25.817192080000002</v>
      </c>
      <c r="S338">
        <v>25.39172173</v>
      </c>
      <c r="T338">
        <v>25.849452970000002</v>
      </c>
      <c r="U338">
        <v>25.65157318</v>
      </c>
      <c r="V338">
        <v>26.23649979</v>
      </c>
      <c r="W338">
        <v>25.513582230000001</v>
      </c>
      <c r="X338">
        <v>26.01979446</v>
      </c>
      <c r="Y338">
        <v>0.72481551099999997</v>
      </c>
      <c r="Z338">
        <v>-0.36180369099999998</v>
      </c>
      <c r="AA338">
        <v>0.25474250799999998</v>
      </c>
      <c r="AB338">
        <v>-0.13801384</v>
      </c>
      <c r="AC338">
        <v>0.50822636300000001</v>
      </c>
      <c r="AD338">
        <v>-0.29237619999999997</v>
      </c>
    </row>
    <row r="339" spans="1:30" x14ac:dyDescent="0.2">
      <c r="A339" t="s">
        <v>1658</v>
      </c>
      <c r="B339" t="s">
        <v>1659</v>
      </c>
      <c r="C339" t="s">
        <v>1660</v>
      </c>
      <c r="D339" t="s">
        <v>1655</v>
      </c>
      <c r="E339" t="s">
        <v>1661</v>
      </c>
      <c r="F339" t="s">
        <v>1662</v>
      </c>
      <c r="G339" t="s">
        <v>177</v>
      </c>
      <c r="H339">
        <v>45.000999999999998</v>
      </c>
      <c r="I339">
        <v>2</v>
      </c>
      <c r="J339">
        <v>3.8</v>
      </c>
      <c r="K339">
        <v>0</v>
      </c>
      <c r="L339">
        <v>160.75</v>
      </c>
      <c r="M339">
        <v>27.960800169999999</v>
      </c>
      <c r="N339">
        <v>28.247125629999999</v>
      </c>
      <c r="O339">
        <v>28.14506149</v>
      </c>
      <c r="P339">
        <v>27.953104020000001</v>
      </c>
      <c r="Q339">
        <v>28.392311100000001</v>
      </c>
      <c r="R339">
        <v>28.120058060000002</v>
      </c>
      <c r="S339">
        <v>28.088460919999999</v>
      </c>
      <c r="T339">
        <v>27.299812320000001</v>
      </c>
      <c r="U339">
        <v>28.118127820000002</v>
      </c>
      <c r="V339">
        <v>28.391778949999999</v>
      </c>
      <c r="W339">
        <v>27.69411659</v>
      </c>
      <c r="X339">
        <v>28.141996379999998</v>
      </c>
      <c r="Y339">
        <v>6.5861628000000005E-2</v>
      </c>
      <c r="Z339">
        <v>4.1698456000000002E-2</v>
      </c>
      <c r="AA339">
        <v>0.11984675</v>
      </c>
      <c r="AB339">
        <v>7.9193751000000007E-2</v>
      </c>
      <c r="AC339">
        <v>0.28846287100000001</v>
      </c>
      <c r="AD339">
        <v>-0.24049695300000001</v>
      </c>
    </row>
    <row r="340" spans="1:30" x14ac:dyDescent="0.2">
      <c r="A340" t="s">
        <v>1664</v>
      </c>
      <c r="B340" t="s">
        <v>1665</v>
      </c>
      <c r="C340" t="s">
        <v>1666</v>
      </c>
      <c r="D340" t="s">
        <v>1667</v>
      </c>
      <c r="E340" t="s">
        <v>1668</v>
      </c>
      <c r="F340" t="s">
        <v>1669</v>
      </c>
      <c r="G340" t="s">
        <v>91</v>
      </c>
      <c r="H340">
        <v>50.14</v>
      </c>
      <c r="I340">
        <v>29</v>
      </c>
      <c r="J340">
        <v>57.4</v>
      </c>
      <c r="K340">
        <v>0</v>
      </c>
      <c r="L340">
        <v>323.31</v>
      </c>
      <c r="M340">
        <v>31.94443703</v>
      </c>
      <c r="N340">
        <v>31.99701881</v>
      </c>
      <c r="O340">
        <v>31.989086149999999</v>
      </c>
      <c r="P340">
        <v>31.829263690000001</v>
      </c>
      <c r="Q340">
        <v>29.860456469999999</v>
      </c>
      <c r="R340">
        <v>31.761409759999999</v>
      </c>
      <c r="S340">
        <v>31.888706209999999</v>
      </c>
      <c r="T340">
        <v>31.85712242</v>
      </c>
      <c r="U340">
        <v>31.995435709999999</v>
      </c>
      <c r="V340">
        <v>30.00168991</v>
      </c>
      <c r="W340">
        <v>31.78253746</v>
      </c>
      <c r="X340">
        <v>31.784996029999999</v>
      </c>
      <c r="Y340">
        <v>0.59187294199999996</v>
      </c>
      <c r="Z340">
        <v>0.78710619599999998</v>
      </c>
      <c r="AA340">
        <v>1.4864583000000001E-2</v>
      </c>
      <c r="AB340">
        <v>-3.9364496999999998E-2</v>
      </c>
      <c r="AC340">
        <v>0.53625439100000005</v>
      </c>
      <c r="AD340">
        <v>0.72401364599999996</v>
      </c>
    </row>
    <row r="341" spans="1:30" x14ac:dyDescent="0.2">
      <c r="A341" t="s">
        <v>1670</v>
      </c>
      <c r="B341" t="s">
        <v>1671</v>
      </c>
      <c r="C341" t="s">
        <v>1672</v>
      </c>
      <c r="D341" t="s">
        <v>1673</v>
      </c>
      <c r="E341" t="s">
        <v>1674</v>
      </c>
      <c r="F341" t="s">
        <v>1675</v>
      </c>
      <c r="G341" t="s">
        <v>395</v>
      </c>
      <c r="H341">
        <v>16.227</v>
      </c>
      <c r="I341">
        <v>24</v>
      </c>
      <c r="J341">
        <v>93.8</v>
      </c>
      <c r="K341">
        <v>0</v>
      </c>
      <c r="L341">
        <v>323.31</v>
      </c>
      <c r="M341">
        <v>32.04140091</v>
      </c>
      <c r="N341">
        <v>32.227798460000002</v>
      </c>
      <c r="O341">
        <v>32.12512589</v>
      </c>
      <c r="P341">
        <v>31.48946381</v>
      </c>
      <c r="Q341">
        <v>31.392484660000001</v>
      </c>
      <c r="R341">
        <v>32.531944269999997</v>
      </c>
      <c r="S341">
        <v>32.840694429999999</v>
      </c>
      <c r="T341">
        <v>33.081027980000002</v>
      </c>
      <c r="U341">
        <v>33.29788971</v>
      </c>
      <c r="V341">
        <v>32.155509950000003</v>
      </c>
      <c r="W341">
        <v>32.546001429999997</v>
      </c>
      <c r="X341">
        <v>32.854522709999998</v>
      </c>
      <c r="Y341">
        <v>0.86018993899999996</v>
      </c>
      <c r="Z341">
        <v>-0.38723627700000002</v>
      </c>
      <c r="AA341">
        <v>0.79038206300000002</v>
      </c>
      <c r="AB341">
        <v>-0.71404711399999998</v>
      </c>
      <c r="AC341">
        <v>1.0792537360000001</v>
      </c>
      <c r="AD341">
        <v>0.55452601099999999</v>
      </c>
    </row>
    <row r="342" spans="1:30" x14ac:dyDescent="0.2">
      <c r="A342" t="s">
        <v>1676</v>
      </c>
      <c r="B342" t="s">
        <v>1677</v>
      </c>
      <c r="C342" t="s">
        <v>1678</v>
      </c>
      <c r="D342" t="s">
        <v>1679</v>
      </c>
      <c r="E342" t="s">
        <v>1676</v>
      </c>
      <c r="F342" t="s">
        <v>1680</v>
      </c>
      <c r="G342" t="s">
        <v>36</v>
      </c>
      <c r="H342">
        <v>47.875999999999998</v>
      </c>
      <c r="I342">
        <v>18</v>
      </c>
      <c r="J342">
        <v>55.6</v>
      </c>
      <c r="K342">
        <v>0</v>
      </c>
      <c r="L342">
        <v>150.68</v>
      </c>
      <c r="M342">
        <v>23.38298035</v>
      </c>
      <c r="N342">
        <v>25.18252373</v>
      </c>
      <c r="O342">
        <v>24.216285710000001</v>
      </c>
      <c r="P342">
        <v>24.124145510000002</v>
      </c>
      <c r="Q342">
        <v>24.586442949999999</v>
      </c>
      <c r="R342">
        <v>24.46403694</v>
      </c>
      <c r="S342">
        <v>23.460491179999998</v>
      </c>
      <c r="T342">
        <v>23.24347878</v>
      </c>
      <c r="U342">
        <v>23.89226532</v>
      </c>
      <c r="V342">
        <v>23.357511519999999</v>
      </c>
      <c r="W342">
        <v>25.057268140000001</v>
      </c>
      <c r="X342">
        <v>23.09630585</v>
      </c>
      <c r="Y342">
        <v>0.202967967</v>
      </c>
      <c r="Z342">
        <v>0.42356809000000001</v>
      </c>
      <c r="AA342">
        <v>0.36799813399999998</v>
      </c>
      <c r="AB342">
        <v>0.55451329500000002</v>
      </c>
      <c r="AC342">
        <v>0.18022022700000001</v>
      </c>
      <c r="AD342">
        <v>-0.30495007800000001</v>
      </c>
    </row>
    <row r="343" spans="1:30" x14ac:dyDescent="0.2">
      <c r="A343" t="s">
        <v>1681</v>
      </c>
      <c r="B343" t="s">
        <v>1682</v>
      </c>
      <c r="C343" t="s">
        <v>32</v>
      </c>
      <c r="D343" t="s">
        <v>1683</v>
      </c>
      <c r="E343" t="s">
        <v>1684</v>
      </c>
      <c r="F343" t="s">
        <v>1685</v>
      </c>
      <c r="G343" t="s">
        <v>36</v>
      </c>
      <c r="H343">
        <v>22.202000000000002</v>
      </c>
      <c r="I343">
        <v>4</v>
      </c>
      <c r="J343">
        <v>28.4</v>
      </c>
      <c r="K343">
        <v>0</v>
      </c>
      <c r="L343">
        <v>28.094999999999999</v>
      </c>
      <c r="M343">
        <v>23.476568220000001</v>
      </c>
      <c r="N343">
        <v>25.16553116</v>
      </c>
      <c r="O343">
        <v>24.823068620000001</v>
      </c>
      <c r="P343">
        <v>24.19894218</v>
      </c>
      <c r="Q343">
        <v>24.51307297</v>
      </c>
      <c r="R343">
        <v>23.955867770000001</v>
      </c>
      <c r="S343">
        <v>23.85812378</v>
      </c>
      <c r="T343">
        <v>23.343389510000002</v>
      </c>
      <c r="U343">
        <v>23.684692380000001</v>
      </c>
      <c r="V343">
        <v>24.622535710000001</v>
      </c>
      <c r="W343">
        <v>23.74737549</v>
      </c>
      <c r="X343">
        <v>22.94363976</v>
      </c>
      <c r="Y343">
        <v>0.43399240500000003</v>
      </c>
      <c r="Z343">
        <v>0.71720568299999998</v>
      </c>
      <c r="AA343">
        <v>0.36974279500000001</v>
      </c>
      <c r="AB343">
        <v>0.45144399000000002</v>
      </c>
      <c r="AC343">
        <v>0.100725703</v>
      </c>
      <c r="AD343">
        <v>-0.14244842499999999</v>
      </c>
    </row>
    <row r="344" spans="1:30" x14ac:dyDescent="0.2">
      <c r="A344" t="s">
        <v>1686</v>
      </c>
      <c r="B344" t="s">
        <v>1687</v>
      </c>
      <c r="C344" t="s">
        <v>1688</v>
      </c>
      <c r="D344" t="s">
        <v>1689</v>
      </c>
      <c r="E344" t="s">
        <v>1690</v>
      </c>
      <c r="F344" t="s">
        <v>1691</v>
      </c>
      <c r="G344" t="s">
        <v>36</v>
      </c>
      <c r="H344">
        <v>93.822999999999993</v>
      </c>
      <c r="I344">
        <v>21</v>
      </c>
      <c r="J344">
        <v>41.6</v>
      </c>
      <c r="K344">
        <v>0</v>
      </c>
      <c r="L344">
        <v>247.57</v>
      </c>
      <c r="M344">
        <v>25.17714119</v>
      </c>
      <c r="N344">
        <v>23.197460169999999</v>
      </c>
      <c r="O344">
        <v>23.715778350000001</v>
      </c>
      <c r="P344">
        <v>24.85695076</v>
      </c>
      <c r="Q344">
        <v>25.061468120000001</v>
      </c>
      <c r="R344">
        <v>24.62850761</v>
      </c>
      <c r="S344">
        <v>24.53374672</v>
      </c>
      <c r="T344">
        <v>24.042549130000001</v>
      </c>
      <c r="U344">
        <v>24.668119430000001</v>
      </c>
      <c r="V344">
        <v>24.033903120000002</v>
      </c>
      <c r="W344">
        <v>23.30157852</v>
      </c>
      <c r="X344">
        <v>25.456729889999998</v>
      </c>
      <c r="Y344">
        <v>9.6569792000000002E-2</v>
      </c>
      <c r="Z344">
        <v>-0.23394393899999999</v>
      </c>
      <c r="AA344">
        <v>0.38117719</v>
      </c>
      <c r="AB344">
        <v>0.58490498899999999</v>
      </c>
      <c r="AC344">
        <v>8.0551458000000006E-2</v>
      </c>
      <c r="AD344">
        <v>0.150734584</v>
      </c>
    </row>
    <row r="345" spans="1:30" x14ac:dyDescent="0.2">
      <c r="A345" t="s">
        <v>1692</v>
      </c>
      <c r="B345" t="s">
        <v>498</v>
      </c>
      <c r="C345" t="s">
        <v>32</v>
      </c>
      <c r="D345" t="s">
        <v>1693</v>
      </c>
      <c r="E345" t="s">
        <v>1692</v>
      </c>
      <c r="F345" t="s">
        <v>1694</v>
      </c>
      <c r="G345" t="s">
        <v>58</v>
      </c>
      <c r="H345">
        <v>16.63</v>
      </c>
      <c r="I345">
        <v>7</v>
      </c>
      <c r="J345">
        <v>68</v>
      </c>
      <c r="K345">
        <v>0</v>
      </c>
      <c r="L345">
        <v>55.668999999999997</v>
      </c>
      <c r="M345">
        <v>25.041347500000001</v>
      </c>
      <c r="N345">
        <v>24.630453110000001</v>
      </c>
      <c r="O345">
        <v>23.477493290000002</v>
      </c>
      <c r="P345">
        <v>25.100170139999999</v>
      </c>
      <c r="Q345">
        <v>24.1566124</v>
      </c>
      <c r="R345">
        <v>24.676214219999999</v>
      </c>
      <c r="S345">
        <v>25.088935849999999</v>
      </c>
      <c r="T345">
        <v>24.620979309999999</v>
      </c>
      <c r="U345">
        <v>25.025888439999999</v>
      </c>
      <c r="V345">
        <v>23.803163529999999</v>
      </c>
      <c r="W345">
        <v>24.628841399999999</v>
      </c>
      <c r="X345">
        <v>24.690990450000001</v>
      </c>
      <c r="Y345">
        <v>5.2357539999999996E-3</v>
      </c>
      <c r="Z345">
        <v>8.7661739999999998E-3</v>
      </c>
      <c r="AA345">
        <v>0.27394261399999997</v>
      </c>
      <c r="AB345">
        <v>0.270000458</v>
      </c>
      <c r="AC345">
        <v>0.76998858800000003</v>
      </c>
      <c r="AD345">
        <v>0.53760274299999999</v>
      </c>
    </row>
    <row r="346" spans="1:30" x14ac:dyDescent="0.2">
      <c r="A346" t="s">
        <v>1695</v>
      </c>
      <c r="B346" t="s">
        <v>99</v>
      </c>
      <c r="C346" t="s">
        <v>100</v>
      </c>
      <c r="D346" t="s">
        <v>1696</v>
      </c>
      <c r="E346" t="s">
        <v>1695</v>
      </c>
      <c r="F346" t="s">
        <v>1697</v>
      </c>
      <c r="G346" t="s">
        <v>58</v>
      </c>
      <c r="H346">
        <v>27.936</v>
      </c>
      <c r="I346">
        <v>7</v>
      </c>
      <c r="J346">
        <v>43.6</v>
      </c>
      <c r="K346">
        <v>0</v>
      </c>
      <c r="L346">
        <v>79.481999999999999</v>
      </c>
      <c r="M346">
        <v>28.881483079999999</v>
      </c>
      <c r="N346">
        <v>28.703289030000001</v>
      </c>
      <c r="O346">
        <v>28.658433909999999</v>
      </c>
      <c r="P346">
        <v>28.783287049999998</v>
      </c>
      <c r="Q346">
        <v>29.2005558</v>
      </c>
      <c r="R346">
        <v>28.77793694</v>
      </c>
      <c r="S346">
        <v>28.746150969999999</v>
      </c>
      <c r="T346">
        <v>28.748424530000001</v>
      </c>
      <c r="U346">
        <v>28.630203250000001</v>
      </c>
      <c r="V346">
        <v>29.193569180000001</v>
      </c>
      <c r="W346">
        <v>28.33756065</v>
      </c>
      <c r="X346">
        <v>28.72299194</v>
      </c>
      <c r="Y346">
        <v>4.6411279999999996E-3</v>
      </c>
      <c r="Z346">
        <v>-3.6385850000000002E-3</v>
      </c>
      <c r="AA346">
        <v>0.233723298</v>
      </c>
      <c r="AB346">
        <v>0.169219335</v>
      </c>
      <c r="AC346">
        <v>5.9611386000000002E-2</v>
      </c>
      <c r="AD346">
        <v>-4.3114343999999999E-2</v>
      </c>
    </row>
    <row r="347" spans="1:30" x14ac:dyDescent="0.2">
      <c r="A347" t="s">
        <v>1698</v>
      </c>
      <c r="B347" t="s">
        <v>1699</v>
      </c>
      <c r="C347" t="s">
        <v>1700</v>
      </c>
      <c r="D347" t="s">
        <v>1701</v>
      </c>
      <c r="E347" t="s">
        <v>1702</v>
      </c>
      <c r="F347" t="s">
        <v>1703</v>
      </c>
      <c r="G347" t="s">
        <v>43</v>
      </c>
      <c r="H347">
        <v>88.400999999999996</v>
      </c>
      <c r="I347">
        <v>42</v>
      </c>
      <c r="J347">
        <v>69</v>
      </c>
      <c r="K347">
        <v>0</v>
      </c>
      <c r="L347">
        <v>249.31</v>
      </c>
      <c r="M347">
        <v>28.665058139999999</v>
      </c>
      <c r="N347">
        <v>28.165859220000002</v>
      </c>
      <c r="O347">
        <v>28.181819919999999</v>
      </c>
      <c r="P347">
        <v>28.403406140000001</v>
      </c>
      <c r="Q347">
        <v>23.537790300000001</v>
      </c>
      <c r="R347">
        <v>28.99053383</v>
      </c>
      <c r="S347">
        <v>28.70384979</v>
      </c>
      <c r="T347">
        <v>28.102045059999998</v>
      </c>
      <c r="U347">
        <v>28.511562349999998</v>
      </c>
      <c r="V347">
        <v>24.1482563</v>
      </c>
      <c r="W347">
        <v>28.831590649999999</v>
      </c>
      <c r="X347">
        <v>28.957509989999998</v>
      </c>
      <c r="Y347">
        <v>0.25614214400000002</v>
      </c>
      <c r="Z347">
        <v>1.0251267749999999</v>
      </c>
      <c r="AA347">
        <v>4.9069498000000003E-2</v>
      </c>
      <c r="AB347">
        <v>-0.33520889300000001</v>
      </c>
      <c r="AC347">
        <v>0.28543527099999999</v>
      </c>
      <c r="AD347">
        <v>1.126700083</v>
      </c>
    </row>
    <row r="348" spans="1:30" x14ac:dyDescent="0.2">
      <c r="A348" t="s">
        <v>1704</v>
      </c>
      <c r="B348" t="s">
        <v>311</v>
      </c>
      <c r="C348" t="s">
        <v>1128</v>
      </c>
      <c r="D348" t="s">
        <v>1705</v>
      </c>
      <c r="E348" t="s">
        <v>1704</v>
      </c>
      <c r="F348" t="s">
        <v>1706</v>
      </c>
      <c r="G348" t="s">
        <v>126</v>
      </c>
      <c r="H348">
        <v>13.114000000000001</v>
      </c>
      <c r="I348">
        <v>10</v>
      </c>
      <c r="J348">
        <v>79.3</v>
      </c>
      <c r="K348">
        <v>0</v>
      </c>
      <c r="L348">
        <v>44.939</v>
      </c>
      <c r="M348">
        <v>22.644174580000001</v>
      </c>
      <c r="N348">
        <v>23.318498609999999</v>
      </c>
      <c r="O348">
        <v>24.83506203</v>
      </c>
      <c r="P348">
        <v>24.013282780000001</v>
      </c>
      <c r="Q348">
        <v>24.456272129999999</v>
      </c>
      <c r="R348">
        <v>23.606922149999999</v>
      </c>
      <c r="S348">
        <v>24.437669750000001</v>
      </c>
      <c r="T348">
        <v>23.445980070000001</v>
      </c>
      <c r="U348">
        <v>23.170068740000001</v>
      </c>
      <c r="V348">
        <v>24.328826899999999</v>
      </c>
      <c r="W348">
        <v>24.219177250000001</v>
      </c>
      <c r="X348">
        <v>24.373378750000001</v>
      </c>
      <c r="Y348">
        <v>0.47237339499999997</v>
      </c>
      <c r="Z348">
        <v>-0.70788256299999996</v>
      </c>
      <c r="AA348">
        <v>0.49200206800000001</v>
      </c>
      <c r="AB348">
        <v>-0.28163528399999999</v>
      </c>
      <c r="AC348">
        <v>0.73634811300000003</v>
      </c>
      <c r="AD348">
        <v>-0.622554779</v>
      </c>
    </row>
    <row r="349" spans="1:30" x14ac:dyDescent="0.2">
      <c r="A349" t="s">
        <v>1707</v>
      </c>
      <c r="B349" t="s">
        <v>1708</v>
      </c>
      <c r="C349" t="s">
        <v>1709</v>
      </c>
      <c r="D349" t="s">
        <v>1710</v>
      </c>
      <c r="E349" t="s">
        <v>1711</v>
      </c>
      <c r="F349" t="s">
        <v>1712</v>
      </c>
      <c r="G349" t="s">
        <v>36</v>
      </c>
      <c r="H349">
        <v>19.238</v>
      </c>
      <c r="I349">
        <v>6</v>
      </c>
      <c r="J349">
        <v>38.5</v>
      </c>
      <c r="K349">
        <v>0</v>
      </c>
      <c r="L349">
        <v>83.507999999999996</v>
      </c>
      <c r="M349">
        <v>24.04439163</v>
      </c>
      <c r="N349">
        <v>23.730770110000002</v>
      </c>
      <c r="O349">
        <v>24.354425429999999</v>
      </c>
      <c r="P349">
        <v>23.971706390000001</v>
      </c>
      <c r="Q349">
        <v>25.485134120000001</v>
      </c>
      <c r="R349">
        <v>23.072389600000001</v>
      </c>
      <c r="S349">
        <v>24.304639819999998</v>
      </c>
      <c r="T349">
        <v>23.53246498</v>
      </c>
      <c r="U349">
        <v>23.95822334</v>
      </c>
      <c r="V349">
        <v>25.087751390000001</v>
      </c>
      <c r="W349">
        <v>23.957387919999999</v>
      </c>
      <c r="X349">
        <v>24.048336030000002</v>
      </c>
      <c r="Y349">
        <v>0.32623566100000001</v>
      </c>
      <c r="Z349">
        <v>-0.321296056</v>
      </c>
      <c r="AA349">
        <v>8.4112117E-2</v>
      </c>
      <c r="AB349">
        <v>-0.188081741</v>
      </c>
      <c r="AC349">
        <v>0.43532082900000002</v>
      </c>
      <c r="AD349">
        <v>-0.43271573400000002</v>
      </c>
    </row>
    <row r="350" spans="1:30" x14ac:dyDescent="0.2">
      <c r="A350" t="s">
        <v>1713</v>
      </c>
      <c r="B350" t="s">
        <v>1714</v>
      </c>
      <c r="C350" t="s">
        <v>1715</v>
      </c>
      <c r="D350" t="s">
        <v>1716</v>
      </c>
      <c r="E350" t="s">
        <v>1717</v>
      </c>
      <c r="F350" t="s">
        <v>1718</v>
      </c>
      <c r="G350" t="s">
        <v>91</v>
      </c>
      <c r="H350">
        <v>39.439</v>
      </c>
      <c r="I350">
        <v>12</v>
      </c>
      <c r="J350">
        <v>49.6</v>
      </c>
      <c r="K350">
        <v>0</v>
      </c>
      <c r="L350">
        <v>120.66</v>
      </c>
      <c r="M350">
        <v>26.18742752</v>
      </c>
      <c r="N350">
        <v>25.8829937</v>
      </c>
      <c r="O350">
        <v>25.843259809999999</v>
      </c>
      <c r="P350">
        <v>25.964353559999999</v>
      </c>
      <c r="Q350">
        <v>25.837978360000001</v>
      </c>
      <c r="R350">
        <v>25.987285610000001</v>
      </c>
      <c r="S350">
        <v>25.799291610000001</v>
      </c>
      <c r="T350">
        <v>26.11701965</v>
      </c>
      <c r="U350">
        <v>25.710119250000002</v>
      </c>
      <c r="V350">
        <v>26.2629509</v>
      </c>
      <c r="W350">
        <v>25.870090480000002</v>
      </c>
      <c r="X350">
        <v>25.90958023</v>
      </c>
      <c r="Y350">
        <v>9.2588090999999997E-2</v>
      </c>
      <c r="Z350">
        <v>-4.2980193999999999E-2</v>
      </c>
      <c r="AA350">
        <v>0.25092270900000002</v>
      </c>
      <c r="AB350">
        <v>-8.4334691000000003E-2</v>
      </c>
      <c r="AC350">
        <v>0.324422092</v>
      </c>
      <c r="AD350">
        <v>-0.13873036699999999</v>
      </c>
    </row>
    <row r="351" spans="1:30" x14ac:dyDescent="0.2">
      <c r="A351" t="s">
        <v>1719</v>
      </c>
      <c r="B351" t="s">
        <v>1720</v>
      </c>
      <c r="C351" t="s">
        <v>32</v>
      </c>
      <c r="D351" t="s">
        <v>1721</v>
      </c>
      <c r="E351" t="s">
        <v>1722</v>
      </c>
      <c r="F351" t="s">
        <v>1723</v>
      </c>
      <c r="G351" t="s">
        <v>91</v>
      </c>
      <c r="H351">
        <v>33.764000000000003</v>
      </c>
      <c r="I351">
        <v>13</v>
      </c>
      <c r="J351">
        <v>58.9</v>
      </c>
      <c r="K351">
        <v>0</v>
      </c>
      <c r="L351">
        <v>97.319000000000003</v>
      </c>
      <c r="M351">
        <v>26.866556169999999</v>
      </c>
      <c r="N351">
        <v>26.664516450000001</v>
      </c>
      <c r="O351">
        <v>27.012758259999998</v>
      </c>
      <c r="P351">
        <v>26.58749199</v>
      </c>
      <c r="Q351">
        <v>24.702083590000001</v>
      </c>
      <c r="R351">
        <v>27.016801829999999</v>
      </c>
      <c r="S351">
        <v>27.0514431</v>
      </c>
      <c r="T351">
        <v>26.60681915</v>
      </c>
      <c r="U351">
        <v>27.10079193</v>
      </c>
      <c r="V351">
        <v>25.420845029999999</v>
      </c>
      <c r="W351">
        <v>26.607383729999999</v>
      </c>
      <c r="X351">
        <v>27.08294106</v>
      </c>
      <c r="Y351">
        <v>0.40078575999999999</v>
      </c>
      <c r="Z351">
        <v>0.47755368599999998</v>
      </c>
      <c r="AA351">
        <v>0.11229573399999999</v>
      </c>
      <c r="AB351">
        <v>-0.26826413500000001</v>
      </c>
      <c r="AC351">
        <v>0.45689766399999998</v>
      </c>
      <c r="AD351">
        <v>0.54929479000000003</v>
      </c>
    </row>
    <row r="352" spans="1:30" x14ac:dyDescent="0.2">
      <c r="A352" t="s">
        <v>1724</v>
      </c>
      <c r="B352" t="s">
        <v>1725</v>
      </c>
      <c r="C352" t="s">
        <v>111</v>
      </c>
      <c r="D352" t="s">
        <v>1726</v>
      </c>
      <c r="E352" t="s">
        <v>1724</v>
      </c>
      <c r="F352" t="s">
        <v>1727</v>
      </c>
      <c r="G352" t="s">
        <v>91</v>
      </c>
      <c r="H352">
        <v>37.762</v>
      </c>
      <c r="I352">
        <v>19</v>
      </c>
      <c r="J352">
        <v>59.4</v>
      </c>
      <c r="K352">
        <v>0</v>
      </c>
      <c r="L352">
        <v>205.91</v>
      </c>
      <c r="M352">
        <v>28.92569542</v>
      </c>
      <c r="N352">
        <v>29.153301240000001</v>
      </c>
      <c r="O352">
        <v>29.319219589999999</v>
      </c>
      <c r="P352">
        <v>28.93418694</v>
      </c>
      <c r="Q352">
        <v>28.607172009999999</v>
      </c>
      <c r="R352">
        <v>29.34267616</v>
      </c>
      <c r="S352">
        <v>29.160964969999998</v>
      </c>
      <c r="T352">
        <v>29.220226289999999</v>
      </c>
      <c r="U352">
        <v>29.45467949</v>
      </c>
      <c r="V352">
        <v>28.31350136</v>
      </c>
      <c r="W352">
        <v>28.841522220000002</v>
      </c>
      <c r="X352">
        <v>29.222509380000002</v>
      </c>
      <c r="Y352">
        <v>0.52042224199999998</v>
      </c>
      <c r="Z352">
        <v>0.34022776300000002</v>
      </c>
      <c r="AA352">
        <v>0.190898226</v>
      </c>
      <c r="AB352">
        <v>0.16883405000000001</v>
      </c>
      <c r="AC352">
        <v>0.807678428</v>
      </c>
      <c r="AD352">
        <v>0.48611259499999998</v>
      </c>
    </row>
    <row r="353" spans="1:30" x14ac:dyDescent="0.2">
      <c r="A353" t="s">
        <v>1728</v>
      </c>
      <c r="B353" t="s">
        <v>162</v>
      </c>
      <c r="C353" t="s">
        <v>32</v>
      </c>
      <c r="D353" t="s">
        <v>1729</v>
      </c>
      <c r="E353" t="s">
        <v>1728</v>
      </c>
      <c r="F353" t="s">
        <v>1730</v>
      </c>
      <c r="G353" t="s">
        <v>58</v>
      </c>
      <c r="H353">
        <v>6.0946999999999996</v>
      </c>
      <c r="I353">
        <v>4</v>
      </c>
      <c r="J353">
        <v>98.3</v>
      </c>
      <c r="K353">
        <v>0</v>
      </c>
      <c r="L353">
        <v>31.974</v>
      </c>
      <c r="M353">
        <v>25.209049220000001</v>
      </c>
      <c r="N353">
        <v>23.30885696</v>
      </c>
      <c r="O353">
        <v>24.005233759999999</v>
      </c>
      <c r="P353">
        <v>25.29682541</v>
      </c>
      <c r="Q353">
        <v>23.18489838</v>
      </c>
      <c r="R353">
        <v>23.367551800000001</v>
      </c>
      <c r="S353">
        <v>25.150655749999999</v>
      </c>
      <c r="T353">
        <v>24.680759429999998</v>
      </c>
      <c r="U353">
        <v>23.886518479999999</v>
      </c>
      <c r="V353">
        <v>24.447065349999999</v>
      </c>
      <c r="W353">
        <v>23.210933690000001</v>
      </c>
      <c r="X353">
        <v>22.598112109999999</v>
      </c>
      <c r="Y353">
        <v>0.41358835399999999</v>
      </c>
      <c r="Z353">
        <v>0.75567627000000004</v>
      </c>
      <c r="AA353">
        <v>0.24153819400000001</v>
      </c>
      <c r="AB353">
        <v>0.53105481499999996</v>
      </c>
      <c r="AC353">
        <v>0.81273273999999995</v>
      </c>
      <c r="AD353">
        <v>1.1539408369999999</v>
      </c>
    </row>
    <row r="354" spans="1:30" x14ac:dyDescent="0.2">
      <c r="A354" t="s">
        <v>1731</v>
      </c>
      <c r="B354" t="s">
        <v>1732</v>
      </c>
      <c r="C354" t="s">
        <v>1733</v>
      </c>
      <c r="D354" t="s">
        <v>1734</v>
      </c>
      <c r="E354" t="s">
        <v>1735</v>
      </c>
      <c r="F354" t="s">
        <v>1736</v>
      </c>
      <c r="G354" t="s">
        <v>36</v>
      </c>
      <c r="H354">
        <v>32.390999999999998</v>
      </c>
      <c r="I354">
        <v>14</v>
      </c>
      <c r="J354">
        <v>69.7</v>
      </c>
      <c r="K354">
        <v>0</v>
      </c>
      <c r="L354">
        <v>255.6</v>
      </c>
      <c r="M354">
        <v>21.453058240000001</v>
      </c>
      <c r="N354">
        <v>23.156301500000001</v>
      </c>
      <c r="O354">
        <v>23.874032969999998</v>
      </c>
      <c r="P354">
        <v>23.012903210000001</v>
      </c>
      <c r="Q354">
        <v>24.74472046</v>
      </c>
      <c r="R354">
        <v>24.598133090000001</v>
      </c>
      <c r="S354">
        <v>24.45639229</v>
      </c>
      <c r="T354">
        <v>23.78964233</v>
      </c>
      <c r="U354">
        <v>24.960563659999998</v>
      </c>
      <c r="V354">
        <v>23.754238130000001</v>
      </c>
      <c r="W354">
        <v>24.414272310000001</v>
      </c>
      <c r="X354">
        <v>24.662561419999999</v>
      </c>
      <c r="Y354">
        <v>0.87951714800000003</v>
      </c>
      <c r="Z354">
        <v>-1.449226379</v>
      </c>
      <c r="AA354">
        <v>9.1484032000000007E-2</v>
      </c>
      <c r="AB354">
        <v>-0.158438365</v>
      </c>
      <c r="AC354">
        <v>0.103802162</v>
      </c>
      <c r="AD354">
        <v>0.12517547600000001</v>
      </c>
    </row>
    <row r="355" spans="1:30" x14ac:dyDescent="0.2">
      <c r="A355" t="s">
        <v>1737</v>
      </c>
      <c r="B355" t="s">
        <v>1738</v>
      </c>
      <c r="C355" t="s">
        <v>1739</v>
      </c>
      <c r="D355" t="s">
        <v>1740</v>
      </c>
      <c r="E355" t="s">
        <v>1741</v>
      </c>
      <c r="F355" t="s">
        <v>1742</v>
      </c>
      <c r="G355" t="s">
        <v>91</v>
      </c>
      <c r="H355">
        <v>58.314999999999998</v>
      </c>
      <c r="I355">
        <v>30</v>
      </c>
      <c r="J355">
        <v>62.8</v>
      </c>
      <c r="K355">
        <v>0</v>
      </c>
      <c r="L355">
        <v>323.31</v>
      </c>
      <c r="M355">
        <v>28.992588040000001</v>
      </c>
      <c r="N355">
        <v>28.433008189999999</v>
      </c>
      <c r="O355">
        <v>28.385950090000001</v>
      </c>
      <c r="P355">
        <v>28.325345989999999</v>
      </c>
      <c r="Q355">
        <v>24.25117302</v>
      </c>
      <c r="R355">
        <v>29.0512619</v>
      </c>
      <c r="S355">
        <v>28.425823210000001</v>
      </c>
      <c r="T355">
        <v>28.024801249999999</v>
      </c>
      <c r="U355">
        <v>28.894493099999998</v>
      </c>
      <c r="V355">
        <v>23.829710009999999</v>
      </c>
      <c r="W355">
        <v>28.526117320000001</v>
      </c>
      <c r="X355">
        <v>28.381624219999999</v>
      </c>
      <c r="Y355">
        <v>0.47151361400000003</v>
      </c>
      <c r="Z355">
        <v>1.6913649239999999</v>
      </c>
      <c r="AA355">
        <v>4.7336559E-2</v>
      </c>
      <c r="AB355">
        <v>0.29677645400000002</v>
      </c>
      <c r="AC355">
        <v>0.41882493900000001</v>
      </c>
      <c r="AD355">
        <v>1.535888672</v>
      </c>
    </row>
    <row r="356" spans="1:30" x14ac:dyDescent="0.2">
      <c r="A356" t="s">
        <v>1743</v>
      </c>
      <c r="B356" t="s">
        <v>1744</v>
      </c>
      <c r="C356" t="s">
        <v>1745</v>
      </c>
      <c r="D356" t="s">
        <v>1746</v>
      </c>
      <c r="E356" t="s">
        <v>1747</v>
      </c>
      <c r="F356" t="s">
        <v>1748</v>
      </c>
      <c r="G356" t="s">
        <v>91</v>
      </c>
      <c r="H356">
        <v>30.122</v>
      </c>
      <c r="I356">
        <v>9</v>
      </c>
      <c r="J356">
        <v>48.6</v>
      </c>
      <c r="K356">
        <v>0</v>
      </c>
      <c r="L356">
        <v>42.396000000000001</v>
      </c>
      <c r="M356">
        <v>25.26942253</v>
      </c>
      <c r="N356">
        <v>25.540201190000001</v>
      </c>
      <c r="O356">
        <v>25.427230829999999</v>
      </c>
      <c r="P356">
        <v>23.548629760000001</v>
      </c>
      <c r="Q356">
        <v>26.124925609999998</v>
      </c>
      <c r="R356">
        <v>25.665302279999999</v>
      </c>
      <c r="S356">
        <v>25.86907768</v>
      </c>
      <c r="T356">
        <v>25.449348449999999</v>
      </c>
      <c r="U356">
        <v>25.27965927</v>
      </c>
      <c r="V356">
        <v>26.78531456</v>
      </c>
      <c r="W356">
        <v>26.217451100000002</v>
      </c>
      <c r="X356">
        <v>25.808822630000002</v>
      </c>
      <c r="Y356">
        <v>1.3644975020000001</v>
      </c>
      <c r="Z356">
        <v>-0.85824457799999998</v>
      </c>
      <c r="AA356">
        <v>0.61736809699999995</v>
      </c>
      <c r="AB356">
        <v>-1.1575768790000001</v>
      </c>
      <c r="AC356">
        <v>1.040916143</v>
      </c>
      <c r="AD356">
        <v>-0.73783429499999997</v>
      </c>
    </row>
    <row r="357" spans="1:30" x14ac:dyDescent="0.2">
      <c r="A357" t="s">
        <v>1749</v>
      </c>
      <c r="B357" t="s">
        <v>1750</v>
      </c>
      <c r="C357" t="s">
        <v>1751</v>
      </c>
      <c r="D357" t="s">
        <v>1752</v>
      </c>
      <c r="E357" t="s">
        <v>1753</v>
      </c>
      <c r="F357" t="s">
        <v>1754</v>
      </c>
      <c r="G357" t="s">
        <v>91</v>
      </c>
      <c r="H357">
        <v>32.642000000000003</v>
      </c>
      <c r="I357">
        <v>27</v>
      </c>
      <c r="J357">
        <v>89</v>
      </c>
      <c r="K357">
        <v>0</v>
      </c>
      <c r="L357">
        <v>323.31</v>
      </c>
      <c r="M357">
        <v>30.776117320000001</v>
      </c>
      <c r="N357">
        <v>30.9225235</v>
      </c>
      <c r="O357">
        <v>31.037935260000001</v>
      </c>
      <c r="P357">
        <v>30.918334959999999</v>
      </c>
      <c r="Q357">
        <v>31.216856</v>
      </c>
      <c r="R357">
        <v>30.907272339999999</v>
      </c>
      <c r="S357">
        <v>30.917907710000001</v>
      </c>
      <c r="T357">
        <v>30.984544750000001</v>
      </c>
      <c r="U357">
        <v>31.139131549999998</v>
      </c>
      <c r="V357">
        <v>31.160928729999998</v>
      </c>
      <c r="W357">
        <v>30.865776060000002</v>
      </c>
      <c r="X357">
        <v>30.929241179999998</v>
      </c>
      <c r="Y357">
        <v>0.246296398</v>
      </c>
      <c r="Z357">
        <v>-7.3123296000000004E-2</v>
      </c>
      <c r="AA357">
        <v>7.4829498999999994E-2</v>
      </c>
      <c r="AB357">
        <v>2.8839111000000001E-2</v>
      </c>
      <c r="AC357">
        <v>9.1585840000000002E-2</v>
      </c>
      <c r="AD357">
        <v>2.8546015000000001E-2</v>
      </c>
    </row>
    <row r="358" spans="1:30" x14ac:dyDescent="0.2">
      <c r="A358" t="s">
        <v>1755</v>
      </c>
      <c r="B358" t="s">
        <v>1756</v>
      </c>
      <c r="C358" t="s">
        <v>1757</v>
      </c>
      <c r="D358" t="s">
        <v>1758</v>
      </c>
      <c r="E358" t="s">
        <v>1759</v>
      </c>
      <c r="F358" t="s">
        <v>1760</v>
      </c>
      <c r="G358" t="s">
        <v>91</v>
      </c>
      <c r="H358">
        <v>28.446999999999999</v>
      </c>
      <c r="I358">
        <v>7</v>
      </c>
      <c r="J358">
        <v>37.1</v>
      </c>
      <c r="K358">
        <v>0</v>
      </c>
      <c r="L358">
        <v>44.051000000000002</v>
      </c>
      <c r="M358">
        <v>24.599792480000001</v>
      </c>
      <c r="N358">
        <v>23.520339969999998</v>
      </c>
      <c r="O358">
        <v>23.36874199</v>
      </c>
      <c r="P358">
        <v>22.39512444</v>
      </c>
      <c r="Q358">
        <v>23.921977999999999</v>
      </c>
      <c r="R358">
        <v>25.790842059999999</v>
      </c>
      <c r="S358">
        <v>26.003524779999999</v>
      </c>
      <c r="T358">
        <v>23.602264399999999</v>
      </c>
      <c r="U358">
        <v>23.071777340000001</v>
      </c>
      <c r="V358">
        <v>25.05192757</v>
      </c>
      <c r="W358">
        <v>24.454452509999999</v>
      </c>
      <c r="X358">
        <v>23.524839400000001</v>
      </c>
      <c r="Y358">
        <v>0.36409379200000003</v>
      </c>
      <c r="Z358">
        <v>-0.51411501599999998</v>
      </c>
      <c r="AA358">
        <v>0.10270525599999999</v>
      </c>
      <c r="AB358">
        <v>-0.307758331</v>
      </c>
      <c r="AC358">
        <v>3.9855372E-2</v>
      </c>
      <c r="AD358">
        <v>-0.117884318</v>
      </c>
    </row>
    <row r="359" spans="1:30" x14ac:dyDescent="0.2">
      <c r="A359" t="s">
        <v>1761</v>
      </c>
      <c r="B359" t="s">
        <v>1762</v>
      </c>
      <c r="C359" t="s">
        <v>1763</v>
      </c>
      <c r="D359" t="s">
        <v>1764</v>
      </c>
      <c r="E359" t="s">
        <v>1765</v>
      </c>
      <c r="F359" t="s">
        <v>1766</v>
      </c>
      <c r="G359" t="s">
        <v>232</v>
      </c>
      <c r="H359">
        <v>64.335999999999999</v>
      </c>
      <c r="I359">
        <v>17</v>
      </c>
      <c r="J359">
        <v>35.5</v>
      </c>
      <c r="K359">
        <v>0</v>
      </c>
      <c r="L359">
        <v>57.954999999999998</v>
      </c>
      <c r="M359">
        <v>23.947355269999999</v>
      </c>
      <c r="N359">
        <v>23.241758350000001</v>
      </c>
      <c r="O359">
        <v>24.572767259999999</v>
      </c>
      <c r="P359">
        <v>24.570838930000001</v>
      </c>
      <c r="Q359">
        <v>24.17560005</v>
      </c>
      <c r="R359">
        <v>24.705881120000001</v>
      </c>
      <c r="S359">
        <v>24.58720589</v>
      </c>
      <c r="T359">
        <v>23.891944890000001</v>
      </c>
      <c r="U359">
        <v>24.59274864</v>
      </c>
      <c r="V359">
        <v>23.278713230000001</v>
      </c>
      <c r="W359">
        <v>24.403926850000001</v>
      </c>
      <c r="X359">
        <v>24.972681049999998</v>
      </c>
      <c r="Y359">
        <v>0.18011369799999999</v>
      </c>
      <c r="Z359">
        <v>-0.297813416</v>
      </c>
      <c r="AA359">
        <v>0.19523555400000001</v>
      </c>
      <c r="AB359">
        <v>0.26566632600000001</v>
      </c>
      <c r="AC359">
        <v>8.9947089999999993E-2</v>
      </c>
      <c r="AD359">
        <v>0.13885943100000001</v>
      </c>
    </row>
    <row r="360" spans="1:30" x14ac:dyDescent="0.2">
      <c r="A360" t="s">
        <v>1767</v>
      </c>
      <c r="B360" t="s">
        <v>1768</v>
      </c>
      <c r="C360" t="s">
        <v>1769</v>
      </c>
      <c r="D360" t="s">
        <v>1770</v>
      </c>
      <c r="E360" t="s">
        <v>1767</v>
      </c>
      <c r="F360" t="s">
        <v>1771</v>
      </c>
      <c r="G360" t="s">
        <v>36</v>
      </c>
      <c r="H360">
        <v>56.65</v>
      </c>
      <c r="I360">
        <v>6</v>
      </c>
      <c r="J360">
        <v>15.7</v>
      </c>
      <c r="K360">
        <v>0</v>
      </c>
      <c r="L360">
        <v>15.852</v>
      </c>
      <c r="M360">
        <v>24.17942047</v>
      </c>
      <c r="N360">
        <v>23.727312090000002</v>
      </c>
      <c r="O360">
        <v>24.054069519999999</v>
      </c>
      <c r="P360">
        <v>25.767049790000002</v>
      </c>
      <c r="Q360">
        <v>23.514829639999999</v>
      </c>
      <c r="R360">
        <v>23.119422910000001</v>
      </c>
      <c r="S360">
        <v>23.66349602</v>
      </c>
      <c r="T360">
        <v>23.435911180000002</v>
      </c>
      <c r="U360">
        <v>24.720470429999999</v>
      </c>
      <c r="V360">
        <v>24.185771939999999</v>
      </c>
      <c r="W360">
        <v>22.833356859999999</v>
      </c>
      <c r="X360">
        <v>23.158237459999999</v>
      </c>
      <c r="Y360">
        <v>0.62278399100000004</v>
      </c>
      <c r="Z360">
        <v>0.59447860699999999</v>
      </c>
      <c r="AA360">
        <v>0.33211352599999999</v>
      </c>
      <c r="AB360">
        <v>0.74131202699999998</v>
      </c>
      <c r="AC360">
        <v>0.40920604100000002</v>
      </c>
      <c r="AD360">
        <v>0.54750378899999996</v>
      </c>
    </row>
    <row r="361" spans="1:30" x14ac:dyDescent="0.2">
      <c r="A361" t="s">
        <v>1772</v>
      </c>
      <c r="B361" t="s">
        <v>1773</v>
      </c>
      <c r="C361" t="s">
        <v>1774</v>
      </c>
      <c r="D361" t="s">
        <v>1775</v>
      </c>
      <c r="E361" t="s">
        <v>1776</v>
      </c>
      <c r="F361" t="s">
        <v>1777</v>
      </c>
      <c r="G361" t="s">
        <v>91</v>
      </c>
      <c r="H361">
        <v>54.182000000000002</v>
      </c>
      <c r="I361">
        <v>33</v>
      </c>
      <c r="J361">
        <v>73.3</v>
      </c>
      <c r="K361">
        <v>0</v>
      </c>
      <c r="L361">
        <v>323.31</v>
      </c>
      <c r="M361">
        <v>26.531972889999999</v>
      </c>
      <c r="N361">
        <v>27.45951462</v>
      </c>
      <c r="O361">
        <v>27.338750839999999</v>
      </c>
      <c r="P361">
        <v>26.212802889999999</v>
      </c>
      <c r="Q361">
        <v>28.594449999999998</v>
      </c>
      <c r="R361">
        <v>27.506124499999999</v>
      </c>
      <c r="S361">
        <v>26.25338936</v>
      </c>
      <c r="T361">
        <v>26.861951829999999</v>
      </c>
      <c r="U361">
        <v>26.75047112</v>
      </c>
      <c r="V361">
        <v>28.70041466</v>
      </c>
      <c r="W361">
        <v>27.25907707</v>
      </c>
      <c r="X361">
        <v>27.744195940000001</v>
      </c>
      <c r="Y361">
        <v>0.70225744800000001</v>
      </c>
      <c r="Z361">
        <v>-0.79114977500000006</v>
      </c>
      <c r="AA361">
        <v>0.223991684</v>
      </c>
      <c r="AB361">
        <v>-0.463436762</v>
      </c>
      <c r="AC361">
        <v>1.295330085</v>
      </c>
      <c r="AD361">
        <v>-1.279291789</v>
      </c>
    </row>
    <row r="362" spans="1:30" x14ac:dyDescent="0.2">
      <c r="A362" t="s">
        <v>1778</v>
      </c>
      <c r="B362" t="s">
        <v>99</v>
      </c>
      <c r="C362" t="s">
        <v>100</v>
      </c>
      <c r="D362" t="s">
        <v>1779</v>
      </c>
      <c r="E362" t="s">
        <v>1778</v>
      </c>
      <c r="F362" t="s">
        <v>1780</v>
      </c>
      <c r="G362" t="s">
        <v>58</v>
      </c>
      <c r="H362">
        <v>19.399000000000001</v>
      </c>
      <c r="I362">
        <v>8</v>
      </c>
      <c r="J362">
        <v>62.6</v>
      </c>
      <c r="K362">
        <v>0</v>
      </c>
      <c r="L362">
        <v>209.53</v>
      </c>
      <c r="M362">
        <v>28.567867280000002</v>
      </c>
      <c r="N362">
        <v>28.473129270000001</v>
      </c>
      <c r="O362">
        <v>28.32014465</v>
      </c>
      <c r="P362">
        <v>28.351570129999999</v>
      </c>
      <c r="Q362">
        <v>28.773416520000001</v>
      </c>
      <c r="R362">
        <v>28.430776600000002</v>
      </c>
      <c r="S362">
        <v>28.192817689999998</v>
      </c>
      <c r="T362">
        <v>28.477499009999999</v>
      </c>
      <c r="U362">
        <v>28.302909849999999</v>
      </c>
      <c r="V362">
        <v>28.048431399999998</v>
      </c>
      <c r="W362">
        <v>27.71456718</v>
      </c>
      <c r="X362">
        <v>28.118227009999998</v>
      </c>
      <c r="Y362">
        <v>1.5748798980000001</v>
      </c>
      <c r="Z362">
        <v>0.493305206</v>
      </c>
      <c r="AA362">
        <v>1.4440291329999999</v>
      </c>
      <c r="AB362">
        <v>0.55817921999999998</v>
      </c>
      <c r="AC362">
        <v>1.144149085</v>
      </c>
      <c r="AD362">
        <v>0.36400031999999999</v>
      </c>
    </row>
    <row r="363" spans="1:30" x14ac:dyDescent="0.2">
      <c r="A363" t="s">
        <v>1781</v>
      </c>
      <c r="B363" t="s">
        <v>1782</v>
      </c>
      <c r="C363" t="s">
        <v>32</v>
      </c>
      <c r="D363" t="s">
        <v>1783</v>
      </c>
      <c r="E363" t="s">
        <v>1784</v>
      </c>
      <c r="F363" t="s">
        <v>1785</v>
      </c>
      <c r="G363" t="s">
        <v>58</v>
      </c>
      <c r="H363">
        <v>25.963999999999999</v>
      </c>
      <c r="I363">
        <v>8</v>
      </c>
      <c r="J363">
        <v>52.8</v>
      </c>
      <c r="K363">
        <v>0</v>
      </c>
      <c r="L363">
        <v>61.128999999999998</v>
      </c>
      <c r="M363">
        <v>26.036952970000002</v>
      </c>
      <c r="N363">
        <v>26.059965129999998</v>
      </c>
      <c r="O363">
        <v>26.123426439999999</v>
      </c>
      <c r="P363">
        <v>25.923929210000001</v>
      </c>
      <c r="Q363">
        <v>25.960269929999999</v>
      </c>
      <c r="R363">
        <v>26.159387590000001</v>
      </c>
      <c r="S363">
        <v>26.517597200000001</v>
      </c>
      <c r="T363">
        <v>26.213544850000002</v>
      </c>
      <c r="U363">
        <v>26.218984599999999</v>
      </c>
      <c r="V363">
        <v>26.396057129999999</v>
      </c>
      <c r="W363">
        <v>26.040470119999998</v>
      </c>
      <c r="X363">
        <v>26.6412735</v>
      </c>
      <c r="Y363">
        <v>0.743951099</v>
      </c>
      <c r="Z363">
        <v>-0.28581873600000002</v>
      </c>
      <c r="AA363">
        <v>0.84636804799999998</v>
      </c>
      <c r="AB363">
        <v>-0.34473800700000001</v>
      </c>
      <c r="AC363">
        <v>7.4236486000000004E-2</v>
      </c>
      <c r="AD363">
        <v>-4.2558034000000002E-2</v>
      </c>
    </row>
    <row r="364" spans="1:30" x14ac:dyDescent="0.2">
      <c r="A364" t="s">
        <v>1786</v>
      </c>
      <c r="B364" t="s">
        <v>1787</v>
      </c>
      <c r="C364" t="s">
        <v>1788</v>
      </c>
      <c r="D364" t="s">
        <v>1789</v>
      </c>
      <c r="E364" t="s">
        <v>1790</v>
      </c>
      <c r="F364" t="s">
        <v>1791</v>
      </c>
      <c r="G364" t="s">
        <v>91</v>
      </c>
      <c r="H364">
        <v>40.084000000000003</v>
      </c>
      <c r="I364">
        <v>6</v>
      </c>
      <c r="J364">
        <v>23.4</v>
      </c>
      <c r="K364">
        <v>0</v>
      </c>
      <c r="L364">
        <v>4.5373000000000001</v>
      </c>
      <c r="M364">
        <v>23.213874820000001</v>
      </c>
      <c r="N364">
        <v>23.42646027</v>
      </c>
      <c r="O364">
        <v>24.084270480000001</v>
      </c>
      <c r="P364">
        <v>23.26999283</v>
      </c>
      <c r="Q364">
        <v>23.956830979999999</v>
      </c>
      <c r="R364">
        <v>23.534690860000001</v>
      </c>
      <c r="S364">
        <v>22.07817459</v>
      </c>
      <c r="T364">
        <v>23.769174580000001</v>
      </c>
      <c r="U364">
        <v>22.699491500000001</v>
      </c>
      <c r="V364">
        <v>25.018617630000001</v>
      </c>
      <c r="W364">
        <v>24.55295753</v>
      </c>
      <c r="X364">
        <v>22.51221275</v>
      </c>
      <c r="Y364">
        <v>0.21675681399999999</v>
      </c>
      <c r="Z364">
        <v>-0.45306078599999999</v>
      </c>
      <c r="AA364">
        <v>0.215425119</v>
      </c>
      <c r="AB364">
        <v>-0.44075775099999998</v>
      </c>
      <c r="AC364">
        <v>0.57377929500000002</v>
      </c>
      <c r="AD364">
        <v>-1.1789824170000001</v>
      </c>
    </row>
    <row r="365" spans="1:30" x14ac:dyDescent="0.2">
      <c r="A365" t="s">
        <v>1792</v>
      </c>
      <c r="B365" t="s">
        <v>1793</v>
      </c>
      <c r="C365" t="s">
        <v>1794</v>
      </c>
      <c r="D365" t="s">
        <v>1795</v>
      </c>
      <c r="E365" t="s">
        <v>1796</v>
      </c>
      <c r="F365" t="s">
        <v>1797</v>
      </c>
      <c r="G365" t="s">
        <v>36</v>
      </c>
      <c r="H365">
        <v>55.34</v>
      </c>
      <c r="I365">
        <v>12</v>
      </c>
      <c r="J365">
        <v>34.4</v>
      </c>
      <c r="K365">
        <v>0</v>
      </c>
      <c r="L365">
        <v>38.036999999999999</v>
      </c>
      <c r="M365">
        <v>25.01988029</v>
      </c>
      <c r="N365">
        <v>22.71853256</v>
      </c>
      <c r="O365">
        <v>23.771064760000002</v>
      </c>
      <c r="P365">
        <v>24.84589386</v>
      </c>
      <c r="Q365">
        <v>24.865468979999999</v>
      </c>
      <c r="R365">
        <v>23.77786064</v>
      </c>
      <c r="S365">
        <v>24.30813599</v>
      </c>
      <c r="T365">
        <v>22.960474009999999</v>
      </c>
      <c r="U365">
        <v>24.06822395</v>
      </c>
      <c r="V365">
        <v>23.60907555</v>
      </c>
      <c r="W365">
        <v>24.952760699999999</v>
      </c>
      <c r="X365">
        <v>24.211410520000001</v>
      </c>
      <c r="Y365">
        <v>0.21214430300000001</v>
      </c>
      <c r="Z365">
        <v>-0.42125638300000001</v>
      </c>
      <c r="AA365">
        <v>0.17044035599999999</v>
      </c>
      <c r="AB365">
        <v>0.238658905</v>
      </c>
      <c r="AC365">
        <v>0.34957533699999999</v>
      </c>
      <c r="AD365">
        <v>-0.47880426999999998</v>
      </c>
    </row>
    <row r="366" spans="1:30" x14ac:dyDescent="0.2">
      <c r="A366" t="s">
        <v>1798</v>
      </c>
      <c r="B366" t="s">
        <v>1799</v>
      </c>
      <c r="C366" t="s">
        <v>32</v>
      </c>
      <c r="D366" t="s">
        <v>1800</v>
      </c>
      <c r="E366" t="s">
        <v>1798</v>
      </c>
      <c r="F366" t="s">
        <v>1801</v>
      </c>
      <c r="G366" t="s">
        <v>36</v>
      </c>
      <c r="H366">
        <v>18.603999999999999</v>
      </c>
      <c r="I366">
        <v>12</v>
      </c>
      <c r="J366">
        <v>56</v>
      </c>
      <c r="K366">
        <v>0</v>
      </c>
      <c r="L366">
        <v>103.58</v>
      </c>
      <c r="M366">
        <v>23.51605988</v>
      </c>
      <c r="N366">
        <v>25.031240459999999</v>
      </c>
      <c r="O366">
        <v>22.897020340000001</v>
      </c>
      <c r="P366">
        <v>22.936975480000001</v>
      </c>
      <c r="Q366">
        <v>24.409311290000002</v>
      </c>
      <c r="R366">
        <v>23.679836269999999</v>
      </c>
      <c r="S366">
        <v>23.811868669999999</v>
      </c>
      <c r="T366">
        <v>23.769969939999999</v>
      </c>
      <c r="U366">
        <v>23.997116089999999</v>
      </c>
      <c r="V366">
        <v>25.420469279999999</v>
      </c>
      <c r="W366">
        <v>24.129877090000001</v>
      </c>
      <c r="X366">
        <v>24.126598359999999</v>
      </c>
      <c r="Y366">
        <v>0.41281336800000001</v>
      </c>
      <c r="Z366">
        <v>-0.74420801800000003</v>
      </c>
      <c r="AA366">
        <v>0.66149285199999996</v>
      </c>
      <c r="AB366">
        <v>-0.88360722899999999</v>
      </c>
      <c r="AC366">
        <v>0.73453215000000005</v>
      </c>
      <c r="AD366">
        <v>-0.699330012</v>
      </c>
    </row>
    <row r="367" spans="1:30" x14ac:dyDescent="0.2">
      <c r="A367" t="s">
        <v>1802</v>
      </c>
      <c r="B367" t="s">
        <v>1803</v>
      </c>
      <c r="C367" t="s">
        <v>1804</v>
      </c>
      <c r="D367" t="s">
        <v>1805</v>
      </c>
      <c r="E367" t="s">
        <v>1806</v>
      </c>
      <c r="F367" t="s">
        <v>1807</v>
      </c>
      <c r="G367" t="s">
        <v>36</v>
      </c>
      <c r="H367">
        <v>41.5</v>
      </c>
      <c r="I367">
        <v>13</v>
      </c>
      <c r="J367">
        <v>37.700000000000003</v>
      </c>
      <c r="K367">
        <v>0</v>
      </c>
      <c r="L367">
        <v>221.19</v>
      </c>
      <c r="M367">
        <v>24.50402832</v>
      </c>
      <c r="N367">
        <v>24.016717910000001</v>
      </c>
      <c r="O367">
        <v>23.79979706</v>
      </c>
      <c r="P367">
        <v>23.40689278</v>
      </c>
      <c r="Q367">
        <v>23.752389910000002</v>
      </c>
      <c r="R367">
        <v>23.766632080000001</v>
      </c>
      <c r="S367">
        <v>23.399696349999999</v>
      </c>
      <c r="T367">
        <v>23.842147829999998</v>
      </c>
      <c r="U367">
        <v>24.792413710000002</v>
      </c>
      <c r="V367">
        <v>24.208036419999999</v>
      </c>
      <c r="W367">
        <v>23.091566090000001</v>
      </c>
      <c r="X367">
        <v>25.018564219999998</v>
      </c>
      <c r="Y367">
        <v>4.3303999999999999E-4</v>
      </c>
      <c r="Z367">
        <v>7.9218500000000005E-4</v>
      </c>
      <c r="AA367">
        <v>0.33549294099999999</v>
      </c>
      <c r="AB367">
        <v>-0.46408398899999997</v>
      </c>
      <c r="AC367">
        <v>4.6705023999999998E-2</v>
      </c>
      <c r="AD367">
        <v>-9.4636281000000003E-2</v>
      </c>
    </row>
    <row r="368" spans="1:30" x14ac:dyDescent="0.2">
      <c r="A368" t="s">
        <v>1808</v>
      </c>
      <c r="B368" t="s">
        <v>234</v>
      </c>
      <c r="C368" t="s">
        <v>32</v>
      </c>
      <c r="D368" t="s">
        <v>1809</v>
      </c>
      <c r="E368" t="s">
        <v>1808</v>
      </c>
      <c r="F368" t="s">
        <v>1810</v>
      </c>
      <c r="G368" t="s">
        <v>58</v>
      </c>
      <c r="H368">
        <v>27.084</v>
      </c>
      <c r="I368">
        <v>13</v>
      </c>
      <c r="J368">
        <v>57.2</v>
      </c>
      <c r="K368">
        <v>0</v>
      </c>
      <c r="L368">
        <v>91.555999999999997</v>
      </c>
      <c r="M368">
        <v>23.311401369999999</v>
      </c>
      <c r="N368">
        <v>23.941810610000001</v>
      </c>
      <c r="O368">
        <v>24.260597229999998</v>
      </c>
      <c r="P368">
        <v>24.155786509999999</v>
      </c>
      <c r="Q368">
        <v>24.361948009999999</v>
      </c>
      <c r="R368">
        <v>23.00328064</v>
      </c>
      <c r="S368">
        <v>24.270231249999998</v>
      </c>
      <c r="T368">
        <v>23.642553329999998</v>
      </c>
      <c r="U368">
        <v>23.84790993</v>
      </c>
      <c r="V368">
        <v>23.102422709999999</v>
      </c>
      <c r="W368">
        <v>24.0978508</v>
      </c>
      <c r="X368">
        <v>24.77066803</v>
      </c>
      <c r="Y368">
        <v>9.7618359000000002E-2</v>
      </c>
      <c r="Z368">
        <v>-0.152377446</v>
      </c>
      <c r="AA368">
        <v>8.2475226999999998E-2</v>
      </c>
      <c r="AB368">
        <v>-0.14997545900000001</v>
      </c>
      <c r="AC368">
        <v>4.6225123999999999E-2</v>
      </c>
      <c r="AD368">
        <v>-7.0082347000000003E-2</v>
      </c>
    </row>
    <row r="369" spans="1:30" x14ac:dyDescent="0.2">
      <c r="A369" t="s">
        <v>1811</v>
      </c>
      <c r="B369" t="s">
        <v>238</v>
      </c>
      <c r="C369" t="s">
        <v>1812</v>
      </c>
      <c r="D369" t="s">
        <v>1813</v>
      </c>
      <c r="E369" t="s">
        <v>1811</v>
      </c>
      <c r="F369" t="s">
        <v>1814</v>
      </c>
      <c r="G369" t="s">
        <v>91</v>
      </c>
      <c r="H369">
        <v>29.215</v>
      </c>
      <c r="I369">
        <v>19</v>
      </c>
      <c r="J369">
        <v>75</v>
      </c>
      <c r="K369">
        <v>0</v>
      </c>
      <c r="L369">
        <v>242.57</v>
      </c>
      <c r="M369">
        <v>27.954601289999999</v>
      </c>
      <c r="N369">
        <v>28.098384859999999</v>
      </c>
      <c r="O369">
        <v>28.13618851</v>
      </c>
      <c r="P369">
        <v>27.851564410000002</v>
      </c>
      <c r="Q369">
        <v>27.31085968</v>
      </c>
      <c r="R369">
        <v>28.432210919999999</v>
      </c>
      <c r="S369">
        <v>28.416109089999999</v>
      </c>
      <c r="T369">
        <v>28.020675659999998</v>
      </c>
      <c r="U369">
        <v>28.290220260000002</v>
      </c>
      <c r="V369">
        <v>28.373018259999998</v>
      </c>
      <c r="W369">
        <v>27.735118870000001</v>
      </c>
      <c r="X369">
        <v>28.46567726</v>
      </c>
      <c r="Y369">
        <v>0.210350176</v>
      </c>
      <c r="Z369">
        <v>-0.128213247</v>
      </c>
      <c r="AA369">
        <v>0.33997436399999997</v>
      </c>
      <c r="AB369">
        <v>-0.32639312700000001</v>
      </c>
      <c r="AC369">
        <v>6.9299399999999997E-2</v>
      </c>
      <c r="AD369">
        <v>5.1063537999999999E-2</v>
      </c>
    </row>
    <row r="370" spans="1:30" x14ac:dyDescent="0.2">
      <c r="A370" t="s">
        <v>1815</v>
      </c>
      <c r="B370" t="s">
        <v>99</v>
      </c>
      <c r="C370" t="s">
        <v>32</v>
      </c>
      <c r="D370" t="s">
        <v>1816</v>
      </c>
      <c r="E370" t="s">
        <v>1815</v>
      </c>
      <c r="F370" t="s">
        <v>1817</v>
      </c>
      <c r="G370" t="s">
        <v>58</v>
      </c>
      <c r="H370">
        <v>33.039000000000001</v>
      </c>
      <c r="I370">
        <v>14</v>
      </c>
      <c r="J370">
        <v>60.8</v>
      </c>
      <c r="K370">
        <v>0</v>
      </c>
      <c r="L370">
        <v>323.31</v>
      </c>
      <c r="M370">
        <v>29.464061739999998</v>
      </c>
      <c r="N370">
        <v>29.26767349</v>
      </c>
      <c r="O370">
        <v>29.445926669999999</v>
      </c>
      <c r="P370">
        <v>29.540950779999999</v>
      </c>
      <c r="Q370">
        <v>28.834907529999999</v>
      </c>
      <c r="R370">
        <v>29.743473049999999</v>
      </c>
      <c r="S370">
        <v>29.71564674</v>
      </c>
      <c r="T370">
        <v>29.482007979999999</v>
      </c>
      <c r="U370">
        <v>29.62102509</v>
      </c>
      <c r="V370">
        <v>29.629491810000001</v>
      </c>
      <c r="W370">
        <v>29.690324780000001</v>
      </c>
      <c r="X370">
        <v>29.615966799999999</v>
      </c>
      <c r="Y370">
        <v>1.7146256790000001</v>
      </c>
      <c r="Z370">
        <v>-0.25270716300000001</v>
      </c>
      <c r="AA370">
        <v>0.41971568500000001</v>
      </c>
      <c r="AB370">
        <v>-0.27215067500000001</v>
      </c>
      <c r="AC370">
        <v>0.21140152800000001</v>
      </c>
      <c r="AD370">
        <v>-3.9034526E-2</v>
      </c>
    </row>
    <row r="371" spans="1:30" x14ac:dyDescent="0.2">
      <c r="A371" t="s">
        <v>1818</v>
      </c>
      <c r="B371" t="s">
        <v>1819</v>
      </c>
      <c r="C371" t="s">
        <v>32</v>
      </c>
      <c r="D371" t="s">
        <v>1820</v>
      </c>
      <c r="F371" t="s">
        <v>1821</v>
      </c>
      <c r="G371" t="s">
        <v>36</v>
      </c>
      <c r="H371">
        <v>99.477000000000004</v>
      </c>
      <c r="I371">
        <v>22</v>
      </c>
      <c r="J371">
        <v>33.5</v>
      </c>
      <c r="K371">
        <v>0</v>
      </c>
      <c r="L371">
        <v>203.69</v>
      </c>
      <c r="M371">
        <v>25.134492869999999</v>
      </c>
      <c r="N371">
        <v>23.911729810000001</v>
      </c>
      <c r="O371">
        <v>23.452592849999998</v>
      </c>
      <c r="P371">
        <v>24.64456367</v>
      </c>
      <c r="Q371">
        <v>24.620552060000001</v>
      </c>
      <c r="R371">
        <v>25.794433590000001</v>
      </c>
      <c r="S371">
        <v>23.94077682</v>
      </c>
      <c r="T371">
        <v>23.785028459999999</v>
      </c>
      <c r="U371">
        <v>23.38111687</v>
      </c>
      <c r="V371">
        <v>23.997714999999999</v>
      </c>
      <c r="W371">
        <v>23.67710495</v>
      </c>
      <c r="X371">
        <v>23.503685000000001</v>
      </c>
      <c r="Y371">
        <v>0.34976058900000001</v>
      </c>
      <c r="Z371">
        <v>0.44010353099999999</v>
      </c>
      <c r="AA371">
        <v>1.4530526319999999</v>
      </c>
      <c r="AB371">
        <v>1.293681463</v>
      </c>
      <c r="AC371">
        <v>3.6614814000000002E-2</v>
      </c>
      <c r="AD371">
        <v>-2.3860930999999998E-2</v>
      </c>
    </row>
    <row r="372" spans="1:30" x14ac:dyDescent="0.2">
      <c r="A372" t="s">
        <v>1822</v>
      </c>
      <c r="B372" t="s">
        <v>517</v>
      </c>
      <c r="C372" t="s">
        <v>32</v>
      </c>
      <c r="D372" t="s">
        <v>1823</v>
      </c>
      <c r="E372" t="s">
        <v>1822</v>
      </c>
      <c r="F372" t="s">
        <v>1824</v>
      </c>
      <c r="G372" t="s">
        <v>36</v>
      </c>
      <c r="H372">
        <v>13.487</v>
      </c>
      <c r="I372">
        <v>5</v>
      </c>
      <c r="J372">
        <v>63.8</v>
      </c>
      <c r="K372">
        <v>0</v>
      </c>
      <c r="L372">
        <v>52.828000000000003</v>
      </c>
      <c r="M372">
        <v>23.083589549999999</v>
      </c>
      <c r="N372">
        <v>23.34168434</v>
      </c>
      <c r="O372">
        <v>24.999942780000001</v>
      </c>
      <c r="P372">
        <v>22.834661480000001</v>
      </c>
      <c r="Q372">
        <v>24.242122649999999</v>
      </c>
      <c r="R372">
        <v>24.52519989</v>
      </c>
      <c r="S372">
        <v>24.578357700000002</v>
      </c>
      <c r="T372">
        <v>23.327615739999999</v>
      </c>
      <c r="U372">
        <v>24.21072388</v>
      </c>
      <c r="V372">
        <v>22.985406879999999</v>
      </c>
      <c r="W372">
        <v>24.842668530000001</v>
      </c>
      <c r="X372">
        <v>23.712266920000001</v>
      </c>
      <c r="Y372">
        <v>1.5749401999999999E-2</v>
      </c>
      <c r="Z372">
        <v>-3.8375219000000002E-2</v>
      </c>
      <c r="AA372">
        <v>8.9928749999999991E-3</v>
      </c>
      <c r="AB372">
        <v>2.0547230999999999E-2</v>
      </c>
      <c r="AC372">
        <v>0.10566096699999999</v>
      </c>
      <c r="AD372">
        <v>0.19211832700000001</v>
      </c>
    </row>
    <row r="373" spans="1:30" x14ac:dyDescent="0.2">
      <c r="A373" t="s">
        <v>1825</v>
      </c>
      <c r="B373" t="s">
        <v>1826</v>
      </c>
      <c r="C373" t="s">
        <v>32</v>
      </c>
      <c r="D373" t="s">
        <v>1827</v>
      </c>
      <c r="E373" t="s">
        <v>1825</v>
      </c>
      <c r="F373" t="s">
        <v>1828</v>
      </c>
      <c r="G373" t="s">
        <v>58</v>
      </c>
      <c r="H373">
        <v>15.74</v>
      </c>
      <c r="I373">
        <v>7</v>
      </c>
      <c r="J373">
        <v>62.5</v>
      </c>
      <c r="K373">
        <v>0</v>
      </c>
      <c r="L373">
        <v>53.942999999999998</v>
      </c>
      <c r="M373">
        <v>25.628759380000002</v>
      </c>
      <c r="N373">
        <v>26.191255569999999</v>
      </c>
      <c r="O373">
        <v>25.944204330000002</v>
      </c>
      <c r="P373">
        <v>26.266958240000001</v>
      </c>
      <c r="Q373">
        <v>25.68054008</v>
      </c>
      <c r="R373">
        <v>25.72187233</v>
      </c>
      <c r="S373">
        <v>26.08097076</v>
      </c>
      <c r="T373">
        <v>25.281818390000002</v>
      </c>
      <c r="U373">
        <v>26.009260179999998</v>
      </c>
      <c r="V373">
        <v>26.265064240000001</v>
      </c>
      <c r="W373">
        <v>25.64897156</v>
      </c>
      <c r="X373">
        <v>25.940242770000001</v>
      </c>
      <c r="Y373">
        <v>4.2421326000000002E-2</v>
      </c>
      <c r="Z373">
        <v>-3.001976E-2</v>
      </c>
      <c r="AA373">
        <v>8.4093635999999999E-2</v>
      </c>
      <c r="AB373">
        <v>-6.1635970999999998E-2</v>
      </c>
      <c r="AC373">
        <v>0.198803534</v>
      </c>
      <c r="AD373">
        <v>-0.16074307800000001</v>
      </c>
    </row>
    <row r="374" spans="1:30" x14ac:dyDescent="0.2">
      <c r="A374" t="s">
        <v>1829</v>
      </c>
      <c r="B374" t="s">
        <v>1830</v>
      </c>
      <c r="C374" t="s">
        <v>1524</v>
      </c>
      <c r="D374" t="s">
        <v>1831</v>
      </c>
      <c r="E374" t="s">
        <v>1829</v>
      </c>
      <c r="F374" t="s">
        <v>1832</v>
      </c>
      <c r="G374" t="s">
        <v>91</v>
      </c>
      <c r="H374">
        <v>48.34</v>
      </c>
      <c r="I374">
        <v>29</v>
      </c>
      <c r="J374">
        <v>72</v>
      </c>
      <c r="K374">
        <v>0</v>
      </c>
      <c r="L374">
        <v>323.31</v>
      </c>
      <c r="M374">
        <v>32.011985780000003</v>
      </c>
      <c r="N374">
        <v>32.11393356</v>
      </c>
      <c r="O374">
        <v>32.231319429999999</v>
      </c>
      <c r="P374">
        <v>32.166297909999997</v>
      </c>
      <c r="Q374">
        <v>32.596347809999997</v>
      </c>
      <c r="R374">
        <v>32.218212129999998</v>
      </c>
      <c r="S374">
        <v>32.221961980000003</v>
      </c>
      <c r="T374">
        <v>32.274974819999997</v>
      </c>
      <c r="U374">
        <v>32.40171814</v>
      </c>
      <c r="V374">
        <v>32.640846250000003</v>
      </c>
      <c r="W374">
        <v>32.026603700000003</v>
      </c>
      <c r="X374">
        <v>32.165515900000003</v>
      </c>
      <c r="Y374">
        <v>0.33268530699999999</v>
      </c>
      <c r="Z374">
        <v>-0.15857569399999999</v>
      </c>
      <c r="AA374">
        <v>7.5283412999999993E-2</v>
      </c>
      <c r="AB374">
        <v>4.9297332999999999E-2</v>
      </c>
      <c r="AC374">
        <v>3.8417202999999997E-2</v>
      </c>
      <c r="AD374">
        <v>2.1896361999999999E-2</v>
      </c>
    </row>
    <row r="375" spans="1:30" x14ac:dyDescent="0.2">
      <c r="A375" t="s">
        <v>1833</v>
      </c>
      <c r="B375" t="s">
        <v>31</v>
      </c>
      <c r="C375" t="s">
        <v>32</v>
      </c>
      <c r="D375" t="s">
        <v>1834</v>
      </c>
      <c r="E375" t="s">
        <v>1833</v>
      </c>
      <c r="F375" t="s">
        <v>1835</v>
      </c>
      <c r="G375" t="s">
        <v>36</v>
      </c>
      <c r="H375">
        <v>22.48</v>
      </c>
      <c r="I375">
        <v>5</v>
      </c>
      <c r="J375">
        <v>26.6</v>
      </c>
      <c r="K375">
        <v>0</v>
      </c>
      <c r="L375">
        <v>77.134</v>
      </c>
      <c r="M375">
        <v>22.768079759999999</v>
      </c>
      <c r="N375">
        <v>23.086666109999999</v>
      </c>
      <c r="O375">
        <v>23.763975139999999</v>
      </c>
      <c r="P375">
        <v>23.75411034</v>
      </c>
      <c r="Q375">
        <v>23.502267839999998</v>
      </c>
      <c r="R375">
        <v>24.341985699999999</v>
      </c>
      <c r="S375">
        <v>23.745170590000001</v>
      </c>
      <c r="T375">
        <v>24.309791560000001</v>
      </c>
      <c r="U375">
        <v>25.011764530000001</v>
      </c>
      <c r="V375">
        <v>24.529060359999999</v>
      </c>
      <c r="W375">
        <v>25.138238909999998</v>
      </c>
      <c r="X375">
        <v>23.646745679999999</v>
      </c>
      <c r="Y375">
        <v>1.107214586</v>
      </c>
      <c r="Z375">
        <v>-1.231774648</v>
      </c>
      <c r="AA375">
        <v>0.50036870600000005</v>
      </c>
      <c r="AB375">
        <v>-0.57189369199999995</v>
      </c>
      <c r="AC375">
        <v>4.9898118999999998E-2</v>
      </c>
      <c r="AD375">
        <v>-8.2439422999999998E-2</v>
      </c>
    </row>
    <row r="376" spans="1:30" x14ac:dyDescent="0.2">
      <c r="A376" t="s">
        <v>1836</v>
      </c>
      <c r="B376" t="s">
        <v>1837</v>
      </c>
      <c r="C376" t="s">
        <v>32</v>
      </c>
      <c r="D376" t="s">
        <v>1838</v>
      </c>
      <c r="E376" t="s">
        <v>1839</v>
      </c>
      <c r="F376" t="s">
        <v>1840</v>
      </c>
      <c r="G376" t="s">
        <v>36</v>
      </c>
      <c r="H376">
        <v>53.435000000000002</v>
      </c>
      <c r="I376">
        <v>15</v>
      </c>
      <c r="J376">
        <v>24.7</v>
      </c>
      <c r="K376">
        <v>0</v>
      </c>
      <c r="L376">
        <v>148.19999999999999</v>
      </c>
      <c r="M376">
        <v>23.995502470000002</v>
      </c>
      <c r="N376">
        <v>24.56675529</v>
      </c>
      <c r="O376">
        <v>23.09677696</v>
      </c>
      <c r="P376">
        <v>23.362173080000002</v>
      </c>
      <c r="Q376">
        <v>24.445100780000001</v>
      </c>
      <c r="R376">
        <v>24.854528429999998</v>
      </c>
      <c r="S376">
        <v>25.36412048</v>
      </c>
      <c r="T376">
        <v>23.862600329999999</v>
      </c>
      <c r="U376">
        <v>22.57512474</v>
      </c>
      <c r="V376">
        <v>24.18191719</v>
      </c>
      <c r="W376">
        <v>25.605991360000001</v>
      </c>
      <c r="X376">
        <v>24.792978290000001</v>
      </c>
      <c r="Y376">
        <v>0.75303958199999999</v>
      </c>
      <c r="Z376">
        <v>-0.97395070399999994</v>
      </c>
      <c r="AA376">
        <v>0.45429396599999999</v>
      </c>
      <c r="AB376">
        <v>-0.63969485000000004</v>
      </c>
      <c r="AC376">
        <v>0.438842542</v>
      </c>
      <c r="AD376">
        <v>-0.92634709699999995</v>
      </c>
    </row>
    <row r="377" spans="1:30" x14ac:dyDescent="0.2">
      <c r="A377" t="s">
        <v>1841</v>
      </c>
      <c r="B377" t="s">
        <v>1842</v>
      </c>
      <c r="C377" t="s">
        <v>1843</v>
      </c>
      <c r="D377" t="s">
        <v>1844</v>
      </c>
      <c r="E377" t="s">
        <v>1845</v>
      </c>
      <c r="F377" t="s">
        <v>1846</v>
      </c>
      <c r="G377" t="s">
        <v>91</v>
      </c>
      <c r="H377">
        <v>47.457000000000001</v>
      </c>
      <c r="I377">
        <v>27</v>
      </c>
      <c r="J377">
        <v>78.3</v>
      </c>
      <c r="K377">
        <v>0</v>
      </c>
      <c r="L377">
        <v>293.41000000000003</v>
      </c>
      <c r="M377">
        <v>28.914960860000001</v>
      </c>
      <c r="N377">
        <v>29.253519059999999</v>
      </c>
      <c r="O377">
        <v>28.823139189999999</v>
      </c>
      <c r="P377">
        <v>28.781785960000001</v>
      </c>
      <c r="Q377">
        <v>26.76635551</v>
      </c>
      <c r="R377">
        <v>28.595945360000002</v>
      </c>
      <c r="S377">
        <v>28.840440749999999</v>
      </c>
      <c r="T377">
        <v>28.761133189999999</v>
      </c>
      <c r="U377">
        <v>28.655092239999998</v>
      </c>
      <c r="V377">
        <v>27.334581379999999</v>
      </c>
      <c r="W377">
        <v>28.323627470000002</v>
      </c>
      <c r="X377">
        <v>29.284782409999998</v>
      </c>
      <c r="Y377">
        <v>0.51874110200000001</v>
      </c>
      <c r="Z377">
        <v>0.68287595099999998</v>
      </c>
      <c r="AA377">
        <v>0.11298570199999999</v>
      </c>
      <c r="AB377">
        <v>-0.26630147300000001</v>
      </c>
      <c r="AC377">
        <v>0.316965781</v>
      </c>
      <c r="AD377">
        <v>0.43789164200000003</v>
      </c>
    </row>
    <row r="378" spans="1:30" x14ac:dyDescent="0.2">
      <c r="A378" t="s">
        <v>1847</v>
      </c>
      <c r="B378" t="s">
        <v>1848</v>
      </c>
      <c r="C378" t="s">
        <v>32</v>
      </c>
      <c r="D378" t="s">
        <v>1849</v>
      </c>
      <c r="E378" t="s">
        <v>1847</v>
      </c>
      <c r="F378" t="s">
        <v>1850</v>
      </c>
      <c r="G378" t="s">
        <v>36</v>
      </c>
      <c r="H378">
        <v>16.13</v>
      </c>
      <c r="I378">
        <v>6</v>
      </c>
      <c r="J378">
        <v>38.200000000000003</v>
      </c>
      <c r="K378">
        <v>0</v>
      </c>
      <c r="L378">
        <v>8.4931999999999999</v>
      </c>
      <c r="M378">
        <v>24.842975620000001</v>
      </c>
      <c r="N378">
        <v>23.333890910000001</v>
      </c>
      <c r="O378">
        <v>24.2224617</v>
      </c>
      <c r="P378">
        <v>23.93073845</v>
      </c>
      <c r="Q378">
        <v>24.084270480000001</v>
      </c>
      <c r="R378">
        <v>22.00200272</v>
      </c>
      <c r="S378">
        <v>23.77746964</v>
      </c>
      <c r="T378">
        <v>25.221195219999998</v>
      </c>
      <c r="U378">
        <v>23.86627579</v>
      </c>
      <c r="V378">
        <v>24.336486820000001</v>
      </c>
      <c r="W378">
        <v>23.748657229999999</v>
      </c>
      <c r="X378">
        <v>23.44559288</v>
      </c>
      <c r="Y378">
        <v>0.22139469000000001</v>
      </c>
      <c r="Z378">
        <v>0.289530436</v>
      </c>
      <c r="AA378">
        <v>0.28265003500000002</v>
      </c>
      <c r="AB378">
        <v>-0.504575094</v>
      </c>
      <c r="AC378">
        <v>0.34405038900000001</v>
      </c>
      <c r="AD378">
        <v>0.44473457300000002</v>
      </c>
    </row>
    <row r="379" spans="1:30" x14ac:dyDescent="0.2">
      <c r="A379" t="s">
        <v>1851</v>
      </c>
      <c r="B379" t="s">
        <v>1852</v>
      </c>
      <c r="C379" t="s">
        <v>1853</v>
      </c>
      <c r="D379" t="s">
        <v>1854</v>
      </c>
      <c r="E379" t="s">
        <v>1855</v>
      </c>
      <c r="F379" t="s">
        <v>1856</v>
      </c>
      <c r="G379" t="s">
        <v>91</v>
      </c>
      <c r="H379">
        <v>34.472000000000001</v>
      </c>
      <c r="I379">
        <v>22</v>
      </c>
      <c r="J379">
        <v>96</v>
      </c>
      <c r="K379">
        <v>0</v>
      </c>
      <c r="L379">
        <v>323.31</v>
      </c>
      <c r="M379">
        <v>32.950897220000002</v>
      </c>
      <c r="N379">
        <v>33.10845947</v>
      </c>
      <c r="O379">
        <v>33.018466949999997</v>
      </c>
      <c r="P379">
        <v>33.231063839999997</v>
      </c>
      <c r="Q379">
        <v>33.332580569999998</v>
      </c>
      <c r="R379">
        <v>33.161365510000003</v>
      </c>
      <c r="S379">
        <v>32.88823318</v>
      </c>
      <c r="T379">
        <v>32.796062470000003</v>
      </c>
      <c r="U379">
        <v>32.938228610000003</v>
      </c>
      <c r="V379">
        <v>33.237773900000001</v>
      </c>
      <c r="W379">
        <v>32.252086640000002</v>
      </c>
      <c r="X379">
        <v>33.016143800000002</v>
      </c>
      <c r="Y379">
        <v>0.25007373700000002</v>
      </c>
      <c r="Z379">
        <v>0.19060643499999999</v>
      </c>
      <c r="AA379">
        <v>0.60108857999999998</v>
      </c>
      <c r="AB379">
        <v>0.40633519499999998</v>
      </c>
      <c r="AC379">
        <v>4.3975906000000002E-2</v>
      </c>
      <c r="AD379">
        <v>3.8839975999999998E-2</v>
      </c>
    </row>
    <row r="380" spans="1:30" x14ac:dyDescent="0.2">
      <c r="A380" t="s">
        <v>1857</v>
      </c>
      <c r="B380" t="s">
        <v>162</v>
      </c>
      <c r="C380" t="s">
        <v>100</v>
      </c>
      <c r="D380" t="s">
        <v>1858</v>
      </c>
      <c r="E380" t="s">
        <v>1857</v>
      </c>
      <c r="F380" t="s">
        <v>1859</v>
      </c>
      <c r="G380" t="s">
        <v>58</v>
      </c>
      <c r="H380">
        <v>24.02</v>
      </c>
      <c r="I380">
        <v>6</v>
      </c>
      <c r="J380">
        <v>30.7</v>
      </c>
      <c r="K380">
        <v>0</v>
      </c>
      <c r="L380">
        <v>42.883000000000003</v>
      </c>
      <c r="M380">
        <v>25.15699768</v>
      </c>
      <c r="N380">
        <v>24.38896561</v>
      </c>
      <c r="O380">
        <v>24.391654970000001</v>
      </c>
      <c r="P380">
        <v>23.382049559999999</v>
      </c>
      <c r="Q380">
        <v>23.531818390000002</v>
      </c>
      <c r="R380">
        <v>24.785764690000001</v>
      </c>
      <c r="S380">
        <v>24.85286713</v>
      </c>
      <c r="T380">
        <v>24.445627210000001</v>
      </c>
      <c r="U380">
        <v>24.645978929999998</v>
      </c>
      <c r="V380">
        <v>23.838142399999999</v>
      </c>
      <c r="W380">
        <v>24.587263109999999</v>
      </c>
      <c r="X380">
        <v>24.744426730000001</v>
      </c>
      <c r="Y380">
        <v>0.27057171899999999</v>
      </c>
      <c r="Z380">
        <v>0.25592867499999999</v>
      </c>
      <c r="AA380">
        <v>0.39371622299999998</v>
      </c>
      <c r="AB380">
        <v>-0.490066528</v>
      </c>
      <c r="AC380">
        <v>0.354021698</v>
      </c>
      <c r="AD380">
        <v>0.25821367899999997</v>
      </c>
    </row>
    <row r="381" spans="1:30" x14ac:dyDescent="0.2">
      <c r="A381" t="s">
        <v>1860</v>
      </c>
      <c r="B381" t="s">
        <v>99</v>
      </c>
      <c r="C381" t="s">
        <v>100</v>
      </c>
      <c r="D381" t="s">
        <v>1861</v>
      </c>
      <c r="E381" t="s">
        <v>1860</v>
      </c>
      <c r="F381" t="s">
        <v>1862</v>
      </c>
      <c r="G381" t="s">
        <v>58</v>
      </c>
      <c r="H381">
        <v>69.603999999999999</v>
      </c>
      <c r="I381">
        <v>25</v>
      </c>
      <c r="J381">
        <v>58.8</v>
      </c>
      <c r="K381">
        <v>0</v>
      </c>
      <c r="L381">
        <v>323.31</v>
      </c>
      <c r="M381">
        <v>25.999315259999999</v>
      </c>
      <c r="N381">
        <v>27.027070999999999</v>
      </c>
      <c r="O381">
        <v>26.327779769999999</v>
      </c>
      <c r="P381">
        <v>26.58649063</v>
      </c>
      <c r="Q381">
        <v>26.70371819</v>
      </c>
      <c r="R381">
        <v>27.558736799999998</v>
      </c>
      <c r="S381">
        <v>25.414127350000001</v>
      </c>
      <c r="T381">
        <v>26.473020550000001</v>
      </c>
      <c r="U381">
        <v>27.175979609999999</v>
      </c>
      <c r="V381">
        <v>27.546646119999998</v>
      </c>
      <c r="W381">
        <v>26.599035260000001</v>
      </c>
      <c r="X381">
        <v>27.44490051</v>
      </c>
      <c r="Y381">
        <v>0.80817729400000005</v>
      </c>
      <c r="Z381">
        <v>-0.74547195399999999</v>
      </c>
      <c r="AA381">
        <v>0.22520784399999999</v>
      </c>
      <c r="AB381">
        <v>-0.24721209199999999</v>
      </c>
      <c r="AC381">
        <v>0.64044880100000001</v>
      </c>
      <c r="AD381">
        <v>-0.84248479200000004</v>
      </c>
    </row>
    <row r="382" spans="1:30" x14ac:dyDescent="0.2">
      <c r="A382" t="s">
        <v>1863</v>
      </c>
      <c r="B382" t="s">
        <v>311</v>
      </c>
      <c r="C382" t="s">
        <v>122</v>
      </c>
      <c r="D382" t="s">
        <v>1864</v>
      </c>
      <c r="E382" t="s">
        <v>1863</v>
      </c>
      <c r="F382" t="s">
        <v>1865</v>
      </c>
      <c r="G382" t="s">
        <v>126</v>
      </c>
      <c r="H382">
        <v>24.053999999999998</v>
      </c>
      <c r="I382">
        <v>7</v>
      </c>
      <c r="J382">
        <v>54.1</v>
      </c>
      <c r="K382">
        <v>0</v>
      </c>
      <c r="L382">
        <v>68.492000000000004</v>
      </c>
      <c r="M382">
        <v>24.248945240000001</v>
      </c>
      <c r="N382">
        <v>24.484191890000002</v>
      </c>
      <c r="O382">
        <v>25.09162521</v>
      </c>
      <c r="P382">
        <v>23.517988200000001</v>
      </c>
      <c r="Q382">
        <v>24.5845108</v>
      </c>
      <c r="R382">
        <v>23.94285202</v>
      </c>
      <c r="S382">
        <v>23.221990590000001</v>
      </c>
      <c r="T382">
        <v>23.468357090000001</v>
      </c>
      <c r="U382">
        <v>24.710290910000001</v>
      </c>
      <c r="V382">
        <v>23.996421810000001</v>
      </c>
      <c r="W382">
        <v>22.9769516</v>
      </c>
      <c r="X382">
        <v>23.333053589999999</v>
      </c>
      <c r="Y382">
        <v>1.400959745</v>
      </c>
      <c r="Z382">
        <v>1.172778447</v>
      </c>
      <c r="AA382">
        <v>0.60311197699999997</v>
      </c>
      <c r="AB382">
        <v>0.57964134199999995</v>
      </c>
      <c r="AC382">
        <v>0.265388344</v>
      </c>
      <c r="AD382">
        <v>0.36473719300000002</v>
      </c>
    </row>
    <row r="383" spans="1:30" x14ac:dyDescent="0.2">
      <c r="A383" t="s">
        <v>1866</v>
      </c>
      <c r="B383" t="s">
        <v>1867</v>
      </c>
      <c r="C383" t="s">
        <v>1868</v>
      </c>
      <c r="D383" t="s">
        <v>1869</v>
      </c>
      <c r="E383" t="s">
        <v>1870</v>
      </c>
      <c r="F383" t="s">
        <v>1871</v>
      </c>
      <c r="G383" t="s">
        <v>91</v>
      </c>
      <c r="H383">
        <v>57.073</v>
      </c>
      <c r="I383">
        <v>38</v>
      </c>
      <c r="J383">
        <v>72.3</v>
      </c>
      <c r="K383">
        <v>0</v>
      </c>
      <c r="L383">
        <v>323.31</v>
      </c>
      <c r="M383">
        <v>32.103340150000001</v>
      </c>
      <c r="N383">
        <v>31.5796566</v>
      </c>
      <c r="O383">
        <v>31.489128109999999</v>
      </c>
      <c r="P383">
        <v>31.86359787</v>
      </c>
      <c r="Q383">
        <v>31.391460420000001</v>
      </c>
      <c r="R383">
        <v>31.966779710000001</v>
      </c>
      <c r="S383">
        <v>31.796373370000001</v>
      </c>
      <c r="T383">
        <v>31.477161410000001</v>
      </c>
      <c r="U383">
        <v>31.697227479999999</v>
      </c>
      <c r="V383">
        <v>30.991790770000001</v>
      </c>
      <c r="W383">
        <v>32.13080978</v>
      </c>
      <c r="X383">
        <v>31.93884087</v>
      </c>
      <c r="Y383">
        <v>3.1015780999999999E-2</v>
      </c>
      <c r="Z383">
        <v>3.689448E-2</v>
      </c>
      <c r="AA383">
        <v>4.6414387000000001E-2</v>
      </c>
      <c r="AB383">
        <v>5.3465525E-2</v>
      </c>
      <c r="AC383">
        <v>2.7847159999999999E-2</v>
      </c>
      <c r="AD383">
        <v>-3.0226389999999999E-2</v>
      </c>
    </row>
    <row r="384" spans="1:30" x14ac:dyDescent="0.2">
      <c r="A384" t="s">
        <v>1872</v>
      </c>
      <c r="B384" t="s">
        <v>99</v>
      </c>
      <c r="C384" t="s">
        <v>100</v>
      </c>
      <c r="D384" t="s">
        <v>1873</v>
      </c>
      <c r="E384" t="s">
        <v>1872</v>
      </c>
      <c r="F384" t="s">
        <v>1874</v>
      </c>
      <c r="G384" t="s">
        <v>58</v>
      </c>
      <c r="H384">
        <v>15.098000000000001</v>
      </c>
      <c r="I384">
        <v>4</v>
      </c>
      <c r="J384">
        <v>35.700000000000003</v>
      </c>
      <c r="K384">
        <v>0</v>
      </c>
      <c r="L384">
        <v>15.028</v>
      </c>
      <c r="M384">
        <v>25.502487179999999</v>
      </c>
      <c r="N384">
        <v>25.44748878</v>
      </c>
      <c r="O384">
        <v>25.425184250000001</v>
      </c>
      <c r="P384">
        <v>25.677665709999999</v>
      </c>
      <c r="Q384">
        <v>25.053661349999999</v>
      </c>
      <c r="R384">
        <v>25.555933</v>
      </c>
      <c r="S384">
        <v>25.610118870000001</v>
      </c>
      <c r="T384">
        <v>25.097440720000002</v>
      </c>
      <c r="U384">
        <v>25.345230099999998</v>
      </c>
      <c r="V384">
        <v>25.10920715</v>
      </c>
      <c r="W384">
        <v>25.833980560000001</v>
      </c>
      <c r="X384">
        <v>25.63843155</v>
      </c>
      <c r="Y384">
        <v>0.114795402</v>
      </c>
      <c r="Z384">
        <v>-6.8819681999999993E-2</v>
      </c>
      <c r="AA384">
        <v>0.124337015</v>
      </c>
      <c r="AB384">
        <v>-9.8119735999999999E-2</v>
      </c>
      <c r="AC384">
        <v>0.26896330499999999</v>
      </c>
      <c r="AD384">
        <v>-0.17627652499999999</v>
      </c>
    </row>
    <row r="385" spans="1:30" x14ac:dyDescent="0.2">
      <c r="A385" t="s">
        <v>1875</v>
      </c>
      <c r="B385" t="s">
        <v>99</v>
      </c>
      <c r="C385" t="s">
        <v>32</v>
      </c>
      <c r="D385" t="s">
        <v>1876</v>
      </c>
      <c r="E385" t="s">
        <v>1875</v>
      </c>
      <c r="F385" t="s">
        <v>1877</v>
      </c>
      <c r="G385" t="s">
        <v>58</v>
      </c>
      <c r="H385">
        <v>29.067</v>
      </c>
      <c r="I385">
        <v>12</v>
      </c>
      <c r="J385">
        <v>54.5</v>
      </c>
      <c r="K385">
        <v>0</v>
      </c>
      <c r="L385">
        <v>92.17</v>
      </c>
      <c r="M385">
        <v>23.582698820000001</v>
      </c>
      <c r="N385">
        <v>24.727123259999999</v>
      </c>
      <c r="O385">
        <v>24.83434677</v>
      </c>
      <c r="P385">
        <v>23.81710434</v>
      </c>
      <c r="Q385">
        <v>23.956003190000001</v>
      </c>
      <c r="R385">
        <v>23.176309589999999</v>
      </c>
      <c r="S385">
        <v>24.75889969</v>
      </c>
      <c r="T385">
        <v>25.003025050000002</v>
      </c>
      <c r="U385">
        <v>23.482551569999998</v>
      </c>
      <c r="V385">
        <v>24.119354250000001</v>
      </c>
      <c r="W385">
        <v>23.70576286</v>
      </c>
      <c r="X385">
        <v>23.66629219</v>
      </c>
      <c r="Y385">
        <v>0.575923305</v>
      </c>
      <c r="Z385">
        <v>0.55091985099999996</v>
      </c>
      <c r="AA385">
        <v>0.25607735300000001</v>
      </c>
      <c r="AB385">
        <v>-0.18066406300000001</v>
      </c>
      <c r="AC385">
        <v>0.52046818100000003</v>
      </c>
      <c r="AD385">
        <v>0.58435567200000005</v>
      </c>
    </row>
    <row r="386" spans="1:30" x14ac:dyDescent="0.2">
      <c r="A386" t="s">
        <v>1878</v>
      </c>
      <c r="B386" t="s">
        <v>1879</v>
      </c>
      <c r="C386" t="s">
        <v>1880</v>
      </c>
      <c r="D386" t="s">
        <v>1881</v>
      </c>
      <c r="E386" t="s">
        <v>1882</v>
      </c>
      <c r="F386" t="s">
        <v>1883</v>
      </c>
      <c r="G386" t="s">
        <v>232</v>
      </c>
      <c r="H386">
        <v>50.134999999999998</v>
      </c>
      <c r="I386">
        <v>24</v>
      </c>
      <c r="J386">
        <v>53.3</v>
      </c>
      <c r="K386">
        <v>0</v>
      </c>
      <c r="L386">
        <v>273.20999999999998</v>
      </c>
      <c r="M386">
        <v>26.641824719999999</v>
      </c>
      <c r="N386">
        <v>25.810417180000002</v>
      </c>
      <c r="O386">
        <v>25.895458219999998</v>
      </c>
      <c r="P386">
        <v>25.940534589999999</v>
      </c>
      <c r="Q386">
        <v>23.93317223</v>
      </c>
      <c r="R386">
        <v>27.003673549999998</v>
      </c>
      <c r="S386">
        <v>26.16819572</v>
      </c>
      <c r="T386">
        <v>25.715366360000001</v>
      </c>
      <c r="U386">
        <v>25.765115739999999</v>
      </c>
      <c r="V386">
        <v>25.589294429999999</v>
      </c>
      <c r="W386">
        <v>26.039842610000001</v>
      </c>
      <c r="X386">
        <v>26.23896027</v>
      </c>
      <c r="Y386">
        <v>0.18699112100000001</v>
      </c>
      <c r="Z386">
        <v>0.159867605</v>
      </c>
      <c r="AA386">
        <v>0.131993893</v>
      </c>
      <c r="AB386">
        <v>-0.33023897800000002</v>
      </c>
      <c r="AC386">
        <v>0.1103973</v>
      </c>
      <c r="AD386">
        <v>-7.3139826000000005E-2</v>
      </c>
    </row>
    <row r="387" spans="1:30" x14ac:dyDescent="0.2">
      <c r="A387" t="s">
        <v>1884</v>
      </c>
      <c r="B387" t="s">
        <v>1885</v>
      </c>
      <c r="C387" t="s">
        <v>1886</v>
      </c>
      <c r="D387" t="s">
        <v>1887</v>
      </c>
      <c r="E387" t="s">
        <v>1884</v>
      </c>
      <c r="F387" t="s">
        <v>1888</v>
      </c>
      <c r="G387" t="s">
        <v>91</v>
      </c>
      <c r="H387">
        <v>55.768999999999998</v>
      </c>
      <c r="I387">
        <v>24</v>
      </c>
      <c r="J387">
        <v>61.2</v>
      </c>
      <c r="K387">
        <v>0</v>
      </c>
      <c r="L387">
        <v>218.76</v>
      </c>
      <c r="M387">
        <v>29.607578279999998</v>
      </c>
      <c r="N387">
        <v>29.81642532</v>
      </c>
      <c r="O387">
        <v>29.788787840000001</v>
      </c>
      <c r="P387">
        <v>29.73021889</v>
      </c>
      <c r="Q387">
        <v>29.923233029999999</v>
      </c>
      <c r="R387">
        <v>29.65579224</v>
      </c>
      <c r="S387">
        <v>29.711288450000001</v>
      </c>
      <c r="T387">
        <v>29.741609570000001</v>
      </c>
      <c r="U387">
        <v>29.831453320000001</v>
      </c>
      <c r="V387">
        <v>30.24649239</v>
      </c>
      <c r="W387">
        <v>29.9719944</v>
      </c>
      <c r="X387">
        <v>29.75943565</v>
      </c>
      <c r="Y387">
        <v>0.75396742100000003</v>
      </c>
      <c r="Z387">
        <v>-0.255043666</v>
      </c>
      <c r="AA387">
        <v>0.61845430800000001</v>
      </c>
      <c r="AB387">
        <v>-0.22289276099999999</v>
      </c>
      <c r="AC387">
        <v>0.72739264100000001</v>
      </c>
      <c r="AD387">
        <v>-0.23119036400000001</v>
      </c>
    </row>
    <row r="388" spans="1:30" x14ac:dyDescent="0.2">
      <c r="A388" t="s">
        <v>1889</v>
      </c>
      <c r="B388" t="s">
        <v>1890</v>
      </c>
      <c r="C388" t="s">
        <v>32</v>
      </c>
      <c r="D388" t="s">
        <v>1891</v>
      </c>
      <c r="E388" t="s">
        <v>1889</v>
      </c>
      <c r="F388" t="s">
        <v>1892</v>
      </c>
      <c r="G388" t="s">
        <v>36</v>
      </c>
      <c r="H388">
        <v>27.442</v>
      </c>
      <c r="I388">
        <v>11</v>
      </c>
      <c r="J388">
        <v>45.2</v>
      </c>
      <c r="K388">
        <v>0</v>
      </c>
      <c r="L388">
        <v>36.639000000000003</v>
      </c>
      <c r="M388">
        <v>22.171798710000001</v>
      </c>
      <c r="N388">
        <v>24.30980873</v>
      </c>
      <c r="O388">
        <v>23.61810303</v>
      </c>
      <c r="P388">
        <v>23.351711269999999</v>
      </c>
      <c r="Q388">
        <v>24.764717099999999</v>
      </c>
      <c r="R388">
        <v>23.852624890000001</v>
      </c>
      <c r="S388">
        <v>23.325357440000001</v>
      </c>
      <c r="T388">
        <v>22.639989849999999</v>
      </c>
      <c r="U388">
        <v>23.858118059999999</v>
      </c>
      <c r="V388">
        <v>25.17725372</v>
      </c>
      <c r="W388">
        <v>24.426755910000001</v>
      </c>
      <c r="X388">
        <v>23.115051269999999</v>
      </c>
      <c r="Y388">
        <v>0.42804783299999999</v>
      </c>
      <c r="Z388">
        <v>-0.87311681100000005</v>
      </c>
      <c r="AA388">
        <v>0.12521009799999999</v>
      </c>
      <c r="AB388">
        <v>-0.25000254300000002</v>
      </c>
      <c r="AC388">
        <v>0.62159943600000001</v>
      </c>
      <c r="AD388">
        <v>-0.96519851700000003</v>
      </c>
    </row>
    <row r="389" spans="1:30" x14ac:dyDescent="0.2">
      <c r="A389" t="s">
        <v>1893</v>
      </c>
      <c r="B389" t="s">
        <v>1894</v>
      </c>
      <c r="C389" t="s">
        <v>1895</v>
      </c>
      <c r="D389" t="s">
        <v>1896</v>
      </c>
      <c r="E389" t="s">
        <v>1897</v>
      </c>
      <c r="F389" t="s">
        <v>1898</v>
      </c>
      <c r="G389" t="s">
        <v>91</v>
      </c>
      <c r="H389">
        <v>39.765999999999998</v>
      </c>
      <c r="I389">
        <v>7</v>
      </c>
      <c r="J389">
        <v>27.9</v>
      </c>
      <c r="K389">
        <v>0</v>
      </c>
      <c r="L389">
        <v>16.675999999999998</v>
      </c>
      <c r="M389">
        <v>24.826143259999998</v>
      </c>
      <c r="N389">
        <v>23.964393619999999</v>
      </c>
      <c r="O389">
        <v>24.123170850000001</v>
      </c>
      <c r="P389">
        <v>22.837375640000001</v>
      </c>
      <c r="Q389">
        <v>24.107799530000001</v>
      </c>
      <c r="R389">
        <v>24.972110749999999</v>
      </c>
      <c r="S389">
        <v>24.892728810000001</v>
      </c>
      <c r="T389">
        <v>23.90188217</v>
      </c>
      <c r="U389">
        <v>23.82066536</v>
      </c>
      <c r="V389">
        <v>23.74729919</v>
      </c>
      <c r="W389">
        <v>24.737634660000001</v>
      </c>
      <c r="X389">
        <v>24.555025100000002</v>
      </c>
      <c r="Y389">
        <v>3.5303748000000003E-2</v>
      </c>
      <c r="Z389">
        <v>-4.2083740000000001E-2</v>
      </c>
      <c r="AA389">
        <v>0.209945943</v>
      </c>
      <c r="AB389">
        <v>-0.37422434500000001</v>
      </c>
      <c r="AC389">
        <v>0.111535869</v>
      </c>
      <c r="AD389">
        <v>-0.141560872</v>
      </c>
    </row>
    <row r="390" spans="1:30" x14ac:dyDescent="0.2">
      <c r="A390" t="s">
        <v>1899</v>
      </c>
      <c r="B390" t="s">
        <v>31</v>
      </c>
      <c r="C390" t="s">
        <v>32</v>
      </c>
      <c r="D390" t="s">
        <v>1900</v>
      </c>
      <c r="E390" t="s">
        <v>1899</v>
      </c>
      <c r="F390" t="s">
        <v>1901</v>
      </c>
      <c r="G390" t="s">
        <v>36</v>
      </c>
      <c r="H390">
        <v>12.994</v>
      </c>
      <c r="I390">
        <v>3</v>
      </c>
      <c r="J390">
        <v>18.899999999999999</v>
      </c>
      <c r="K390">
        <v>0</v>
      </c>
      <c r="L390">
        <v>94.921000000000006</v>
      </c>
      <c r="M390">
        <v>22.386856080000001</v>
      </c>
      <c r="N390">
        <v>24.23384476</v>
      </c>
      <c r="O390">
        <v>24.298688890000001</v>
      </c>
      <c r="P390">
        <v>25.02160645</v>
      </c>
      <c r="Q390">
        <v>24.56259155</v>
      </c>
      <c r="R390">
        <v>24.37151527</v>
      </c>
      <c r="S390">
        <v>24.207469939999999</v>
      </c>
      <c r="T390">
        <v>24.884408950000001</v>
      </c>
      <c r="U390">
        <v>24.994529719999999</v>
      </c>
      <c r="V390">
        <v>24.320642469999999</v>
      </c>
      <c r="W390">
        <v>23.65559769</v>
      </c>
      <c r="X390">
        <v>24.2558136</v>
      </c>
      <c r="Y390">
        <v>0.26400195799999998</v>
      </c>
      <c r="Z390">
        <v>-0.437554677</v>
      </c>
      <c r="AA390">
        <v>0.93809987299999997</v>
      </c>
      <c r="AB390">
        <v>0.574553172</v>
      </c>
      <c r="AC390">
        <v>0.88738365699999999</v>
      </c>
      <c r="AD390">
        <v>0.61811828599999996</v>
      </c>
    </row>
    <row r="391" spans="1:30" x14ac:dyDescent="0.2">
      <c r="A391" t="s">
        <v>1902</v>
      </c>
      <c r="B391" t="s">
        <v>1903</v>
      </c>
      <c r="C391" t="s">
        <v>32</v>
      </c>
      <c r="D391" t="s">
        <v>1904</v>
      </c>
      <c r="E391" t="s">
        <v>1902</v>
      </c>
      <c r="F391" t="s">
        <v>1905</v>
      </c>
      <c r="G391" t="s">
        <v>91</v>
      </c>
      <c r="H391">
        <v>31.846</v>
      </c>
      <c r="I391">
        <v>9</v>
      </c>
      <c r="J391">
        <v>42.5</v>
      </c>
      <c r="K391">
        <v>0</v>
      </c>
      <c r="L391">
        <v>96.307000000000002</v>
      </c>
      <c r="M391">
        <v>27.42165756</v>
      </c>
      <c r="N391">
        <v>27.44986725</v>
      </c>
      <c r="O391">
        <v>27.448764799999999</v>
      </c>
      <c r="P391">
        <v>27.58218956</v>
      </c>
      <c r="Q391">
        <v>26.19040871</v>
      </c>
      <c r="R391">
        <v>27.023479460000001</v>
      </c>
      <c r="S391">
        <v>27.504383090000001</v>
      </c>
      <c r="T391">
        <v>27.619329449999999</v>
      </c>
      <c r="U391">
        <v>28.104196550000001</v>
      </c>
      <c r="V391">
        <v>27.369195940000001</v>
      </c>
      <c r="W391">
        <v>27.54708862</v>
      </c>
      <c r="X391">
        <v>28.01441002</v>
      </c>
      <c r="Y391">
        <v>0.45543024900000001</v>
      </c>
      <c r="Z391">
        <v>-0.20346832300000001</v>
      </c>
      <c r="AA391">
        <v>0.72752437299999995</v>
      </c>
      <c r="AB391">
        <v>-0.71153895099999998</v>
      </c>
      <c r="AC391">
        <v>0.13755003199999999</v>
      </c>
      <c r="AD391">
        <v>9.9071503000000005E-2</v>
      </c>
    </row>
    <row r="392" spans="1:30" x14ac:dyDescent="0.2">
      <c r="A392" t="s">
        <v>1906</v>
      </c>
      <c r="B392" t="s">
        <v>1907</v>
      </c>
      <c r="C392" t="s">
        <v>1908</v>
      </c>
      <c r="D392" t="s">
        <v>1909</v>
      </c>
      <c r="E392" t="s">
        <v>1910</v>
      </c>
      <c r="F392" t="s">
        <v>1911</v>
      </c>
      <c r="G392" t="s">
        <v>177</v>
      </c>
      <c r="H392">
        <v>85.319000000000003</v>
      </c>
      <c r="I392">
        <v>69</v>
      </c>
      <c r="J392">
        <v>87.7</v>
      </c>
      <c r="K392">
        <v>0</v>
      </c>
      <c r="L392">
        <v>323.31</v>
      </c>
      <c r="M392">
        <v>33.076736449999999</v>
      </c>
      <c r="N392">
        <v>33.165443420000003</v>
      </c>
      <c r="O392">
        <v>33.096618650000003</v>
      </c>
      <c r="P392">
        <v>33.130168910000002</v>
      </c>
      <c r="Q392">
        <v>33.42028809</v>
      </c>
      <c r="R392">
        <v>33.110420230000003</v>
      </c>
      <c r="S392">
        <v>33.10876846</v>
      </c>
      <c r="T392">
        <v>33.134948729999998</v>
      </c>
      <c r="U392">
        <v>33.249263759999998</v>
      </c>
      <c r="V392">
        <v>33.213340760000001</v>
      </c>
      <c r="W392">
        <v>33.224178309999999</v>
      </c>
      <c r="X392">
        <v>33.217449190000004</v>
      </c>
      <c r="Y392">
        <v>1.7539603989999999</v>
      </c>
      <c r="Z392">
        <v>-0.105389913</v>
      </c>
      <c r="AA392">
        <v>6.4492669999999998E-3</v>
      </c>
      <c r="AB392">
        <v>1.9696549999999998E-3</v>
      </c>
      <c r="AC392">
        <v>0.55290678800000004</v>
      </c>
      <c r="AD392">
        <v>-5.3995768E-2</v>
      </c>
    </row>
    <row r="393" spans="1:30" x14ac:dyDescent="0.2">
      <c r="A393" t="s">
        <v>1912</v>
      </c>
      <c r="B393" t="s">
        <v>1913</v>
      </c>
      <c r="C393" t="s">
        <v>1914</v>
      </c>
      <c r="D393" t="s">
        <v>1915</v>
      </c>
      <c r="E393" t="s">
        <v>1916</v>
      </c>
      <c r="F393" t="s">
        <v>1917</v>
      </c>
      <c r="G393" t="s">
        <v>91</v>
      </c>
      <c r="H393">
        <v>46.680999999999997</v>
      </c>
      <c r="I393">
        <v>11</v>
      </c>
      <c r="J393">
        <v>45.9</v>
      </c>
      <c r="K393">
        <v>0</v>
      </c>
      <c r="L393">
        <v>25.895</v>
      </c>
      <c r="M393">
        <v>23.773380280000001</v>
      </c>
      <c r="N393">
        <v>25.27326965</v>
      </c>
      <c r="O393">
        <v>24.20872498</v>
      </c>
      <c r="P393">
        <v>24.121120449999999</v>
      </c>
      <c r="Q393">
        <v>24.980638500000001</v>
      </c>
      <c r="R393">
        <v>23.978605269999999</v>
      </c>
      <c r="S393">
        <v>23.078031540000001</v>
      </c>
      <c r="T393">
        <v>22.948356629999999</v>
      </c>
      <c r="U393">
        <v>23.88636017</v>
      </c>
      <c r="V393">
        <v>23.999259949999999</v>
      </c>
      <c r="W393">
        <v>25.428924559999999</v>
      </c>
      <c r="X393">
        <v>25.560079569999999</v>
      </c>
      <c r="Y393">
        <v>0.35955799199999999</v>
      </c>
      <c r="Z393">
        <v>-0.57762972499999998</v>
      </c>
      <c r="AA393">
        <v>0.46653498700000001</v>
      </c>
      <c r="AB393">
        <v>-0.63596661899999996</v>
      </c>
      <c r="AC393">
        <v>1.363581564</v>
      </c>
      <c r="AD393">
        <v>-1.6918385819999999</v>
      </c>
    </row>
    <row r="394" spans="1:30" x14ac:dyDescent="0.2">
      <c r="A394" t="s">
        <v>1918</v>
      </c>
      <c r="B394" t="s">
        <v>1919</v>
      </c>
      <c r="C394" t="s">
        <v>32</v>
      </c>
      <c r="D394" t="s">
        <v>1920</v>
      </c>
      <c r="E394" t="s">
        <v>1921</v>
      </c>
      <c r="F394" t="s">
        <v>1922</v>
      </c>
      <c r="G394" t="s">
        <v>36</v>
      </c>
      <c r="H394">
        <v>44.994999999999997</v>
      </c>
      <c r="I394">
        <v>22</v>
      </c>
      <c r="J394">
        <v>79.900000000000006</v>
      </c>
      <c r="K394">
        <v>0</v>
      </c>
      <c r="L394">
        <v>252.88</v>
      </c>
      <c r="M394">
        <v>23.63485146</v>
      </c>
      <c r="N394">
        <v>21.352327349999999</v>
      </c>
      <c r="O394">
        <v>23.078847889999999</v>
      </c>
      <c r="P394">
        <v>24.322200779999999</v>
      </c>
      <c r="Q394">
        <v>24.271305080000001</v>
      </c>
      <c r="R394">
        <v>22.563901900000001</v>
      </c>
      <c r="S394">
        <v>24.098161699999999</v>
      </c>
      <c r="T394">
        <v>24.274057389999999</v>
      </c>
      <c r="U394">
        <v>24.313686369999999</v>
      </c>
      <c r="V394">
        <v>23.89098358</v>
      </c>
      <c r="W394">
        <v>23.40467834</v>
      </c>
      <c r="X394">
        <v>23.276496890000001</v>
      </c>
      <c r="Y394">
        <v>0.51441426000000001</v>
      </c>
      <c r="Z394">
        <v>-0.83537737499999998</v>
      </c>
      <c r="AA394">
        <v>0.116825629</v>
      </c>
      <c r="AB394">
        <v>0.19508298199999999</v>
      </c>
      <c r="AC394">
        <v>1.6230350529999999</v>
      </c>
      <c r="AD394">
        <v>0.70458221399999998</v>
      </c>
    </row>
    <row r="395" spans="1:30" x14ac:dyDescent="0.2">
      <c r="A395" t="s">
        <v>1923</v>
      </c>
      <c r="B395" t="s">
        <v>1924</v>
      </c>
      <c r="C395" t="s">
        <v>32</v>
      </c>
      <c r="D395" t="s">
        <v>1925</v>
      </c>
      <c r="E395" t="s">
        <v>1926</v>
      </c>
      <c r="F395" t="s">
        <v>1927</v>
      </c>
      <c r="G395" t="s">
        <v>36</v>
      </c>
      <c r="H395">
        <v>16.513999999999999</v>
      </c>
      <c r="I395">
        <v>5</v>
      </c>
      <c r="J395">
        <v>57.2</v>
      </c>
      <c r="K395">
        <v>0</v>
      </c>
      <c r="L395">
        <v>44.052999999999997</v>
      </c>
      <c r="M395">
        <v>26.177804949999999</v>
      </c>
      <c r="N395">
        <v>26.63768387</v>
      </c>
      <c r="O395">
        <v>26.509798050000001</v>
      </c>
      <c r="P395">
        <v>26.216489790000001</v>
      </c>
      <c r="Q395">
        <v>28.221448899999999</v>
      </c>
      <c r="R395">
        <v>24.225675580000001</v>
      </c>
      <c r="S395">
        <v>26.757099149999998</v>
      </c>
      <c r="T395">
        <v>27.198074340000002</v>
      </c>
      <c r="U395">
        <v>26.813600539999999</v>
      </c>
      <c r="V395">
        <v>27.830261230000001</v>
      </c>
      <c r="W395">
        <v>26.373964310000002</v>
      </c>
      <c r="X395">
        <v>26.757480619999999</v>
      </c>
      <c r="Y395">
        <v>0.52513053099999996</v>
      </c>
      <c r="Z395">
        <v>-0.54547309899999996</v>
      </c>
      <c r="AA395">
        <v>0.24558075900000001</v>
      </c>
      <c r="AB395">
        <v>-0.76603062899999996</v>
      </c>
      <c r="AC395">
        <v>4.8196968E-2</v>
      </c>
      <c r="AD395">
        <v>-6.4310709999999993E-2</v>
      </c>
    </row>
    <row r="396" spans="1:30" x14ac:dyDescent="0.2">
      <c r="A396" t="s">
        <v>1928</v>
      </c>
      <c r="B396" t="s">
        <v>1725</v>
      </c>
      <c r="C396" t="s">
        <v>32</v>
      </c>
      <c r="D396" t="s">
        <v>1929</v>
      </c>
      <c r="E396" t="s">
        <v>1928</v>
      </c>
      <c r="F396" t="s">
        <v>1930</v>
      </c>
      <c r="G396" t="s">
        <v>91</v>
      </c>
      <c r="H396">
        <v>44.283000000000001</v>
      </c>
      <c r="I396">
        <v>26</v>
      </c>
      <c r="J396">
        <v>82.6</v>
      </c>
      <c r="K396">
        <v>0</v>
      </c>
      <c r="L396">
        <v>234.22</v>
      </c>
      <c r="M396">
        <v>28.586669919999999</v>
      </c>
      <c r="N396">
        <v>28.540784840000001</v>
      </c>
      <c r="O396">
        <v>28.630794529999999</v>
      </c>
      <c r="P396">
        <v>28.30804062</v>
      </c>
      <c r="Q396">
        <v>28.49651909</v>
      </c>
      <c r="R396">
        <v>29.03406906</v>
      </c>
      <c r="S396">
        <v>28.67387772</v>
      </c>
      <c r="T396">
        <v>28.57639885</v>
      </c>
      <c r="U396">
        <v>28.823595050000002</v>
      </c>
      <c r="V396">
        <v>28.997953410000001</v>
      </c>
      <c r="W396">
        <v>28.53978729</v>
      </c>
      <c r="X396">
        <v>29.03396416</v>
      </c>
      <c r="Y396">
        <v>0.77524052099999996</v>
      </c>
      <c r="Z396">
        <v>-0.27115186099999999</v>
      </c>
      <c r="AA396">
        <v>0.38112693800000003</v>
      </c>
      <c r="AB396">
        <v>-0.24435869900000001</v>
      </c>
      <c r="AC396">
        <v>0.40273989300000002</v>
      </c>
      <c r="AD396">
        <v>-0.16594441700000001</v>
      </c>
    </row>
    <row r="397" spans="1:30" x14ac:dyDescent="0.2">
      <c r="A397" t="s">
        <v>1931</v>
      </c>
      <c r="B397" t="s">
        <v>234</v>
      </c>
      <c r="C397" t="s">
        <v>32</v>
      </c>
      <c r="D397" t="s">
        <v>1932</v>
      </c>
      <c r="E397" t="s">
        <v>1931</v>
      </c>
      <c r="F397" t="s">
        <v>1933</v>
      </c>
      <c r="G397" t="s">
        <v>58</v>
      </c>
      <c r="H397">
        <v>16.853000000000002</v>
      </c>
      <c r="I397">
        <v>6</v>
      </c>
      <c r="J397">
        <v>63.7</v>
      </c>
      <c r="K397">
        <v>0</v>
      </c>
      <c r="L397">
        <v>33.08</v>
      </c>
      <c r="M397">
        <v>23.740539550000001</v>
      </c>
      <c r="N397">
        <v>24.20689964</v>
      </c>
      <c r="O397">
        <v>23.826852800000001</v>
      </c>
      <c r="P397">
        <v>22.966512680000001</v>
      </c>
      <c r="Q397">
        <v>24.409008029999999</v>
      </c>
      <c r="R397">
        <v>23.439037320000001</v>
      </c>
      <c r="S397">
        <v>24.430971150000001</v>
      </c>
      <c r="T397">
        <v>24.023801800000001</v>
      </c>
      <c r="U397">
        <v>24.12661743</v>
      </c>
      <c r="V397">
        <v>23.231187819999999</v>
      </c>
      <c r="W397">
        <v>22.81442642</v>
      </c>
      <c r="X397">
        <v>24.436328889999999</v>
      </c>
      <c r="Y397">
        <v>0.35327033200000002</v>
      </c>
      <c r="Z397">
        <v>0.430782954</v>
      </c>
      <c r="AA397">
        <v>5.9494743000000003E-2</v>
      </c>
      <c r="AB397">
        <v>0.110871633</v>
      </c>
      <c r="AC397">
        <v>0.62837197700000003</v>
      </c>
      <c r="AD397">
        <v>0.69981574999999996</v>
      </c>
    </row>
    <row r="398" spans="1:30" x14ac:dyDescent="0.2">
      <c r="A398" t="s">
        <v>1934</v>
      </c>
      <c r="B398" t="s">
        <v>99</v>
      </c>
      <c r="C398" t="s">
        <v>100</v>
      </c>
      <c r="D398" t="s">
        <v>1935</v>
      </c>
      <c r="E398" t="s">
        <v>1934</v>
      </c>
      <c r="F398" t="s">
        <v>1936</v>
      </c>
      <c r="G398" t="s">
        <v>58</v>
      </c>
      <c r="H398">
        <v>34.351999999999997</v>
      </c>
      <c r="I398">
        <v>4</v>
      </c>
      <c r="J398">
        <v>12.6</v>
      </c>
      <c r="K398">
        <v>0</v>
      </c>
      <c r="L398">
        <v>7.3888999999999996</v>
      </c>
      <c r="M398">
        <v>24.245639799999999</v>
      </c>
      <c r="N398">
        <v>24.703123089999998</v>
      </c>
      <c r="O398">
        <v>23.825880049999999</v>
      </c>
      <c r="P398">
        <v>24.023149490000002</v>
      </c>
      <c r="Q398">
        <v>23.644739149999999</v>
      </c>
      <c r="R398">
        <v>24.55372238</v>
      </c>
      <c r="S398">
        <v>24.34980011</v>
      </c>
      <c r="T398">
        <v>25.22404289</v>
      </c>
      <c r="U398">
        <v>24.694519039999999</v>
      </c>
      <c r="V398">
        <v>23.700347900000001</v>
      </c>
      <c r="W398">
        <v>22.991048809999999</v>
      </c>
      <c r="X398">
        <v>23.8685379</v>
      </c>
      <c r="Y398">
        <v>0.93430653399999997</v>
      </c>
      <c r="Z398">
        <v>0.73823610900000003</v>
      </c>
      <c r="AA398">
        <v>0.66701775500000005</v>
      </c>
      <c r="AB398">
        <v>0.55389213599999998</v>
      </c>
      <c r="AC398">
        <v>1.5402487920000001</v>
      </c>
      <c r="AD398">
        <v>1.2361424759999999</v>
      </c>
    </row>
    <row r="399" spans="1:30" x14ac:dyDescent="0.2">
      <c r="A399" t="s">
        <v>1937</v>
      </c>
      <c r="B399" t="s">
        <v>1938</v>
      </c>
      <c r="C399" t="s">
        <v>1763</v>
      </c>
      <c r="D399" t="s">
        <v>1939</v>
      </c>
      <c r="E399" t="s">
        <v>1940</v>
      </c>
      <c r="F399" t="s">
        <v>1941</v>
      </c>
      <c r="G399" t="s">
        <v>232</v>
      </c>
      <c r="H399">
        <v>58.063000000000002</v>
      </c>
      <c r="I399">
        <v>11</v>
      </c>
      <c r="J399">
        <v>30.3</v>
      </c>
      <c r="K399">
        <v>0</v>
      </c>
      <c r="L399">
        <v>52.87</v>
      </c>
      <c r="M399">
        <v>24.54386139</v>
      </c>
      <c r="N399">
        <v>24.771074299999999</v>
      </c>
      <c r="O399">
        <v>24.158000950000002</v>
      </c>
      <c r="P399">
        <v>24.247859949999999</v>
      </c>
      <c r="Q399">
        <v>24.004606249999998</v>
      </c>
      <c r="R399">
        <v>24.49747086</v>
      </c>
      <c r="S399">
        <v>24.768957140000001</v>
      </c>
      <c r="T399">
        <v>23.949398039999998</v>
      </c>
      <c r="U399">
        <v>24.299428939999999</v>
      </c>
      <c r="V399">
        <v>24.027839660000001</v>
      </c>
      <c r="W399">
        <v>25.296350480000001</v>
      </c>
      <c r="X399">
        <v>24.841581340000001</v>
      </c>
      <c r="Y399">
        <v>0.218269456</v>
      </c>
      <c r="Z399">
        <v>-0.23094495100000001</v>
      </c>
      <c r="AA399">
        <v>0.52188676300000003</v>
      </c>
      <c r="AB399">
        <v>-0.47194480900000002</v>
      </c>
      <c r="AC399">
        <v>0.36248071700000001</v>
      </c>
      <c r="AD399">
        <v>-0.38266245500000001</v>
      </c>
    </row>
    <row r="400" spans="1:30" x14ac:dyDescent="0.2">
      <c r="A400" t="s">
        <v>1942</v>
      </c>
      <c r="B400" t="s">
        <v>234</v>
      </c>
      <c r="C400" t="s">
        <v>32</v>
      </c>
      <c r="D400" t="s">
        <v>1943</v>
      </c>
      <c r="E400" t="s">
        <v>1942</v>
      </c>
      <c r="F400" t="s">
        <v>1944</v>
      </c>
      <c r="G400" t="s">
        <v>1945</v>
      </c>
      <c r="H400">
        <v>46.180999999999997</v>
      </c>
      <c r="I400">
        <v>1</v>
      </c>
      <c r="J400">
        <v>4.2</v>
      </c>
      <c r="K400">
        <v>0</v>
      </c>
      <c r="L400">
        <v>25.378</v>
      </c>
      <c r="M400">
        <v>24.743345260000002</v>
      </c>
      <c r="N400">
        <v>22.320474619999999</v>
      </c>
      <c r="O400">
        <v>24.643455509999999</v>
      </c>
      <c r="P400">
        <v>23.632514950000001</v>
      </c>
      <c r="Q400">
        <v>24.28926659</v>
      </c>
      <c r="R400">
        <v>24.581338880000001</v>
      </c>
      <c r="S400">
        <v>23.93115616</v>
      </c>
      <c r="T400">
        <v>22.79681587</v>
      </c>
      <c r="U400">
        <v>22.891990660000001</v>
      </c>
      <c r="V400">
        <v>25.328134540000001</v>
      </c>
      <c r="W400">
        <v>23.024440769999998</v>
      </c>
      <c r="X400">
        <v>24.046939850000001</v>
      </c>
      <c r="Y400">
        <v>7.8598202000000006E-2</v>
      </c>
      <c r="Z400">
        <v>-0.230746587</v>
      </c>
      <c r="AA400">
        <v>1.5834877000000001E-2</v>
      </c>
      <c r="AB400">
        <v>3.4535089999999997E-2</v>
      </c>
      <c r="AC400">
        <v>0.538747529</v>
      </c>
      <c r="AD400">
        <v>-0.92651748700000003</v>
      </c>
    </row>
    <row r="401" spans="1:30" x14ac:dyDescent="0.2">
      <c r="A401" t="s">
        <v>1946</v>
      </c>
      <c r="B401" t="s">
        <v>99</v>
      </c>
      <c r="C401" t="s">
        <v>100</v>
      </c>
      <c r="D401" t="s">
        <v>1947</v>
      </c>
      <c r="E401" t="s">
        <v>1946</v>
      </c>
      <c r="F401" t="s">
        <v>1948</v>
      </c>
      <c r="G401" t="s">
        <v>58</v>
      </c>
      <c r="H401">
        <v>54.576999999999998</v>
      </c>
      <c r="I401">
        <v>28</v>
      </c>
      <c r="J401">
        <v>74.900000000000006</v>
      </c>
      <c r="K401">
        <v>0</v>
      </c>
      <c r="L401">
        <v>278.83</v>
      </c>
      <c r="M401">
        <v>29.327724459999999</v>
      </c>
      <c r="N401">
        <v>29.011878970000001</v>
      </c>
      <c r="O401">
        <v>29.117410660000001</v>
      </c>
      <c r="P401">
        <v>28.921474459999999</v>
      </c>
      <c r="Q401">
        <v>29.21370697</v>
      </c>
      <c r="R401">
        <v>29.09549522</v>
      </c>
      <c r="S401">
        <v>28.933116909999999</v>
      </c>
      <c r="T401">
        <v>28.66665077</v>
      </c>
      <c r="U401">
        <v>28.995018009999999</v>
      </c>
      <c r="V401">
        <v>29.765628809999999</v>
      </c>
      <c r="W401">
        <v>28.855548859999999</v>
      </c>
      <c r="X401">
        <v>29.282066350000001</v>
      </c>
      <c r="Y401">
        <v>0.20624799799999999</v>
      </c>
      <c r="Z401">
        <v>-0.14874331199999999</v>
      </c>
      <c r="AA401">
        <v>0.33481081099999999</v>
      </c>
      <c r="AB401">
        <v>-0.22418912299999999</v>
      </c>
      <c r="AC401">
        <v>0.70718313600000005</v>
      </c>
      <c r="AD401">
        <v>-0.43615277600000002</v>
      </c>
    </row>
    <row r="402" spans="1:30" x14ac:dyDescent="0.2">
      <c r="A402" t="s">
        <v>1949</v>
      </c>
      <c r="B402" t="s">
        <v>1950</v>
      </c>
      <c r="C402" t="s">
        <v>32</v>
      </c>
      <c r="D402" t="s">
        <v>1951</v>
      </c>
      <c r="E402" t="s">
        <v>1952</v>
      </c>
      <c r="F402" t="s">
        <v>1953</v>
      </c>
      <c r="G402" t="s">
        <v>36</v>
      </c>
      <c r="H402">
        <v>18.844000000000001</v>
      </c>
      <c r="I402">
        <v>5</v>
      </c>
      <c r="J402">
        <v>40.6</v>
      </c>
      <c r="K402">
        <v>0</v>
      </c>
      <c r="L402">
        <v>28.12</v>
      </c>
      <c r="M402">
        <v>24.863075259999999</v>
      </c>
      <c r="N402">
        <v>23.493291849999999</v>
      </c>
      <c r="O402">
        <v>24.3085804</v>
      </c>
      <c r="P402">
        <v>24.015972139999999</v>
      </c>
      <c r="Q402">
        <v>25.091636659999999</v>
      </c>
      <c r="R402">
        <v>23.00363922</v>
      </c>
      <c r="S402">
        <v>24.573659899999999</v>
      </c>
      <c r="T402">
        <v>23.73243523</v>
      </c>
      <c r="U402">
        <v>23.113292690000002</v>
      </c>
      <c r="V402">
        <v>24.03949738</v>
      </c>
      <c r="W402">
        <v>23.353090290000001</v>
      </c>
      <c r="X402">
        <v>24.111116410000001</v>
      </c>
      <c r="Y402">
        <v>0.34450596999999999</v>
      </c>
      <c r="Z402">
        <v>0.38708114599999999</v>
      </c>
      <c r="AA402">
        <v>0.113082957</v>
      </c>
      <c r="AB402">
        <v>0.20251464799999999</v>
      </c>
      <c r="AC402">
        <v>1.9190463000000001E-2</v>
      </c>
      <c r="AD402">
        <v>-2.8105418E-2</v>
      </c>
    </row>
    <row r="403" spans="1:30" x14ac:dyDescent="0.2">
      <c r="A403" t="s">
        <v>1954</v>
      </c>
      <c r="B403" t="s">
        <v>99</v>
      </c>
      <c r="C403" t="s">
        <v>100</v>
      </c>
      <c r="D403" t="s">
        <v>1955</v>
      </c>
      <c r="E403" t="s">
        <v>1954</v>
      </c>
      <c r="F403" t="s">
        <v>1956</v>
      </c>
      <c r="G403" t="s">
        <v>58</v>
      </c>
      <c r="H403">
        <v>94.17</v>
      </c>
      <c r="I403">
        <v>21</v>
      </c>
      <c r="J403">
        <v>34</v>
      </c>
      <c r="K403">
        <v>0</v>
      </c>
      <c r="L403">
        <v>57.143000000000001</v>
      </c>
      <c r="M403">
        <v>26.472169879999999</v>
      </c>
      <c r="N403">
        <v>25.508272170000001</v>
      </c>
      <c r="O403">
        <v>26.77643204</v>
      </c>
      <c r="P403">
        <v>26.69192314</v>
      </c>
      <c r="Q403">
        <v>22.879365920000001</v>
      </c>
      <c r="R403">
        <v>26.45572662</v>
      </c>
      <c r="S403">
        <v>26.497972489999999</v>
      </c>
      <c r="T403">
        <v>26.807594300000002</v>
      </c>
      <c r="U403">
        <v>26.257602689999999</v>
      </c>
      <c r="V403">
        <v>24.58827591</v>
      </c>
      <c r="W403">
        <v>27.22260094</v>
      </c>
      <c r="X403">
        <v>26.886463169999999</v>
      </c>
      <c r="Y403">
        <v>7.1470170000000003E-3</v>
      </c>
      <c r="Z403">
        <v>1.9844691000000001E-2</v>
      </c>
      <c r="AA403">
        <v>0.235596048</v>
      </c>
      <c r="AB403">
        <v>-0.89010810900000004</v>
      </c>
      <c r="AC403">
        <v>0.125343546</v>
      </c>
      <c r="AD403">
        <v>0.28860982299999999</v>
      </c>
    </row>
    <row r="404" spans="1:30" x14ac:dyDescent="0.2">
      <c r="A404" t="s">
        <v>1957</v>
      </c>
      <c r="B404" t="s">
        <v>1958</v>
      </c>
      <c r="C404" t="s">
        <v>1959</v>
      </c>
      <c r="D404" t="s">
        <v>1960</v>
      </c>
      <c r="E404" t="s">
        <v>1961</v>
      </c>
      <c r="F404" t="s">
        <v>1962</v>
      </c>
      <c r="G404" t="s">
        <v>91</v>
      </c>
      <c r="H404">
        <v>32.752000000000002</v>
      </c>
      <c r="I404">
        <v>21</v>
      </c>
      <c r="J404">
        <v>87.1</v>
      </c>
      <c r="K404">
        <v>0</v>
      </c>
      <c r="L404">
        <v>323.31</v>
      </c>
      <c r="M404">
        <v>30.473342899999999</v>
      </c>
      <c r="N404">
        <v>30.71603966</v>
      </c>
      <c r="O404">
        <v>30.380716320000001</v>
      </c>
      <c r="P404">
        <v>30.560014720000002</v>
      </c>
      <c r="Q404">
        <v>31.20932007</v>
      </c>
      <c r="R404">
        <v>30.4924736</v>
      </c>
      <c r="S404">
        <v>30.528596879999998</v>
      </c>
      <c r="T404">
        <v>30.506351469999998</v>
      </c>
      <c r="U404">
        <v>30.62731934</v>
      </c>
      <c r="V404">
        <v>31.108303070000002</v>
      </c>
      <c r="W404">
        <v>30.596370700000001</v>
      </c>
      <c r="X404">
        <v>30.54903603</v>
      </c>
      <c r="Y404">
        <v>0.48307912200000003</v>
      </c>
      <c r="Z404">
        <v>-0.227870305</v>
      </c>
      <c r="AA404">
        <v>3.0392829999999998E-3</v>
      </c>
      <c r="AB404">
        <v>2.699534E-3</v>
      </c>
      <c r="AC404">
        <v>0.46637540300000002</v>
      </c>
      <c r="AD404">
        <v>-0.19714736899999999</v>
      </c>
    </row>
    <row r="405" spans="1:30" x14ac:dyDescent="0.2">
      <c r="A405" t="s">
        <v>1963</v>
      </c>
      <c r="B405" t="s">
        <v>99</v>
      </c>
      <c r="C405" t="s">
        <v>100</v>
      </c>
      <c r="D405" t="s">
        <v>1964</v>
      </c>
      <c r="E405" t="s">
        <v>1963</v>
      </c>
      <c r="F405" t="s">
        <v>1965</v>
      </c>
      <c r="G405" t="s">
        <v>58</v>
      </c>
      <c r="H405">
        <v>12.384</v>
      </c>
      <c r="I405">
        <v>6</v>
      </c>
      <c r="J405">
        <v>47.8</v>
      </c>
      <c r="K405">
        <v>0</v>
      </c>
      <c r="L405">
        <v>146.69</v>
      </c>
      <c r="M405">
        <v>28.6496563</v>
      </c>
      <c r="N405">
        <v>28.72155952</v>
      </c>
      <c r="O405">
        <v>28.30595589</v>
      </c>
      <c r="P405">
        <v>29.091440200000001</v>
      </c>
      <c r="Q405">
        <v>29.5118084</v>
      </c>
      <c r="R405">
        <v>28.439165119999998</v>
      </c>
      <c r="S405">
        <v>28.846073149999999</v>
      </c>
      <c r="T405">
        <v>28.749799729999999</v>
      </c>
      <c r="U405">
        <v>28.43630791</v>
      </c>
      <c r="V405">
        <v>28.72422791</v>
      </c>
      <c r="W405">
        <v>27.966367720000001</v>
      </c>
      <c r="X405">
        <v>28.736022949999999</v>
      </c>
      <c r="Y405">
        <v>0.105616586</v>
      </c>
      <c r="Z405">
        <v>8.3517709999999995E-2</v>
      </c>
      <c r="AA405">
        <v>0.59843686699999998</v>
      </c>
      <c r="AB405">
        <v>0.53859837799999999</v>
      </c>
      <c r="AC405">
        <v>0.28803768299999999</v>
      </c>
      <c r="AD405">
        <v>0.20185407</v>
      </c>
    </row>
    <row r="406" spans="1:30" x14ac:dyDescent="0.2">
      <c r="A406" t="s">
        <v>1966</v>
      </c>
      <c r="B406" t="s">
        <v>1967</v>
      </c>
      <c r="C406" t="s">
        <v>1968</v>
      </c>
      <c r="D406" t="s">
        <v>1969</v>
      </c>
      <c r="E406" t="s">
        <v>1970</v>
      </c>
      <c r="F406" t="s">
        <v>1971</v>
      </c>
      <c r="G406" t="s">
        <v>91</v>
      </c>
      <c r="H406">
        <v>13.340999999999999</v>
      </c>
      <c r="I406">
        <v>4</v>
      </c>
      <c r="J406">
        <v>53.7</v>
      </c>
      <c r="K406">
        <v>0</v>
      </c>
      <c r="L406">
        <v>24.675999999999998</v>
      </c>
      <c r="M406">
        <v>25.836872100000001</v>
      </c>
      <c r="N406">
        <v>25.847232819999999</v>
      </c>
      <c r="O406">
        <v>25.435647960000001</v>
      </c>
      <c r="P406">
        <v>25.39447212</v>
      </c>
      <c r="Q406">
        <v>25.718975069999999</v>
      </c>
      <c r="R406">
        <v>24.245637890000001</v>
      </c>
      <c r="S406">
        <v>23.646057129999999</v>
      </c>
      <c r="T406">
        <v>24.006460189999999</v>
      </c>
      <c r="U406">
        <v>24.501850130000001</v>
      </c>
      <c r="V406">
        <v>25.532463069999999</v>
      </c>
      <c r="W406">
        <v>24.044710160000001</v>
      </c>
      <c r="X406">
        <v>24.6496563</v>
      </c>
      <c r="Y406">
        <v>0.99911196800000002</v>
      </c>
      <c r="Z406">
        <v>0.96430778500000003</v>
      </c>
      <c r="AA406">
        <v>0.23919722400000001</v>
      </c>
      <c r="AB406">
        <v>0.37741851799999998</v>
      </c>
      <c r="AC406">
        <v>0.62383531299999995</v>
      </c>
      <c r="AD406">
        <v>-0.69082069400000001</v>
      </c>
    </row>
    <row r="407" spans="1:30" x14ac:dyDescent="0.2">
      <c r="A407" t="s">
        <v>1972</v>
      </c>
      <c r="B407" t="s">
        <v>1973</v>
      </c>
      <c r="C407" t="s">
        <v>122</v>
      </c>
      <c r="D407" t="s">
        <v>1974</v>
      </c>
      <c r="E407" t="s">
        <v>1975</v>
      </c>
      <c r="F407" t="s">
        <v>1976</v>
      </c>
      <c r="G407" t="s">
        <v>126</v>
      </c>
      <c r="H407">
        <v>14.420999999999999</v>
      </c>
      <c r="I407">
        <v>4</v>
      </c>
      <c r="J407">
        <v>51.9</v>
      </c>
      <c r="K407">
        <v>0</v>
      </c>
      <c r="L407">
        <v>29.013999999999999</v>
      </c>
      <c r="M407">
        <v>24.34908295</v>
      </c>
      <c r="N407">
        <v>23.912691120000002</v>
      </c>
      <c r="O407">
        <v>24.394994740000001</v>
      </c>
      <c r="P407">
        <v>24.439554210000001</v>
      </c>
      <c r="Q407">
        <v>25.186178210000001</v>
      </c>
      <c r="R407">
        <v>24.18184853</v>
      </c>
      <c r="S407">
        <v>24.249296189999999</v>
      </c>
      <c r="T407">
        <v>24.500379559999999</v>
      </c>
      <c r="U407">
        <v>23.84804535</v>
      </c>
      <c r="V407">
        <v>24.759286880000001</v>
      </c>
      <c r="W407">
        <v>24.32374763</v>
      </c>
      <c r="X407">
        <v>24.272201540000001</v>
      </c>
      <c r="Y407">
        <v>0.46151904500000002</v>
      </c>
      <c r="Z407">
        <v>-0.232822418</v>
      </c>
      <c r="AA407">
        <v>0.168116081</v>
      </c>
      <c r="AB407">
        <v>0.150781631</v>
      </c>
      <c r="AC407">
        <v>0.44285429700000001</v>
      </c>
      <c r="AD407">
        <v>-0.25250498500000002</v>
      </c>
    </row>
    <row r="408" spans="1:30" x14ac:dyDescent="0.2">
      <c r="A408" t="s">
        <v>1977</v>
      </c>
      <c r="B408" t="s">
        <v>1978</v>
      </c>
      <c r="C408" t="s">
        <v>1979</v>
      </c>
      <c r="D408" t="s">
        <v>1980</v>
      </c>
      <c r="E408" t="s">
        <v>1981</v>
      </c>
      <c r="F408" t="s">
        <v>1982</v>
      </c>
      <c r="G408" t="s">
        <v>91</v>
      </c>
      <c r="H408">
        <v>102.45</v>
      </c>
      <c r="I408">
        <v>63</v>
      </c>
      <c r="J408">
        <v>82.2</v>
      </c>
      <c r="K408">
        <v>0</v>
      </c>
      <c r="L408">
        <v>323.31</v>
      </c>
      <c r="M408">
        <v>33.84968567</v>
      </c>
      <c r="N408">
        <v>34.013469700000002</v>
      </c>
      <c r="O408">
        <v>33.914474490000003</v>
      </c>
      <c r="P408">
        <v>33.942272189999997</v>
      </c>
      <c r="Q408">
        <v>33.879844669999997</v>
      </c>
      <c r="R408">
        <v>33.826103209999999</v>
      </c>
      <c r="S408">
        <v>33.845020290000001</v>
      </c>
      <c r="T408">
        <v>33.922294620000002</v>
      </c>
      <c r="U408">
        <v>33.866180419999999</v>
      </c>
      <c r="V408">
        <v>33.714977259999998</v>
      </c>
      <c r="W408">
        <v>33.916610720000001</v>
      </c>
      <c r="X408">
        <v>33.762382510000002</v>
      </c>
      <c r="Y408">
        <v>0.76115501299999999</v>
      </c>
      <c r="Z408">
        <v>0.12788645400000001</v>
      </c>
      <c r="AA408">
        <v>0.53800437000000001</v>
      </c>
      <c r="AB408">
        <v>8.4749857999999997E-2</v>
      </c>
      <c r="AC408">
        <v>0.54178997299999998</v>
      </c>
      <c r="AD408">
        <v>7.9841614000000005E-2</v>
      </c>
    </row>
    <row r="409" spans="1:30" x14ac:dyDescent="0.2">
      <c r="A409" t="s">
        <v>1983</v>
      </c>
      <c r="B409" t="s">
        <v>1984</v>
      </c>
      <c r="C409" t="s">
        <v>1985</v>
      </c>
      <c r="D409" t="s">
        <v>1986</v>
      </c>
      <c r="E409" t="s">
        <v>1987</v>
      </c>
      <c r="F409" t="s">
        <v>1988</v>
      </c>
      <c r="G409" t="s">
        <v>232</v>
      </c>
      <c r="H409">
        <v>27.029</v>
      </c>
      <c r="I409">
        <v>7</v>
      </c>
      <c r="J409">
        <v>33.1</v>
      </c>
      <c r="K409">
        <v>0</v>
      </c>
      <c r="L409">
        <v>73.510999999999996</v>
      </c>
      <c r="M409">
        <v>26.535936360000001</v>
      </c>
      <c r="N409">
        <v>26.263166429999998</v>
      </c>
      <c r="O409">
        <v>26.13300705</v>
      </c>
      <c r="P409">
        <v>26.363609310000001</v>
      </c>
      <c r="Q409">
        <v>22.670459749999999</v>
      </c>
      <c r="R409">
        <v>26.591636659999999</v>
      </c>
      <c r="S409">
        <v>26.66112137</v>
      </c>
      <c r="T409">
        <v>26.528026579999999</v>
      </c>
      <c r="U409">
        <v>26.533191680000002</v>
      </c>
      <c r="V409">
        <v>26.39964676</v>
      </c>
      <c r="W409">
        <v>26.58548927</v>
      </c>
      <c r="X409">
        <v>26.559715270000002</v>
      </c>
      <c r="Y409">
        <v>0.70508787399999995</v>
      </c>
      <c r="Z409">
        <v>-0.20424715700000001</v>
      </c>
      <c r="AA409">
        <v>0.44071260499999998</v>
      </c>
      <c r="AB409">
        <v>-1.306381861</v>
      </c>
      <c r="AC409">
        <v>0.33631480499999999</v>
      </c>
      <c r="AD409">
        <v>5.9162776E-2</v>
      </c>
    </row>
    <row r="410" spans="1:30" x14ac:dyDescent="0.2">
      <c r="A410" t="s">
        <v>1989</v>
      </c>
      <c r="B410" t="s">
        <v>99</v>
      </c>
      <c r="C410" t="s">
        <v>100</v>
      </c>
      <c r="D410" t="s">
        <v>1990</v>
      </c>
      <c r="E410" t="s">
        <v>1989</v>
      </c>
      <c r="F410" t="s">
        <v>1991</v>
      </c>
      <c r="G410" t="s">
        <v>58</v>
      </c>
      <c r="H410">
        <v>34.332999999999998</v>
      </c>
      <c r="I410">
        <v>12</v>
      </c>
      <c r="J410">
        <v>49.8</v>
      </c>
      <c r="K410">
        <v>0</v>
      </c>
      <c r="L410">
        <v>44.649000000000001</v>
      </c>
      <c r="M410">
        <v>25.55024719</v>
      </c>
      <c r="N410">
        <v>25.477321620000001</v>
      </c>
      <c r="O410">
        <v>25.84385872</v>
      </c>
      <c r="P410">
        <v>25.711379999999998</v>
      </c>
      <c r="Q410">
        <v>24.692062379999999</v>
      </c>
      <c r="R410">
        <v>25.872135159999999</v>
      </c>
      <c r="S410">
        <v>26.44460106</v>
      </c>
      <c r="T410">
        <v>26.16196442</v>
      </c>
      <c r="U410">
        <v>26.041095729999999</v>
      </c>
      <c r="V410">
        <v>24.291585919999999</v>
      </c>
      <c r="W410">
        <v>25.595111849999999</v>
      </c>
      <c r="X410">
        <v>26.309125900000002</v>
      </c>
      <c r="Y410">
        <v>0.13848397900000001</v>
      </c>
      <c r="Z410">
        <v>0.225201289</v>
      </c>
      <c r="AA410">
        <v>1.2606376000000001E-2</v>
      </c>
      <c r="AB410">
        <v>2.6584625000000001E-2</v>
      </c>
      <c r="AC410">
        <v>0.60811722400000001</v>
      </c>
      <c r="AD410">
        <v>0.81727917999999999</v>
      </c>
    </row>
    <row r="411" spans="1:30" x14ac:dyDescent="0.2">
      <c r="A411" t="s">
        <v>1992</v>
      </c>
      <c r="B411" t="s">
        <v>1078</v>
      </c>
      <c r="C411" t="s">
        <v>32</v>
      </c>
      <c r="D411" t="s">
        <v>1993</v>
      </c>
      <c r="E411" t="s">
        <v>1992</v>
      </c>
      <c r="F411" t="s">
        <v>1994</v>
      </c>
      <c r="G411" t="s">
        <v>36</v>
      </c>
      <c r="H411">
        <v>15.159000000000001</v>
      </c>
      <c r="I411">
        <v>4</v>
      </c>
      <c r="J411">
        <v>36.1</v>
      </c>
      <c r="K411">
        <v>0</v>
      </c>
      <c r="L411">
        <v>10.356</v>
      </c>
      <c r="M411">
        <v>23.96126366</v>
      </c>
      <c r="N411">
        <v>24.025135039999999</v>
      </c>
      <c r="O411">
        <v>24.74058342</v>
      </c>
      <c r="P411">
        <v>23.36888123</v>
      </c>
      <c r="Q411">
        <v>23.822355269999999</v>
      </c>
      <c r="R411">
        <v>24.644432070000001</v>
      </c>
      <c r="S411">
        <v>23.523603439999999</v>
      </c>
      <c r="T411">
        <v>23.700309749999999</v>
      </c>
      <c r="U411">
        <v>23.597591399999999</v>
      </c>
      <c r="V411">
        <v>24.67696381</v>
      </c>
      <c r="W411">
        <v>23.516042710000001</v>
      </c>
      <c r="X411">
        <v>22.661842350000001</v>
      </c>
      <c r="Y411">
        <v>0.41853846099999997</v>
      </c>
      <c r="Z411">
        <v>0.62404441799999999</v>
      </c>
      <c r="AA411">
        <v>0.17933310299999999</v>
      </c>
      <c r="AB411">
        <v>0.32693990099999998</v>
      </c>
      <c r="AC411">
        <v>6.2197490000000001E-3</v>
      </c>
      <c r="AD411">
        <v>-1.1114756E-2</v>
      </c>
    </row>
    <row r="412" spans="1:30" x14ac:dyDescent="0.2">
      <c r="A412" t="s">
        <v>1995</v>
      </c>
      <c r="B412" t="s">
        <v>1996</v>
      </c>
      <c r="C412" t="s">
        <v>1997</v>
      </c>
      <c r="D412" t="s">
        <v>1998</v>
      </c>
      <c r="E412" t="s">
        <v>1999</v>
      </c>
      <c r="F412" t="s">
        <v>2000</v>
      </c>
      <c r="G412" t="s">
        <v>91</v>
      </c>
      <c r="H412">
        <v>12.064</v>
      </c>
      <c r="I412">
        <v>4</v>
      </c>
      <c r="J412">
        <v>81.599999999999994</v>
      </c>
      <c r="K412">
        <v>0</v>
      </c>
      <c r="L412">
        <v>34.710999999999999</v>
      </c>
      <c r="M412">
        <v>29.662055970000001</v>
      </c>
      <c r="N412">
        <v>29.507656099999998</v>
      </c>
      <c r="O412">
        <v>30.15291405</v>
      </c>
      <c r="P412">
        <v>27.903743739999999</v>
      </c>
      <c r="Q412">
        <v>28.669965739999999</v>
      </c>
      <c r="R412">
        <v>29.355714800000001</v>
      </c>
      <c r="S412">
        <v>29.722812650000002</v>
      </c>
      <c r="T412">
        <v>29.806688309999998</v>
      </c>
      <c r="U412">
        <v>30.325817109999999</v>
      </c>
      <c r="V412">
        <v>30.042051319999999</v>
      </c>
      <c r="W412">
        <v>29.544990540000001</v>
      </c>
      <c r="X412">
        <v>29.66825867</v>
      </c>
      <c r="Y412">
        <v>3.0814969000000001E-2</v>
      </c>
      <c r="Z412">
        <v>2.2441863999999999E-2</v>
      </c>
      <c r="AA412">
        <v>1.170893717</v>
      </c>
      <c r="AB412">
        <v>-1.1086254120000001</v>
      </c>
      <c r="AC412">
        <v>0.344298875</v>
      </c>
      <c r="AD412">
        <v>0.20000584900000001</v>
      </c>
    </row>
    <row r="413" spans="1:30" x14ac:dyDescent="0.2">
      <c r="A413" t="s">
        <v>2001</v>
      </c>
      <c r="B413" t="s">
        <v>99</v>
      </c>
      <c r="C413" t="s">
        <v>100</v>
      </c>
      <c r="D413" t="s">
        <v>2002</v>
      </c>
      <c r="E413" t="s">
        <v>2001</v>
      </c>
      <c r="F413" t="s">
        <v>2003</v>
      </c>
      <c r="G413" t="s">
        <v>58</v>
      </c>
      <c r="H413">
        <v>45.008000000000003</v>
      </c>
      <c r="I413">
        <v>7</v>
      </c>
      <c r="J413">
        <v>18.5</v>
      </c>
      <c r="K413">
        <v>0</v>
      </c>
      <c r="L413">
        <v>84.888000000000005</v>
      </c>
      <c r="M413">
        <v>24.04447365</v>
      </c>
      <c r="N413">
        <v>23.06579018</v>
      </c>
      <c r="O413">
        <v>24.009037020000001</v>
      </c>
      <c r="P413">
        <v>23.468761440000002</v>
      </c>
      <c r="Q413">
        <v>22.663978579999998</v>
      </c>
      <c r="R413">
        <v>24.26544762</v>
      </c>
      <c r="S413">
        <v>23.67949677</v>
      </c>
      <c r="T413">
        <v>23.695343019999999</v>
      </c>
      <c r="U413">
        <v>23.977907179999999</v>
      </c>
      <c r="V413">
        <v>23.91856194</v>
      </c>
      <c r="W413">
        <v>22.374431609999998</v>
      </c>
      <c r="X413">
        <v>24.65905952</v>
      </c>
      <c r="Y413">
        <v>2.5041141999999999E-2</v>
      </c>
      <c r="Z413">
        <v>5.5749257000000003E-2</v>
      </c>
      <c r="AA413">
        <v>7.9776666999999996E-2</v>
      </c>
      <c r="AB413">
        <v>-0.184621811</v>
      </c>
      <c r="AC413">
        <v>6.8622389000000006E-2</v>
      </c>
      <c r="AD413">
        <v>0.13356463099999999</v>
      </c>
    </row>
    <row r="414" spans="1:30" x14ac:dyDescent="0.2">
      <c r="A414" t="s">
        <v>2004</v>
      </c>
      <c r="B414" t="s">
        <v>2005</v>
      </c>
      <c r="C414" t="s">
        <v>2006</v>
      </c>
      <c r="D414" t="s">
        <v>2007</v>
      </c>
      <c r="E414" t="s">
        <v>2008</v>
      </c>
      <c r="F414" t="s">
        <v>2009</v>
      </c>
      <c r="G414" t="s">
        <v>36</v>
      </c>
      <c r="H414">
        <v>37.442999999999998</v>
      </c>
      <c r="I414">
        <v>12</v>
      </c>
      <c r="J414">
        <v>65.8</v>
      </c>
      <c r="K414">
        <v>0</v>
      </c>
      <c r="L414">
        <v>90.128</v>
      </c>
      <c r="M414">
        <v>23.728607180000001</v>
      </c>
      <c r="N414">
        <v>22.335283279999999</v>
      </c>
      <c r="O414">
        <v>23.564039229999999</v>
      </c>
      <c r="P414">
        <v>23.828939439999999</v>
      </c>
      <c r="Q414">
        <v>23.413125990000001</v>
      </c>
      <c r="R414">
        <v>24.0334568</v>
      </c>
      <c r="S414">
        <v>23.453189850000001</v>
      </c>
      <c r="T414">
        <v>23.102575300000002</v>
      </c>
      <c r="U414">
        <v>23.315374370000001</v>
      </c>
      <c r="V414">
        <v>23.0369606</v>
      </c>
      <c r="W414">
        <v>24.030042649999999</v>
      </c>
      <c r="X414">
        <v>24.083135599999999</v>
      </c>
      <c r="Y414">
        <v>0.38406976799999998</v>
      </c>
      <c r="Z414">
        <v>-0.50740305600000002</v>
      </c>
      <c r="AA414">
        <v>3.6680820000000003E-2</v>
      </c>
      <c r="AB414">
        <v>4.1794458999999999E-2</v>
      </c>
      <c r="AC414">
        <v>0.52836520300000001</v>
      </c>
      <c r="AD414">
        <v>-0.42633311000000002</v>
      </c>
    </row>
    <row r="415" spans="1:30" x14ac:dyDescent="0.2">
      <c r="A415" t="s">
        <v>2010</v>
      </c>
      <c r="B415" t="s">
        <v>99</v>
      </c>
      <c r="C415" t="s">
        <v>32</v>
      </c>
      <c r="D415" t="s">
        <v>2011</v>
      </c>
      <c r="E415" t="s">
        <v>2010</v>
      </c>
      <c r="F415" t="s">
        <v>2012</v>
      </c>
      <c r="G415" t="s">
        <v>58</v>
      </c>
      <c r="H415">
        <v>74.929000000000002</v>
      </c>
      <c r="I415">
        <v>40</v>
      </c>
      <c r="J415">
        <v>65.099999999999994</v>
      </c>
      <c r="K415">
        <v>0</v>
      </c>
      <c r="L415">
        <v>323.31</v>
      </c>
      <c r="M415">
        <v>28.77580261</v>
      </c>
      <c r="N415">
        <v>28.750854489999998</v>
      </c>
      <c r="O415">
        <v>28.48243141</v>
      </c>
      <c r="P415">
        <v>27.99582672</v>
      </c>
      <c r="Q415">
        <v>27.453090670000002</v>
      </c>
      <c r="R415">
        <v>29.02736092</v>
      </c>
      <c r="S415">
        <v>29.200157170000001</v>
      </c>
      <c r="T415">
        <v>28.753948210000001</v>
      </c>
      <c r="U415">
        <v>29.772094729999999</v>
      </c>
      <c r="V415">
        <v>28.7356987</v>
      </c>
      <c r="W415">
        <v>29.139289860000002</v>
      </c>
      <c r="X415">
        <v>29.14695549</v>
      </c>
      <c r="Y415">
        <v>0.95715518600000005</v>
      </c>
      <c r="Z415">
        <v>-0.33761850999999998</v>
      </c>
      <c r="AA415">
        <v>0.81630997199999999</v>
      </c>
      <c r="AB415">
        <v>-0.84855524699999996</v>
      </c>
      <c r="AC415">
        <v>0.29293476400000001</v>
      </c>
      <c r="AD415">
        <v>0.23475201900000001</v>
      </c>
    </row>
    <row r="416" spans="1:30" x14ac:dyDescent="0.2">
      <c r="A416" t="s">
        <v>2013</v>
      </c>
      <c r="B416" t="s">
        <v>2014</v>
      </c>
      <c r="C416" t="s">
        <v>2015</v>
      </c>
      <c r="D416" t="s">
        <v>2016</v>
      </c>
      <c r="E416" t="s">
        <v>2017</v>
      </c>
      <c r="F416" t="s">
        <v>2018</v>
      </c>
      <c r="G416" t="s">
        <v>232</v>
      </c>
      <c r="H416">
        <v>223.86</v>
      </c>
      <c r="I416">
        <v>75</v>
      </c>
      <c r="J416">
        <v>53</v>
      </c>
      <c r="K416">
        <v>0</v>
      </c>
      <c r="L416">
        <v>323.31</v>
      </c>
      <c r="M416">
        <v>30.154726029999999</v>
      </c>
      <c r="N416">
        <v>29.547548290000002</v>
      </c>
      <c r="O416">
        <v>29.610010150000001</v>
      </c>
      <c r="P416">
        <v>29.684919359999999</v>
      </c>
      <c r="Q416">
        <v>25.209762569999999</v>
      </c>
      <c r="R416">
        <v>29.90296936</v>
      </c>
      <c r="S416">
        <v>29.923799509999998</v>
      </c>
      <c r="T416">
        <v>29.142068859999998</v>
      </c>
      <c r="U416">
        <v>29.540229799999999</v>
      </c>
      <c r="V416">
        <v>28.108240129999999</v>
      </c>
      <c r="W416">
        <v>30.088788990000001</v>
      </c>
      <c r="X416">
        <v>29.878488539999999</v>
      </c>
      <c r="Y416">
        <v>0.24842303700000001</v>
      </c>
      <c r="Z416">
        <v>0.41225560500000002</v>
      </c>
      <c r="AA416">
        <v>0.26374995400000001</v>
      </c>
      <c r="AB416">
        <v>-1.092622121</v>
      </c>
      <c r="AC416">
        <v>9.4688408000000002E-2</v>
      </c>
      <c r="AD416">
        <v>0.17686017400000001</v>
      </c>
    </row>
    <row r="417" spans="1:30" x14ac:dyDescent="0.2">
      <c r="A417" t="s">
        <v>2019</v>
      </c>
      <c r="B417" t="s">
        <v>2020</v>
      </c>
      <c r="C417" t="s">
        <v>2021</v>
      </c>
      <c r="D417" t="s">
        <v>2022</v>
      </c>
      <c r="E417" t="s">
        <v>2019</v>
      </c>
      <c r="F417" t="s">
        <v>2023</v>
      </c>
      <c r="G417" t="s">
        <v>232</v>
      </c>
      <c r="H417">
        <v>36.82</v>
      </c>
      <c r="I417">
        <v>17</v>
      </c>
      <c r="J417">
        <v>73.599999999999994</v>
      </c>
      <c r="K417">
        <v>0</v>
      </c>
      <c r="L417">
        <v>233.8</v>
      </c>
      <c r="M417">
        <v>27.621637339999999</v>
      </c>
      <c r="N417">
        <v>27.04333115</v>
      </c>
      <c r="O417">
        <v>27.171310420000001</v>
      </c>
      <c r="P417">
        <v>27.71345329</v>
      </c>
      <c r="Q417">
        <v>26.509691239999999</v>
      </c>
      <c r="R417">
        <v>28.323499680000001</v>
      </c>
      <c r="S417">
        <v>28.005281449999998</v>
      </c>
      <c r="T417">
        <v>27.43491745</v>
      </c>
      <c r="U417">
        <v>27.68525314</v>
      </c>
      <c r="V417">
        <v>27.594202039999999</v>
      </c>
      <c r="W417">
        <v>27.657787320000001</v>
      </c>
      <c r="X417">
        <v>28.016855240000002</v>
      </c>
      <c r="Y417">
        <v>1.0224956300000001</v>
      </c>
      <c r="Z417">
        <v>-0.477521896</v>
      </c>
      <c r="AA417">
        <v>0.16519604099999999</v>
      </c>
      <c r="AB417">
        <v>-0.24073346500000001</v>
      </c>
      <c r="AC417">
        <v>7.9897240999999994E-2</v>
      </c>
      <c r="AD417">
        <v>-4.7797521000000003E-2</v>
      </c>
    </row>
    <row r="418" spans="1:30" x14ac:dyDescent="0.2">
      <c r="A418" t="s">
        <v>2024</v>
      </c>
      <c r="B418" t="s">
        <v>99</v>
      </c>
      <c r="C418" t="s">
        <v>32</v>
      </c>
      <c r="D418" t="s">
        <v>2025</v>
      </c>
      <c r="E418" t="s">
        <v>2026</v>
      </c>
      <c r="F418" t="s">
        <v>2027</v>
      </c>
      <c r="G418" t="s">
        <v>58</v>
      </c>
      <c r="H418">
        <v>12.972</v>
      </c>
      <c r="I418">
        <v>11</v>
      </c>
      <c r="J418">
        <v>78.400000000000006</v>
      </c>
      <c r="K418">
        <v>0</v>
      </c>
      <c r="L418">
        <v>205.41</v>
      </c>
      <c r="M418">
        <v>27.198541639999998</v>
      </c>
      <c r="N418">
        <v>27.199197770000001</v>
      </c>
      <c r="O418">
        <v>24.13821793</v>
      </c>
      <c r="P418">
        <v>26.367179870000001</v>
      </c>
      <c r="Q418">
        <v>27.579889300000001</v>
      </c>
      <c r="R418">
        <v>26.10275459</v>
      </c>
      <c r="S418">
        <v>26.630897520000001</v>
      </c>
      <c r="T418">
        <v>23.313449859999999</v>
      </c>
      <c r="U418">
        <v>26.34544945</v>
      </c>
      <c r="V418">
        <v>26.72702408</v>
      </c>
      <c r="W418">
        <v>23.104328160000001</v>
      </c>
      <c r="X418">
        <v>24.406848910000001</v>
      </c>
      <c r="Y418">
        <v>0.41431034700000002</v>
      </c>
      <c r="Z418">
        <v>1.4325853980000001</v>
      </c>
      <c r="AA418">
        <v>0.77416273499999999</v>
      </c>
      <c r="AB418">
        <v>1.93720754</v>
      </c>
      <c r="AC418">
        <v>0.172599699</v>
      </c>
      <c r="AD418">
        <v>0.68386522900000002</v>
      </c>
    </row>
    <row r="419" spans="1:30" x14ac:dyDescent="0.2">
      <c r="A419" t="s">
        <v>2028</v>
      </c>
      <c r="B419" t="s">
        <v>2029</v>
      </c>
      <c r="C419" t="s">
        <v>2030</v>
      </c>
      <c r="D419" t="s">
        <v>2031</v>
      </c>
      <c r="E419" t="s">
        <v>2032</v>
      </c>
      <c r="F419" t="s">
        <v>2033</v>
      </c>
      <c r="G419" t="s">
        <v>43</v>
      </c>
      <c r="H419">
        <v>103.39</v>
      </c>
      <c r="I419">
        <v>13</v>
      </c>
      <c r="J419">
        <v>17.600000000000001</v>
      </c>
      <c r="K419">
        <v>0</v>
      </c>
      <c r="L419">
        <v>82.793000000000006</v>
      </c>
      <c r="M419">
        <v>25.30824089</v>
      </c>
      <c r="N419">
        <v>23.63617897</v>
      </c>
      <c r="O419">
        <v>23.212053300000001</v>
      </c>
      <c r="P419">
        <v>22.693271639999999</v>
      </c>
      <c r="Q419">
        <v>23.834999079999999</v>
      </c>
      <c r="R419">
        <v>24.949489589999999</v>
      </c>
      <c r="S419">
        <v>24.92691803</v>
      </c>
      <c r="T419">
        <v>24.28052521</v>
      </c>
      <c r="U419">
        <v>24.609334950000001</v>
      </c>
      <c r="V419">
        <v>25.920503620000002</v>
      </c>
      <c r="W419">
        <v>25.87506866</v>
      </c>
      <c r="X419">
        <v>24.079200740000001</v>
      </c>
      <c r="Y419">
        <v>0.63369047599999995</v>
      </c>
      <c r="Z419">
        <v>-1.2394332889999999</v>
      </c>
      <c r="AA419">
        <v>0.75722985200000004</v>
      </c>
      <c r="AB419">
        <v>-1.465670904</v>
      </c>
      <c r="AC419">
        <v>0.46802650299999998</v>
      </c>
      <c r="AD419">
        <v>-0.68599828100000004</v>
      </c>
    </row>
    <row r="420" spans="1:30" x14ac:dyDescent="0.2">
      <c r="A420" t="s">
        <v>2034</v>
      </c>
      <c r="B420" t="s">
        <v>2035</v>
      </c>
      <c r="C420" t="s">
        <v>2036</v>
      </c>
      <c r="D420" t="s">
        <v>2037</v>
      </c>
      <c r="E420" t="s">
        <v>2038</v>
      </c>
      <c r="F420" t="s">
        <v>2039</v>
      </c>
      <c r="G420" t="s">
        <v>91</v>
      </c>
      <c r="H420">
        <v>45.04</v>
      </c>
      <c r="I420">
        <v>14</v>
      </c>
      <c r="J420">
        <v>54.3</v>
      </c>
      <c r="K420">
        <v>0</v>
      </c>
      <c r="L420">
        <v>112.1</v>
      </c>
      <c r="M420">
        <v>27.982995989999999</v>
      </c>
      <c r="N420">
        <v>27.163269039999999</v>
      </c>
      <c r="O420">
        <v>27.05465508</v>
      </c>
      <c r="P420">
        <v>26.984571460000002</v>
      </c>
      <c r="Q420">
        <v>24.920579910000001</v>
      </c>
      <c r="R420">
        <v>27.21243286</v>
      </c>
      <c r="S420">
        <v>27.449474330000001</v>
      </c>
      <c r="T420">
        <v>26.49417686</v>
      </c>
      <c r="U420">
        <v>27.303127289999999</v>
      </c>
      <c r="V420">
        <v>26.897583010000002</v>
      </c>
      <c r="W420">
        <v>27.860057829999999</v>
      </c>
      <c r="X420">
        <v>27.831953049999999</v>
      </c>
      <c r="Y420">
        <v>0.108594871</v>
      </c>
      <c r="Z420">
        <v>-0.12955792699999999</v>
      </c>
      <c r="AA420">
        <v>0.65961697799999996</v>
      </c>
      <c r="AB420">
        <v>-1.1573365529999999</v>
      </c>
      <c r="AC420">
        <v>0.44304844199999999</v>
      </c>
      <c r="AD420">
        <v>-0.44760513299999999</v>
      </c>
    </row>
    <row r="421" spans="1:30" x14ac:dyDescent="0.2">
      <c r="A421" t="s">
        <v>2040</v>
      </c>
      <c r="B421" t="s">
        <v>2041</v>
      </c>
      <c r="C421" t="s">
        <v>2042</v>
      </c>
      <c r="D421" t="s">
        <v>2043</v>
      </c>
      <c r="E421" t="s">
        <v>2044</v>
      </c>
      <c r="F421" t="s">
        <v>2045</v>
      </c>
      <c r="G421" t="s">
        <v>91</v>
      </c>
      <c r="H421">
        <v>32.567</v>
      </c>
      <c r="I421">
        <v>14</v>
      </c>
      <c r="J421">
        <v>68.099999999999994</v>
      </c>
      <c r="K421">
        <v>0</v>
      </c>
      <c r="L421">
        <v>149.63999999999999</v>
      </c>
      <c r="M421">
        <v>24.177528379999998</v>
      </c>
      <c r="N421">
        <v>23.499553679999998</v>
      </c>
      <c r="O421">
        <v>24.319320680000001</v>
      </c>
      <c r="P421">
        <v>23.380416870000001</v>
      </c>
      <c r="Q421">
        <v>24.098735810000001</v>
      </c>
      <c r="R421">
        <v>24.564043049999999</v>
      </c>
      <c r="S421">
        <v>24.87364006</v>
      </c>
      <c r="T421">
        <v>22.795816420000001</v>
      </c>
      <c r="U421">
        <v>24.612926479999999</v>
      </c>
      <c r="V421">
        <v>24.950405119999999</v>
      </c>
      <c r="W421">
        <v>24.483089450000001</v>
      </c>
      <c r="X421">
        <v>24.33513641</v>
      </c>
      <c r="Y421">
        <v>0.87700590099999998</v>
      </c>
      <c r="Z421">
        <v>-0.59074274699999996</v>
      </c>
      <c r="AA421">
        <v>0.66697165300000005</v>
      </c>
      <c r="AB421">
        <v>-0.57514508600000003</v>
      </c>
      <c r="AC421">
        <v>0.29565668899999997</v>
      </c>
      <c r="AD421">
        <v>-0.49541600499999999</v>
      </c>
    </row>
    <row r="422" spans="1:30" x14ac:dyDescent="0.2">
      <c r="A422" t="s">
        <v>2046</v>
      </c>
      <c r="B422" t="s">
        <v>2047</v>
      </c>
      <c r="C422" t="s">
        <v>2048</v>
      </c>
      <c r="D422" t="s">
        <v>2049</v>
      </c>
      <c r="E422" t="s">
        <v>2050</v>
      </c>
      <c r="F422" t="s">
        <v>2051</v>
      </c>
      <c r="G422" t="s">
        <v>91</v>
      </c>
      <c r="H422">
        <v>46.319000000000003</v>
      </c>
      <c r="I422">
        <v>9</v>
      </c>
      <c r="J422">
        <v>43.5</v>
      </c>
      <c r="K422">
        <v>0</v>
      </c>
      <c r="L422">
        <v>90.492000000000004</v>
      </c>
      <c r="M422">
        <v>27.168827060000002</v>
      </c>
      <c r="N422">
        <v>27.20340538</v>
      </c>
      <c r="O422">
        <v>27.141119</v>
      </c>
      <c r="P422">
        <v>27.2380867</v>
      </c>
      <c r="Q422">
        <v>27.891628269999998</v>
      </c>
      <c r="R422">
        <v>27.090934749999999</v>
      </c>
      <c r="S422">
        <v>27.164613719999998</v>
      </c>
      <c r="T422">
        <v>27.868558879999998</v>
      </c>
      <c r="U422">
        <v>27.291141509999999</v>
      </c>
      <c r="V422">
        <v>27.205829619999999</v>
      </c>
      <c r="W422">
        <v>27.71443558</v>
      </c>
      <c r="X422">
        <v>27.036848070000001</v>
      </c>
      <c r="Y422">
        <v>0.29297133800000003</v>
      </c>
      <c r="Z422">
        <v>-0.14792060900000001</v>
      </c>
      <c r="AA422">
        <v>9.8590792999999996E-2</v>
      </c>
      <c r="AB422">
        <v>8.7845484000000001E-2</v>
      </c>
      <c r="AC422">
        <v>0.15385441799999999</v>
      </c>
      <c r="AD422">
        <v>0.122400284</v>
      </c>
    </row>
    <row r="423" spans="1:30" x14ac:dyDescent="0.2">
      <c r="A423" t="s">
        <v>2052</v>
      </c>
      <c r="B423" t="s">
        <v>1799</v>
      </c>
      <c r="C423" t="s">
        <v>100</v>
      </c>
      <c r="D423" t="s">
        <v>2053</v>
      </c>
      <c r="E423" t="s">
        <v>2052</v>
      </c>
      <c r="F423" t="s">
        <v>2054</v>
      </c>
      <c r="G423" t="s">
        <v>36</v>
      </c>
      <c r="H423">
        <v>20.297999999999998</v>
      </c>
      <c r="I423">
        <v>4</v>
      </c>
      <c r="J423">
        <v>30.6</v>
      </c>
      <c r="K423">
        <v>0</v>
      </c>
      <c r="L423">
        <v>99.531000000000006</v>
      </c>
      <c r="M423">
        <v>23.392917629999999</v>
      </c>
      <c r="N423">
        <v>23.802112579999999</v>
      </c>
      <c r="O423">
        <v>23.603883740000001</v>
      </c>
      <c r="P423">
        <v>24.05618668</v>
      </c>
      <c r="Q423">
        <v>24.45560455</v>
      </c>
      <c r="R423">
        <v>24.578445429999999</v>
      </c>
      <c r="S423">
        <v>24.021537779999999</v>
      </c>
      <c r="T423">
        <v>23.763134000000001</v>
      </c>
      <c r="U423">
        <v>24.71234703</v>
      </c>
      <c r="V423">
        <v>24.374801640000001</v>
      </c>
      <c r="W423">
        <v>23.657209399999999</v>
      </c>
      <c r="X423">
        <v>23.441431049999998</v>
      </c>
      <c r="Y423">
        <v>0.298394045</v>
      </c>
      <c r="Z423">
        <v>-0.224842707</v>
      </c>
      <c r="AA423">
        <v>0.767696606</v>
      </c>
      <c r="AB423">
        <v>0.53893152899999996</v>
      </c>
      <c r="AC423">
        <v>0.355004975</v>
      </c>
      <c r="AD423">
        <v>0.34119224500000001</v>
      </c>
    </row>
    <row r="424" spans="1:30" x14ac:dyDescent="0.2">
      <c r="A424" t="s">
        <v>2055</v>
      </c>
      <c r="B424" t="s">
        <v>498</v>
      </c>
      <c r="C424" t="s">
        <v>32</v>
      </c>
      <c r="D424" t="s">
        <v>2056</v>
      </c>
      <c r="E424" t="s">
        <v>2055</v>
      </c>
      <c r="F424" t="s">
        <v>2057</v>
      </c>
      <c r="G424" t="s">
        <v>58</v>
      </c>
      <c r="H424">
        <v>28.038</v>
      </c>
      <c r="I424">
        <v>11</v>
      </c>
      <c r="J424">
        <v>58.3</v>
      </c>
      <c r="K424">
        <v>0</v>
      </c>
      <c r="L424">
        <v>160.08000000000001</v>
      </c>
      <c r="M424">
        <v>24.097431180000001</v>
      </c>
      <c r="N424">
        <v>24.560064319999999</v>
      </c>
      <c r="O424">
        <v>23.500301360000002</v>
      </c>
      <c r="P424">
        <v>23.000261309999999</v>
      </c>
      <c r="Q424">
        <v>25.028051380000001</v>
      </c>
      <c r="R424">
        <v>23.89902687</v>
      </c>
      <c r="S424">
        <v>26.344924930000001</v>
      </c>
      <c r="T424">
        <v>25.921638489999999</v>
      </c>
      <c r="U424">
        <v>23.330125809999998</v>
      </c>
      <c r="V424">
        <v>24.714193340000001</v>
      </c>
      <c r="W424">
        <v>24.00088882</v>
      </c>
      <c r="X424">
        <v>25.041597370000002</v>
      </c>
      <c r="Y424">
        <v>0.54226693699999995</v>
      </c>
      <c r="Z424">
        <v>-0.53296089199999996</v>
      </c>
      <c r="AA424">
        <v>0.388007832</v>
      </c>
      <c r="AB424">
        <v>-0.60977999400000005</v>
      </c>
      <c r="AC424">
        <v>0.24447269499999999</v>
      </c>
      <c r="AD424">
        <v>0.61333656299999995</v>
      </c>
    </row>
    <row r="425" spans="1:30" x14ac:dyDescent="0.2">
      <c r="A425" t="s">
        <v>2058</v>
      </c>
      <c r="B425" t="s">
        <v>2059</v>
      </c>
      <c r="C425" t="s">
        <v>2060</v>
      </c>
      <c r="D425" t="s">
        <v>2061</v>
      </c>
      <c r="E425" t="s">
        <v>2062</v>
      </c>
      <c r="F425" t="s">
        <v>2063</v>
      </c>
      <c r="G425" t="s">
        <v>36</v>
      </c>
      <c r="H425">
        <v>36.771000000000001</v>
      </c>
      <c r="I425">
        <v>3</v>
      </c>
      <c r="J425">
        <v>7.2</v>
      </c>
      <c r="K425">
        <v>0</v>
      </c>
      <c r="L425">
        <v>65.451999999999998</v>
      </c>
      <c r="M425">
        <v>23.93262863</v>
      </c>
      <c r="N425">
        <v>22.827455520000001</v>
      </c>
      <c r="O425">
        <v>25.891475679999999</v>
      </c>
      <c r="P425">
        <v>24.170085910000001</v>
      </c>
      <c r="Q425">
        <v>25.28309441</v>
      </c>
      <c r="R425">
        <v>23.47324944</v>
      </c>
      <c r="S425">
        <v>23.204069140000001</v>
      </c>
      <c r="T425">
        <v>24.3777504</v>
      </c>
      <c r="U425">
        <v>24.095767970000001</v>
      </c>
      <c r="V425">
        <v>23.836420059999998</v>
      </c>
      <c r="W425">
        <v>23.19470024</v>
      </c>
      <c r="X425">
        <v>23.690719600000001</v>
      </c>
      <c r="Y425">
        <v>0.28270683499999999</v>
      </c>
      <c r="Z425">
        <v>0.64323997499999996</v>
      </c>
      <c r="AA425">
        <v>0.58355248100000001</v>
      </c>
      <c r="AB425">
        <v>0.73486328099999998</v>
      </c>
      <c r="AC425">
        <v>0.324218055</v>
      </c>
      <c r="AD425">
        <v>0.318582535</v>
      </c>
    </row>
    <row r="426" spans="1:30" x14ac:dyDescent="0.2">
      <c r="A426" t="s">
        <v>2064</v>
      </c>
      <c r="B426" t="s">
        <v>99</v>
      </c>
      <c r="C426" t="s">
        <v>100</v>
      </c>
      <c r="D426" t="s">
        <v>2065</v>
      </c>
      <c r="E426" t="s">
        <v>2064</v>
      </c>
      <c r="F426" t="s">
        <v>2066</v>
      </c>
      <c r="G426" t="s">
        <v>58</v>
      </c>
      <c r="H426">
        <v>17.288</v>
      </c>
      <c r="I426">
        <v>9</v>
      </c>
      <c r="J426">
        <v>85</v>
      </c>
      <c r="K426">
        <v>0</v>
      </c>
      <c r="L426">
        <v>228.07</v>
      </c>
      <c r="M426">
        <v>27.986145019999999</v>
      </c>
      <c r="N426">
        <v>27.670471190000001</v>
      </c>
      <c r="O426">
        <v>27.741304400000001</v>
      </c>
      <c r="P426">
        <v>23.262079239999998</v>
      </c>
      <c r="Q426">
        <v>27.820007319999998</v>
      </c>
      <c r="R426">
        <v>27.563400269999999</v>
      </c>
      <c r="S426">
        <v>27.886463169999999</v>
      </c>
      <c r="T426">
        <v>27.681571959999999</v>
      </c>
      <c r="U426">
        <v>27.619958879999999</v>
      </c>
      <c r="V426">
        <v>27.948822020000001</v>
      </c>
      <c r="W426">
        <v>27.770458219999998</v>
      </c>
      <c r="X426">
        <v>28.224809650000001</v>
      </c>
      <c r="Y426">
        <v>0.48552893800000002</v>
      </c>
      <c r="Z426">
        <v>-0.18205642699999999</v>
      </c>
      <c r="AA426">
        <v>0.52306180400000002</v>
      </c>
      <c r="AB426">
        <v>-1.7662010189999999</v>
      </c>
      <c r="AC426">
        <v>0.74766767099999998</v>
      </c>
      <c r="AD426">
        <v>-0.252031962</v>
      </c>
    </row>
    <row r="427" spans="1:30" x14ac:dyDescent="0.2">
      <c r="A427" t="s">
        <v>2067</v>
      </c>
      <c r="B427" t="s">
        <v>1297</v>
      </c>
      <c r="C427" t="s">
        <v>32</v>
      </c>
      <c r="D427" t="s">
        <v>2068</v>
      </c>
      <c r="E427" t="s">
        <v>2067</v>
      </c>
      <c r="F427" t="s">
        <v>2069</v>
      </c>
      <c r="G427" t="s">
        <v>36</v>
      </c>
      <c r="H427">
        <v>15.442</v>
      </c>
      <c r="I427">
        <v>4</v>
      </c>
      <c r="J427">
        <v>15.8</v>
      </c>
      <c r="K427">
        <v>0</v>
      </c>
      <c r="L427">
        <v>93.369</v>
      </c>
      <c r="M427">
        <v>23.96689224</v>
      </c>
      <c r="N427">
        <v>24.654253010000001</v>
      </c>
      <c r="O427">
        <v>24.167816160000001</v>
      </c>
      <c r="P427">
        <v>24.157720569999999</v>
      </c>
      <c r="Q427">
        <v>23.859027860000001</v>
      </c>
      <c r="R427">
        <v>23.077098849999999</v>
      </c>
      <c r="S427">
        <v>24.004793169999999</v>
      </c>
      <c r="T427">
        <v>24.159044269999999</v>
      </c>
      <c r="U427">
        <v>23.832441330000002</v>
      </c>
      <c r="V427">
        <v>23.339633939999999</v>
      </c>
      <c r="W427">
        <v>23.76567841</v>
      </c>
      <c r="X427">
        <v>23.62255669</v>
      </c>
      <c r="Y427">
        <v>1.342277175</v>
      </c>
      <c r="Z427">
        <v>0.68703079199999995</v>
      </c>
      <c r="AA427">
        <v>0.129629733</v>
      </c>
      <c r="AB427">
        <v>0.121992747</v>
      </c>
      <c r="AC427">
        <v>1.2657186810000001</v>
      </c>
      <c r="AD427">
        <v>0.422803243</v>
      </c>
    </row>
    <row r="428" spans="1:30" x14ac:dyDescent="0.2">
      <c r="A428" t="s">
        <v>2070</v>
      </c>
      <c r="B428" t="s">
        <v>2071</v>
      </c>
      <c r="C428" t="s">
        <v>32</v>
      </c>
      <c r="D428" t="s">
        <v>2072</v>
      </c>
      <c r="E428" t="s">
        <v>2070</v>
      </c>
      <c r="F428" t="s">
        <v>2073</v>
      </c>
      <c r="G428" t="s">
        <v>36</v>
      </c>
      <c r="H428">
        <v>25.132999999999999</v>
      </c>
      <c r="I428">
        <v>9</v>
      </c>
      <c r="J428">
        <v>45</v>
      </c>
      <c r="K428">
        <v>0</v>
      </c>
      <c r="L428">
        <v>248.48</v>
      </c>
      <c r="M428">
        <v>22.968458179999999</v>
      </c>
      <c r="N428">
        <v>23.725418090000002</v>
      </c>
      <c r="O428">
        <v>23.880222320000001</v>
      </c>
      <c r="P428">
        <v>23.862092969999999</v>
      </c>
      <c r="Q428">
        <v>24.624132159999998</v>
      </c>
      <c r="R428">
        <v>24.39134979</v>
      </c>
      <c r="S428">
        <v>22.426700589999999</v>
      </c>
      <c r="T428">
        <v>24.248207090000001</v>
      </c>
      <c r="U428">
        <v>23.412584299999999</v>
      </c>
      <c r="V428">
        <v>25.478872299999999</v>
      </c>
      <c r="W428">
        <v>23.886825559999998</v>
      </c>
      <c r="X428">
        <v>23.25699234</v>
      </c>
      <c r="Y428">
        <v>0.40250530200000001</v>
      </c>
      <c r="Z428">
        <v>-0.68286387100000001</v>
      </c>
      <c r="AA428">
        <v>4.1408141000000002E-2</v>
      </c>
      <c r="AB428">
        <v>8.4961572999999999E-2</v>
      </c>
      <c r="AC428">
        <v>0.427210221</v>
      </c>
      <c r="AD428">
        <v>-0.84506607099999997</v>
      </c>
    </row>
    <row r="429" spans="1:30" x14ac:dyDescent="0.2">
      <c r="A429" t="s">
        <v>2074</v>
      </c>
      <c r="B429" t="s">
        <v>2075</v>
      </c>
      <c r="C429" t="s">
        <v>2076</v>
      </c>
      <c r="D429" t="s">
        <v>2077</v>
      </c>
      <c r="E429" t="s">
        <v>2078</v>
      </c>
      <c r="F429" t="s">
        <v>2079</v>
      </c>
      <c r="G429" t="s">
        <v>91</v>
      </c>
      <c r="H429">
        <v>130.32</v>
      </c>
      <c r="I429">
        <v>19</v>
      </c>
      <c r="J429">
        <v>20.3</v>
      </c>
      <c r="K429">
        <v>0</v>
      </c>
      <c r="L429">
        <v>66.231999999999999</v>
      </c>
      <c r="M429">
        <v>23.813898089999999</v>
      </c>
      <c r="N429">
        <v>23.446987149999998</v>
      </c>
      <c r="O429">
        <v>23.66238594</v>
      </c>
      <c r="P429">
        <v>24.61649323</v>
      </c>
      <c r="Q429">
        <v>23.462141039999999</v>
      </c>
      <c r="R429">
        <v>24.477170940000001</v>
      </c>
      <c r="S429">
        <v>24.018163680000001</v>
      </c>
      <c r="T429">
        <v>23.06832314</v>
      </c>
      <c r="U429">
        <v>23.147968290000001</v>
      </c>
      <c r="V429">
        <v>23.858715060000002</v>
      </c>
      <c r="W429">
        <v>25.453310009999999</v>
      </c>
      <c r="X429">
        <v>24.602872850000001</v>
      </c>
      <c r="Y429">
        <v>0.98890238200000002</v>
      </c>
      <c r="Z429">
        <v>-0.99720891300000003</v>
      </c>
      <c r="AA429">
        <v>0.31578013999999999</v>
      </c>
      <c r="AB429">
        <v>-0.45303090400000001</v>
      </c>
      <c r="AC429">
        <v>1.0439314790000001</v>
      </c>
      <c r="AD429">
        <v>-1.22681427</v>
      </c>
    </row>
    <row r="430" spans="1:30" x14ac:dyDescent="0.2">
      <c r="A430" t="s">
        <v>2080</v>
      </c>
      <c r="B430" t="s">
        <v>1830</v>
      </c>
      <c r="C430" t="s">
        <v>32</v>
      </c>
      <c r="D430" t="s">
        <v>2081</v>
      </c>
      <c r="E430" t="s">
        <v>2080</v>
      </c>
      <c r="F430" t="s">
        <v>2082</v>
      </c>
      <c r="G430" t="s">
        <v>91</v>
      </c>
      <c r="H430">
        <v>31.331</v>
      </c>
      <c r="I430">
        <v>15</v>
      </c>
      <c r="J430">
        <v>58.4</v>
      </c>
      <c r="K430">
        <v>0</v>
      </c>
      <c r="L430">
        <v>45.698999999999998</v>
      </c>
      <c r="M430">
        <v>25.942504880000001</v>
      </c>
      <c r="N430">
        <v>25.48480606</v>
      </c>
      <c r="O430">
        <v>25.68193436</v>
      </c>
      <c r="P430">
        <v>25.78111839</v>
      </c>
      <c r="Q430">
        <v>25.09622955</v>
      </c>
      <c r="R430">
        <v>25.820287700000002</v>
      </c>
      <c r="S430">
        <v>26.153348919999999</v>
      </c>
      <c r="T430">
        <v>25.879819869999999</v>
      </c>
      <c r="U430">
        <v>26.04556084</v>
      </c>
      <c r="V430">
        <v>26.699090959999999</v>
      </c>
      <c r="W430">
        <v>25.987133029999999</v>
      </c>
      <c r="X430">
        <v>26.605689999999999</v>
      </c>
      <c r="Y430">
        <v>1.311911893</v>
      </c>
      <c r="Z430">
        <v>-0.72755622900000005</v>
      </c>
      <c r="AA430">
        <v>1.2517493930000001</v>
      </c>
      <c r="AB430">
        <v>-0.86475944500000002</v>
      </c>
      <c r="AC430">
        <v>0.78696109400000003</v>
      </c>
      <c r="AD430">
        <v>-0.40439478600000001</v>
      </c>
    </row>
    <row r="431" spans="1:30" x14ac:dyDescent="0.2">
      <c r="A431" t="s">
        <v>2083</v>
      </c>
      <c r="B431" t="s">
        <v>99</v>
      </c>
      <c r="C431" t="s">
        <v>32</v>
      </c>
      <c r="D431" t="s">
        <v>2084</v>
      </c>
      <c r="E431" t="s">
        <v>2083</v>
      </c>
      <c r="F431" t="s">
        <v>2085</v>
      </c>
      <c r="G431" t="s">
        <v>58</v>
      </c>
      <c r="H431">
        <v>25.122</v>
      </c>
      <c r="I431">
        <v>12</v>
      </c>
      <c r="J431">
        <v>58.5</v>
      </c>
      <c r="K431">
        <v>0</v>
      </c>
      <c r="L431">
        <v>32.305</v>
      </c>
      <c r="M431">
        <v>26.321239469999998</v>
      </c>
      <c r="N431">
        <v>26.326013570000001</v>
      </c>
      <c r="O431">
        <v>26.448656079999999</v>
      </c>
      <c r="P431">
        <v>26.508695599999999</v>
      </c>
      <c r="Q431">
        <v>26.815433500000001</v>
      </c>
      <c r="R431">
        <v>26.353364939999999</v>
      </c>
      <c r="S431">
        <v>26.36076546</v>
      </c>
      <c r="T431">
        <v>26.474121090000001</v>
      </c>
      <c r="U431">
        <v>26.494375229999999</v>
      </c>
      <c r="V431">
        <v>26.4909687</v>
      </c>
      <c r="W431">
        <v>25.915451050000001</v>
      </c>
      <c r="X431">
        <v>26.447521210000001</v>
      </c>
      <c r="Y431">
        <v>0.15956162700000001</v>
      </c>
      <c r="Z431">
        <v>8.0656052000000006E-2</v>
      </c>
      <c r="AA431">
        <v>0.52627754800000004</v>
      </c>
      <c r="AB431">
        <v>0.27451769500000001</v>
      </c>
      <c r="AC431">
        <v>0.34636283000000001</v>
      </c>
      <c r="AD431">
        <v>0.15844027199999999</v>
      </c>
    </row>
    <row r="432" spans="1:30" x14ac:dyDescent="0.2">
      <c r="A432" t="s">
        <v>2086</v>
      </c>
      <c r="B432" t="s">
        <v>2087</v>
      </c>
      <c r="C432" t="s">
        <v>32</v>
      </c>
      <c r="D432" t="s">
        <v>2088</v>
      </c>
      <c r="E432" t="s">
        <v>2089</v>
      </c>
      <c r="F432" t="s">
        <v>2090</v>
      </c>
      <c r="G432" t="s">
        <v>395</v>
      </c>
      <c r="H432">
        <v>12.313000000000001</v>
      </c>
      <c r="I432">
        <v>4</v>
      </c>
      <c r="J432">
        <v>45.7</v>
      </c>
      <c r="K432">
        <v>0</v>
      </c>
      <c r="L432">
        <v>8.2354000000000003</v>
      </c>
      <c r="M432">
        <v>23.375234599999999</v>
      </c>
      <c r="N432">
        <v>24.21702385</v>
      </c>
      <c r="O432">
        <v>23.787427900000001</v>
      </c>
      <c r="P432">
        <v>24.020906449999998</v>
      </c>
      <c r="Q432">
        <v>23.706855770000001</v>
      </c>
      <c r="R432">
        <v>23.643365859999999</v>
      </c>
      <c r="S432">
        <v>24.221845630000001</v>
      </c>
      <c r="T432">
        <v>23.244869229999999</v>
      </c>
      <c r="U432">
        <v>23.555084229999999</v>
      </c>
      <c r="V432">
        <v>24.00587273</v>
      </c>
      <c r="W432">
        <v>21.85514259</v>
      </c>
      <c r="X432">
        <v>24.02184677</v>
      </c>
      <c r="Y432">
        <v>0.26192736500000002</v>
      </c>
      <c r="Z432">
        <v>0.49894142200000002</v>
      </c>
      <c r="AA432">
        <v>0.27284070300000002</v>
      </c>
      <c r="AB432">
        <v>0.49608866400000001</v>
      </c>
      <c r="AC432">
        <v>0.18712137700000001</v>
      </c>
      <c r="AD432">
        <v>0.37964566500000002</v>
      </c>
    </row>
    <row r="433" spans="1:30" x14ac:dyDescent="0.2">
      <c r="A433" t="s">
        <v>2091</v>
      </c>
      <c r="B433" t="s">
        <v>2092</v>
      </c>
      <c r="C433" t="s">
        <v>2093</v>
      </c>
      <c r="D433" t="s">
        <v>2094</v>
      </c>
      <c r="E433" t="s">
        <v>2095</v>
      </c>
      <c r="F433" t="s">
        <v>2096</v>
      </c>
      <c r="G433" t="s">
        <v>91</v>
      </c>
      <c r="H433">
        <v>41.061</v>
      </c>
      <c r="I433">
        <v>11</v>
      </c>
      <c r="J433">
        <v>35.4</v>
      </c>
      <c r="K433">
        <v>0</v>
      </c>
      <c r="L433">
        <v>10.978999999999999</v>
      </c>
      <c r="M433">
        <v>26.019561769999999</v>
      </c>
      <c r="N433">
        <v>25.073574069999999</v>
      </c>
      <c r="O433">
        <v>24.493688580000001</v>
      </c>
      <c r="P433">
        <v>24.807840349999999</v>
      </c>
      <c r="Q433">
        <v>24.025262829999999</v>
      </c>
      <c r="R433">
        <v>25.364395139999999</v>
      </c>
      <c r="S433">
        <v>25.209552760000001</v>
      </c>
      <c r="T433">
        <v>24.763900759999999</v>
      </c>
      <c r="U433">
        <v>24.764560700000001</v>
      </c>
      <c r="V433">
        <v>23.335592269999999</v>
      </c>
      <c r="W433">
        <v>25.04172325</v>
      </c>
      <c r="X433">
        <v>25.34915161</v>
      </c>
      <c r="Y433">
        <v>0.33279617299999997</v>
      </c>
      <c r="Z433">
        <v>0.62011909499999995</v>
      </c>
      <c r="AA433">
        <v>7.4843173999999998E-2</v>
      </c>
      <c r="AB433">
        <v>0.157010396</v>
      </c>
      <c r="AC433">
        <v>0.20200914</v>
      </c>
      <c r="AD433">
        <v>0.33718236299999998</v>
      </c>
    </row>
    <row r="434" spans="1:30" x14ac:dyDescent="0.2">
      <c r="A434" t="s">
        <v>2097</v>
      </c>
      <c r="B434" t="s">
        <v>2098</v>
      </c>
      <c r="C434" t="s">
        <v>1794</v>
      </c>
      <c r="D434" t="s">
        <v>2099</v>
      </c>
      <c r="E434" t="s">
        <v>2100</v>
      </c>
      <c r="F434" t="s">
        <v>2101</v>
      </c>
      <c r="G434" t="s">
        <v>36</v>
      </c>
      <c r="H434">
        <v>51.631999999999998</v>
      </c>
      <c r="I434">
        <v>11</v>
      </c>
      <c r="J434">
        <v>41.8</v>
      </c>
      <c r="K434">
        <v>0</v>
      </c>
      <c r="L434">
        <v>56.54</v>
      </c>
      <c r="M434">
        <v>25.785364149999999</v>
      </c>
      <c r="N434">
        <v>24.528303149999999</v>
      </c>
      <c r="O434">
        <v>23.168422700000001</v>
      </c>
      <c r="P434">
        <v>24.994251250000001</v>
      </c>
      <c r="Q434">
        <v>24.635864260000002</v>
      </c>
      <c r="R434">
        <v>26.284944530000001</v>
      </c>
      <c r="S434">
        <v>24.213165279999998</v>
      </c>
      <c r="T434">
        <v>23.429323199999999</v>
      </c>
      <c r="U434">
        <v>26.26397133</v>
      </c>
      <c r="V434">
        <v>24.659570689999999</v>
      </c>
      <c r="W434">
        <v>26.402072910000001</v>
      </c>
      <c r="X434">
        <v>25.767820360000002</v>
      </c>
      <c r="Y434">
        <v>0.54071238099999996</v>
      </c>
      <c r="Z434">
        <v>-1.1157913209999999</v>
      </c>
      <c r="AA434">
        <v>0.16020880200000001</v>
      </c>
      <c r="AB434">
        <v>-0.30480130500000002</v>
      </c>
      <c r="AC434">
        <v>0.42102986999999997</v>
      </c>
      <c r="AD434">
        <v>-0.97433471699999996</v>
      </c>
    </row>
    <row r="435" spans="1:30" x14ac:dyDescent="0.2">
      <c r="A435" t="s">
        <v>2102</v>
      </c>
      <c r="B435" t="s">
        <v>2103</v>
      </c>
      <c r="C435" t="s">
        <v>2104</v>
      </c>
      <c r="D435" t="s">
        <v>2105</v>
      </c>
      <c r="E435" t="s">
        <v>2106</v>
      </c>
      <c r="F435" t="s">
        <v>2107</v>
      </c>
      <c r="G435" t="s">
        <v>43</v>
      </c>
      <c r="H435">
        <v>53.231000000000002</v>
      </c>
      <c r="I435">
        <v>52</v>
      </c>
      <c r="J435">
        <v>80</v>
      </c>
      <c r="K435">
        <v>0</v>
      </c>
      <c r="L435">
        <v>323.31</v>
      </c>
      <c r="M435">
        <v>32.941921229999998</v>
      </c>
      <c r="N435">
        <v>32.90569687</v>
      </c>
      <c r="O435">
        <v>32.77688217</v>
      </c>
      <c r="P435">
        <v>32.726310730000002</v>
      </c>
      <c r="Q435">
        <v>32.787410739999999</v>
      </c>
      <c r="R435">
        <v>32.66936493</v>
      </c>
      <c r="S435">
        <v>32.712642670000001</v>
      </c>
      <c r="T435">
        <v>32.551719669999997</v>
      </c>
      <c r="U435">
        <v>32.782810210000001</v>
      </c>
      <c r="V435">
        <v>32.977378850000001</v>
      </c>
      <c r="W435">
        <v>32.766906740000003</v>
      </c>
      <c r="X435">
        <v>32.804283140000003</v>
      </c>
      <c r="Y435">
        <v>0.11194657099999999</v>
      </c>
      <c r="Z435">
        <v>2.5310516000000002E-2</v>
      </c>
      <c r="AA435">
        <v>0.76550537500000004</v>
      </c>
      <c r="AB435">
        <v>-0.12182744299999999</v>
      </c>
      <c r="AC435">
        <v>0.82146600599999997</v>
      </c>
      <c r="AD435">
        <v>-0.16713206</v>
      </c>
    </row>
    <row r="436" spans="1:30" x14ac:dyDescent="0.2">
      <c r="A436" t="s">
        <v>2108</v>
      </c>
      <c r="B436" t="s">
        <v>2109</v>
      </c>
      <c r="C436" t="s">
        <v>2110</v>
      </c>
      <c r="D436" t="s">
        <v>2111</v>
      </c>
      <c r="E436" t="s">
        <v>2112</v>
      </c>
      <c r="F436" t="s">
        <v>2113</v>
      </c>
      <c r="G436" t="s">
        <v>232</v>
      </c>
      <c r="H436">
        <v>41.915999999999997</v>
      </c>
      <c r="I436">
        <v>11</v>
      </c>
      <c r="J436">
        <v>41.6</v>
      </c>
      <c r="K436">
        <v>0</v>
      </c>
      <c r="L436">
        <v>35.427</v>
      </c>
      <c r="M436">
        <v>24.315755840000001</v>
      </c>
      <c r="N436">
        <v>24.339464190000001</v>
      </c>
      <c r="O436">
        <v>23.555147170000001</v>
      </c>
      <c r="P436">
        <v>24.2347641</v>
      </c>
      <c r="Q436">
        <v>22.85415459</v>
      </c>
      <c r="R436">
        <v>24.48566628</v>
      </c>
      <c r="S436">
        <v>24.44252968</v>
      </c>
      <c r="T436">
        <v>23.507673260000001</v>
      </c>
      <c r="U436">
        <v>25.094745639999999</v>
      </c>
      <c r="V436">
        <v>24.03442574</v>
      </c>
      <c r="W436">
        <v>24.943073269999999</v>
      </c>
      <c r="X436">
        <v>24.396694180000001</v>
      </c>
      <c r="Y436">
        <v>0.45306919299999998</v>
      </c>
      <c r="Z436">
        <v>-0.38794199600000001</v>
      </c>
      <c r="AA436">
        <v>0.45175972800000003</v>
      </c>
      <c r="AB436">
        <v>-0.59986941000000005</v>
      </c>
      <c r="AC436">
        <v>7.2461991000000003E-2</v>
      </c>
      <c r="AD436">
        <v>-0.109748205</v>
      </c>
    </row>
    <row r="437" spans="1:30" x14ac:dyDescent="0.2">
      <c r="A437" t="s">
        <v>2114</v>
      </c>
      <c r="B437" t="s">
        <v>99</v>
      </c>
      <c r="C437" t="s">
        <v>100</v>
      </c>
      <c r="D437" t="s">
        <v>2115</v>
      </c>
      <c r="E437" t="s">
        <v>2114</v>
      </c>
      <c r="F437" t="s">
        <v>2116</v>
      </c>
      <c r="G437" t="s">
        <v>58</v>
      </c>
      <c r="H437">
        <v>56.545999999999999</v>
      </c>
      <c r="I437">
        <v>9</v>
      </c>
      <c r="J437">
        <v>19.7</v>
      </c>
      <c r="K437">
        <v>0</v>
      </c>
      <c r="L437">
        <v>74.83</v>
      </c>
      <c r="M437">
        <v>23.354722979999998</v>
      </c>
      <c r="N437">
        <v>24.229555130000001</v>
      </c>
      <c r="O437">
        <v>24.289798739999998</v>
      </c>
      <c r="P437">
        <v>23.715116500000001</v>
      </c>
      <c r="Q437">
        <v>24.01346397</v>
      </c>
      <c r="R437">
        <v>23.027809139999999</v>
      </c>
      <c r="S437">
        <v>23.782213209999998</v>
      </c>
      <c r="T437">
        <v>24.069009779999998</v>
      </c>
      <c r="U437">
        <v>23.942197799999999</v>
      </c>
      <c r="V437">
        <v>23.50768089</v>
      </c>
      <c r="W437">
        <v>23.783487319999999</v>
      </c>
      <c r="X437">
        <v>23.925352100000001</v>
      </c>
      <c r="Y437">
        <v>0.26897282700000003</v>
      </c>
      <c r="Z437">
        <v>0.219185511</v>
      </c>
      <c r="AA437">
        <v>0.184861687</v>
      </c>
      <c r="AB437">
        <v>-0.15337689700000001</v>
      </c>
      <c r="AC437">
        <v>0.57869994999999996</v>
      </c>
      <c r="AD437">
        <v>0.192300161</v>
      </c>
    </row>
    <row r="438" spans="1:30" x14ac:dyDescent="0.2">
      <c r="A438" t="s">
        <v>2117</v>
      </c>
      <c r="B438" t="s">
        <v>2118</v>
      </c>
      <c r="C438" t="s">
        <v>32</v>
      </c>
      <c r="D438" t="s">
        <v>2119</v>
      </c>
      <c r="E438" t="s">
        <v>2120</v>
      </c>
      <c r="F438" t="s">
        <v>2121</v>
      </c>
      <c r="G438" t="s">
        <v>36</v>
      </c>
      <c r="H438">
        <v>23.846</v>
      </c>
      <c r="I438">
        <v>8</v>
      </c>
      <c r="J438">
        <v>45.4</v>
      </c>
      <c r="K438">
        <v>0</v>
      </c>
      <c r="L438">
        <v>49.917999999999999</v>
      </c>
      <c r="M438">
        <v>24.22155952</v>
      </c>
      <c r="N438">
        <v>24.021650309999998</v>
      </c>
      <c r="O438">
        <v>23.949993129999999</v>
      </c>
      <c r="P438">
        <v>22.993513109999999</v>
      </c>
      <c r="Q438">
        <v>23.481639860000001</v>
      </c>
      <c r="R438">
        <v>25.29939079</v>
      </c>
      <c r="S438">
        <v>23.632352829999999</v>
      </c>
      <c r="T438">
        <v>23.48283386</v>
      </c>
      <c r="U438">
        <v>23.09176064</v>
      </c>
      <c r="V438">
        <v>24.26503563</v>
      </c>
      <c r="W438">
        <v>23.679101939999999</v>
      </c>
      <c r="X438">
        <v>22.018861770000001</v>
      </c>
      <c r="Y438">
        <v>0.47601008</v>
      </c>
      <c r="Z438">
        <v>0.74340121000000003</v>
      </c>
      <c r="AA438">
        <v>0.245594755</v>
      </c>
      <c r="AB438">
        <v>0.60384813900000001</v>
      </c>
      <c r="AC438">
        <v>3.9964405000000001E-2</v>
      </c>
      <c r="AD438">
        <v>8.1315994000000003E-2</v>
      </c>
    </row>
    <row r="439" spans="1:30" x14ac:dyDescent="0.2">
      <c r="A439" t="s">
        <v>2122</v>
      </c>
      <c r="B439" t="s">
        <v>51</v>
      </c>
      <c r="C439" t="s">
        <v>32</v>
      </c>
      <c r="D439" t="s">
        <v>2123</v>
      </c>
      <c r="E439" t="s">
        <v>2122</v>
      </c>
      <c r="F439" t="s">
        <v>2124</v>
      </c>
      <c r="G439" t="s">
        <v>36</v>
      </c>
      <c r="H439">
        <v>8.3736999999999995</v>
      </c>
      <c r="I439">
        <v>3</v>
      </c>
      <c r="J439">
        <v>38.700000000000003</v>
      </c>
      <c r="K439">
        <v>0</v>
      </c>
      <c r="L439">
        <v>69.100999999999999</v>
      </c>
      <c r="M439">
        <v>26.29510689</v>
      </c>
      <c r="N439">
        <v>26.142755510000001</v>
      </c>
      <c r="O439">
        <v>26.098003389999999</v>
      </c>
      <c r="P439">
        <v>26.00470352</v>
      </c>
      <c r="Q439">
        <v>23.9503746</v>
      </c>
      <c r="R439">
        <v>23.20111275</v>
      </c>
      <c r="S439">
        <v>26.31918907</v>
      </c>
      <c r="T439">
        <v>26.581470490000001</v>
      </c>
      <c r="U439">
        <v>27.515478130000002</v>
      </c>
      <c r="V439">
        <v>26.898853299999999</v>
      </c>
      <c r="W439">
        <v>26.249486919999999</v>
      </c>
      <c r="X439">
        <v>26.635194779999999</v>
      </c>
      <c r="Y439">
        <v>0.98584155500000004</v>
      </c>
      <c r="Z439">
        <v>-0.41588974000000001</v>
      </c>
      <c r="AA439">
        <v>1.208555539</v>
      </c>
      <c r="AB439">
        <v>-2.2091147100000001</v>
      </c>
      <c r="AC439">
        <v>0.19831780500000001</v>
      </c>
      <c r="AD439">
        <v>0.21086756400000001</v>
      </c>
    </row>
    <row r="440" spans="1:30" x14ac:dyDescent="0.2">
      <c r="A440" t="s">
        <v>2125</v>
      </c>
      <c r="B440" t="s">
        <v>2126</v>
      </c>
      <c r="C440" t="s">
        <v>2127</v>
      </c>
      <c r="D440" t="s">
        <v>2128</v>
      </c>
      <c r="E440" t="s">
        <v>2129</v>
      </c>
      <c r="F440" t="s">
        <v>2130</v>
      </c>
      <c r="G440" t="s">
        <v>91</v>
      </c>
      <c r="H440">
        <v>40.908999999999999</v>
      </c>
      <c r="I440">
        <v>18</v>
      </c>
      <c r="J440">
        <v>64.5</v>
      </c>
      <c r="K440">
        <v>0</v>
      </c>
      <c r="L440">
        <v>323.31</v>
      </c>
      <c r="M440">
        <v>30.35584068</v>
      </c>
      <c r="N440">
        <v>30.392536159999999</v>
      </c>
      <c r="O440">
        <v>30.292526250000002</v>
      </c>
      <c r="P440">
        <v>29.883304599999999</v>
      </c>
      <c r="Q440">
        <v>30.69461441</v>
      </c>
      <c r="R440">
        <v>30.23591995</v>
      </c>
      <c r="S440">
        <v>30.117807389999999</v>
      </c>
      <c r="T440">
        <v>30.256536480000001</v>
      </c>
      <c r="U440">
        <v>30.25754929</v>
      </c>
      <c r="V440">
        <v>30.357099529999999</v>
      </c>
      <c r="W440">
        <v>30.107742309999999</v>
      </c>
      <c r="X440">
        <v>30.006378170000001</v>
      </c>
      <c r="Y440">
        <v>0.81199262100000003</v>
      </c>
      <c r="Z440">
        <v>0.18989435800000001</v>
      </c>
      <c r="AA440">
        <v>0.167687577</v>
      </c>
      <c r="AB440">
        <v>0.114206314</v>
      </c>
      <c r="AC440">
        <v>0.178379331</v>
      </c>
      <c r="AD440">
        <v>5.3557713999999999E-2</v>
      </c>
    </row>
    <row r="441" spans="1:30" x14ac:dyDescent="0.2">
      <c r="A441" t="s">
        <v>2131</v>
      </c>
      <c r="B441" t="s">
        <v>2132</v>
      </c>
      <c r="C441" t="s">
        <v>32</v>
      </c>
      <c r="D441" t="s">
        <v>2133</v>
      </c>
      <c r="E441" t="s">
        <v>2134</v>
      </c>
      <c r="F441" t="s">
        <v>2135</v>
      </c>
      <c r="G441" t="s">
        <v>395</v>
      </c>
      <c r="H441">
        <v>8.2422000000000004</v>
      </c>
      <c r="I441">
        <v>3</v>
      </c>
      <c r="J441">
        <v>42.7</v>
      </c>
      <c r="K441">
        <v>0</v>
      </c>
      <c r="L441">
        <v>34.26</v>
      </c>
      <c r="M441">
        <v>23.611648559999999</v>
      </c>
      <c r="N441">
        <v>23.15377617</v>
      </c>
      <c r="O441">
        <v>23.580369950000001</v>
      </c>
      <c r="P441">
        <v>24.46593094</v>
      </c>
      <c r="Q441">
        <v>22.052759170000002</v>
      </c>
      <c r="R441">
        <v>24.059448239999998</v>
      </c>
      <c r="S441">
        <v>22.440887450000002</v>
      </c>
      <c r="T441">
        <v>23.49382782</v>
      </c>
      <c r="U441">
        <v>22.92272758</v>
      </c>
      <c r="V441">
        <v>24.892652510000001</v>
      </c>
      <c r="W441">
        <v>24.559612269999999</v>
      </c>
      <c r="X441">
        <v>24.205806729999999</v>
      </c>
      <c r="Y441">
        <v>1.9541114850000001</v>
      </c>
      <c r="Z441">
        <v>-1.1040922799999999</v>
      </c>
      <c r="AA441">
        <v>0.59473983600000002</v>
      </c>
      <c r="AB441">
        <v>-1.0266443890000001</v>
      </c>
      <c r="AC441">
        <v>1.9339959170000001</v>
      </c>
      <c r="AD441">
        <v>-1.6002095540000001</v>
      </c>
    </row>
    <row r="442" spans="1:30" x14ac:dyDescent="0.2">
      <c r="A442" t="s">
        <v>2136</v>
      </c>
      <c r="B442" t="s">
        <v>2137</v>
      </c>
      <c r="C442" t="s">
        <v>2138</v>
      </c>
      <c r="D442" t="s">
        <v>2139</v>
      </c>
      <c r="E442" t="s">
        <v>2140</v>
      </c>
      <c r="F442" t="s">
        <v>2141</v>
      </c>
      <c r="G442" t="s">
        <v>91</v>
      </c>
      <c r="H442">
        <v>38.119</v>
      </c>
      <c r="I442">
        <v>7</v>
      </c>
      <c r="J442">
        <v>40.1</v>
      </c>
      <c r="K442">
        <v>0</v>
      </c>
      <c r="L442">
        <v>72.638000000000005</v>
      </c>
      <c r="M442">
        <v>25.258358000000001</v>
      </c>
      <c r="N442">
        <v>24.74909019</v>
      </c>
      <c r="O442">
        <v>23.34405327</v>
      </c>
      <c r="P442">
        <v>25.420789719999998</v>
      </c>
      <c r="Q442">
        <v>23.344963069999999</v>
      </c>
      <c r="R442">
        <v>25.310634610000001</v>
      </c>
      <c r="S442">
        <v>25.770444869999999</v>
      </c>
      <c r="T442">
        <v>23.200485230000002</v>
      </c>
      <c r="U442">
        <v>25.830261230000001</v>
      </c>
      <c r="V442">
        <v>24.175880429999999</v>
      </c>
      <c r="W442">
        <v>25.512287140000002</v>
      </c>
      <c r="X442">
        <v>25.857307429999999</v>
      </c>
      <c r="Y442">
        <v>0.40321980400000001</v>
      </c>
      <c r="Z442">
        <v>-0.73132451399999998</v>
      </c>
      <c r="AA442">
        <v>0.226065191</v>
      </c>
      <c r="AB442">
        <v>-0.48969586700000001</v>
      </c>
      <c r="AC442">
        <v>8.7491675000000005E-2</v>
      </c>
      <c r="AD442">
        <v>-0.24809455899999999</v>
      </c>
    </row>
    <row r="443" spans="1:30" x14ac:dyDescent="0.2">
      <c r="A443" t="s">
        <v>2142</v>
      </c>
      <c r="B443" t="s">
        <v>162</v>
      </c>
      <c r="C443" t="s">
        <v>32</v>
      </c>
      <c r="D443" t="s">
        <v>2143</v>
      </c>
      <c r="E443" t="s">
        <v>2142</v>
      </c>
      <c r="F443" t="s">
        <v>2144</v>
      </c>
      <c r="G443" t="s">
        <v>395</v>
      </c>
      <c r="H443">
        <v>39.756</v>
      </c>
      <c r="I443">
        <v>7</v>
      </c>
      <c r="J443">
        <v>19.2</v>
      </c>
      <c r="K443">
        <v>0</v>
      </c>
      <c r="L443">
        <v>12.145</v>
      </c>
      <c r="M443">
        <v>24.767698289999998</v>
      </c>
      <c r="N443">
        <v>23.051126480000001</v>
      </c>
      <c r="O443">
        <v>23.333900450000002</v>
      </c>
      <c r="P443">
        <v>24.754360200000001</v>
      </c>
      <c r="Q443">
        <v>22.813360209999999</v>
      </c>
      <c r="R443">
        <v>22.63029289</v>
      </c>
      <c r="S443">
        <v>22.887052539999999</v>
      </c>
      <c r="T443">
        <v>24.787340159999999</v>
      </c>
      <c r="U443">
        <v>24.58028221</v>
      </c>
      <c r="V443">
        <v>24.024713519999999</v>
      </c>
      <c r="W443">
        <v>23.750455859999999</v>
      </c>
      <c r="X443">
        <v>23.957771300000001</v>
      </c>
      <c r="Y443">
        <v>0.13236425199999999</v>
      </c>
      <c r="Z443">
        <v>-0.193405151</v>
      </c>
      <c r="AA443">
        <v>0.30419828300000001</v>
      </c>
      <c r="AB443">
        <v>-0.51164245600000002</v>
      </c>
      <c r="AC443">
        <v>0.102981747</v>
      </c>
      <c r="AD443">
        <v>0.17391141299999999</v>
      </c>
    </row>
    <row r="444" spans="1:30" x14ac:dyDescent="0.2">
      <c r="A444" t="s">
        <v>2145</v>
      </c>
      <c r="B444" t="s">
        <v>2146</v>
      </c>
      <c r="C444" t="s">
        <v>2147</v>
      </c>
      <c r="D444" t="s">
        <v>2148</v>
      </c>
      <c r="E444" t="s">
        <v>2149</v>
      </c>
      <c r="F444" t="s">
        <v>2150</v>
      </c>
      <c r="G444" t="s">
        <v>91</v>
      </c>
      <c r="H444">
        <v>61.014000000000003</v>
      </c>
      <c r="I444">
        <v>23</v>
      </c>
      <c r="J444">
        <v>35.9</v>
      </c>
      <c r="K444">
        <v>0</v>
      </c>
      <c r="L444">
        <v>323.31</v>
      </c>
      <c r="M444">
        <v>28.05263519</v>
      </c>
      <c r="N444">
        <v>27.056619640000001</v>
      </c>
      <c r="O444">
        <v>27.54532051</v>
      </c>
      <c r="P444">
        <v>26.560255049999999</v>
      </c>
      <c r="Q444">
        <v>26.934383390000001</v>
      </c>
      <c r="R444">
        <v>28.28135872</v>
      </c>
      <c r="S444">
        <v>27.88925171</v>
      </c>
      <c r="T444">
        <v>27.74880791</v>
      </c>
      <c r="U444">
        <v>27.232789990000001</v>
      </c>
      <c r="V444">
        <v>28.22499466</v>
      </c>
      <c r="W444">
        <v>27.97251511</v>
      </c>
      <c r="X444">
        <v>28.592990879999999</v>
      </c>
      <c r="Y444">
        <v>0.98357529899999996</v>
      </c>
      <c r="Z444">
        <v>-0.71197509800000003</v>
      </c>
      <c r="AA444">
        <v>0.84387856800000005</v>
      </c>
      <c r="AB444">
        <v>-1.0048344929999999</v>
      </c>
      <c r="AC444">
        <v>1.11926142</v>
      </c>
      <c r="AD444">
        <v>-0.63988367700000004</v>
      </c>
    </row>
    <row r="445" spans="1:30" x14ac:dyDescent="0.2">
      <c r="A445" t="s">
        <v>2151</v>
      </c>
      <c r="B445" t="s">
        <v>498</v>
      </c>
      <c r="C445" t="s">
        <v>32</v>
      </c>
      <c r="D445" t="s">
        <v>2152</v>
      </c>
      <c r="E445" t="s">
        <v>2151</v>
      </c>
      <c r="F445" t="s">
        <v>2153</v>
      </c>
      <c r="G445" t="s">
        <v>58</v>
      </c>
      <c r="H445">
        <v>30.213999999999999</v>
      </c>
      <c r="I445">
        <v>19</v>
      </c>
      <c r="J445">
        <v>72.599999999999994</v>
      </c>
      <c r="K445">
        <v>0</v>
      </c>
      <c r="L445">
        <v>149.52000000000001</v>
      </c>
      <c r="M445">
        <v>28.418161390000002</v>
      </c>
      <c r="N445">
        <v>28.33193588</v>
      </c>
      <c r="O445">
        <v>28.650547029999998</v>
      </c>
      <c r="P445">
        <v>28.33989906</v>
      </c>
      <c r="Q445">
        <v>27.03967476</v>
      </c>
      <c r="R445">
        <v>28.603075029999999</v>
      </c>
      <c r="S445">
        <v>28.75385284</v>
      </c>
      <c r="T445">
        <v>28.817356109999999</v>
      </c>
      <c r="U445">
        <v>28.94907379</v>
      </c>
      <c r="V445">
        <v>28.562417979999999</v>
      </c>
      <c r="W445">
        <v>28.53196526</v>
      </c>
      <c r="X445">
        <v>28.68505287</v>
      </c>
      <c r="Y445">
        <v>0.52353654599999999</v>
      </c>
      <c r="Z445">
        <v>-0.12626393599999999</v>
      </c>
      <c r="AA445">
        <v>0.54529963199999998</v>
      </c>
      <c r="AB445">
        <v>-0.59892908700000003</v>
      </c>
      <c r="AC445">
        <v>1.5366742609999999</v>
      </c>
      <c r="AD445">
        <v>0.24694887800000001</v>
      </c>
    </row>
    <row r="446" spans="1:30" x14ac:dyDescent="0.2">
      <c r="A446" t="s">
        <v>2154</v>
      </c>
      <c r="B446" t="s">
        <v>2155</v>
      </c>
      <c r="C446" t="s">
        <v>32</v>
      </c>
      <c r="D446" t="s">
        <v>2156</v>
      </c>
      <c r="E446" t="s">
        <v>2154</v>
      </c>
      <c r="F446" t="s">
        <v>2157</v>
      </c>
      <c r="G446" t="s">
        <v>36</v>
      </c>
      <c r="H446">
        <v>36.79</v>
      </c>
      <c r="I446">
        <v>5</v>
      </c>
      <c r="J446">
        <v>26.2</v>
      </c>
      <c r="K446">
        <v>0</v>
      </c>
      <c r="L446">
        <v>70.823999999999998</v>
      </c>
      <c r="M446">
        <v>23.677946089999999</v>
      </c>
      <c r="N446">
        <v>24.309915539999999</v>
      </c>
      <c r="O446">
        <v>25.020681379999999</v>
      </c>
      <c r="P446">
        <v>23.96255493</v>
      </c>
      <c r="Q446">
        <v>23.97364044</v>
      </c>
      <c r="R446">
        <v>23.57377434</v>
      </c>
      <c r="S446">
        <v>22.716844559999998</v>
      </c>
      <c r="T446">
        <v>23.60419083</v>
      </c>
      <c r="U446">
        <v>23.43041801</v>
      </c>
      <c r="V446">
        <v>23.77172852</v>
      </c>
      <c r="W446">
        <v>24.633144380000001</v>
      </c>
      <c r="X446">
        <v>23.722372060000001</v>
      </c>
      <c r="Y446">
        <v>0.23700005099999999</v>
      </c>
      <c r="Z446">
        <v>0.29376602200000002</v>
      </c>
      <c r="AA446">
        <v>0.25222853099999998</v>
      </c>
      <c r="AB446">
        <v>-0.205758413</v>
      </c>
      <c r="AC446">
        <v>0.92156527799999999</v>
      </c>
      <c r="AD446">
        <v>-0.79193051699999994</v>
      </c>
    </row>
    <row r="447" spans="1:30" x14ac:dyDescent="0.2">
      <c r="A447" t="s">
        <v>2158</v>
      </c>
      <c r="B447" t="s">
        <v>162</v>
      </c>
      <c r="C447" t="s">
        <v>100</v>
      </c>
      <c r="D447" t="s">
        <v>2159</v>
      </c>
      <c r="E447" t="s">
        <v>2158</v>
      </c>
      <c r="F447" t="s">
        <v>2160</v>
      </c>
      <c r="G447" t="s">
        <v>58</v>
      </c>
      <c r="H447">
        <v>27.196999999999999</v>
      </c>
      <c r="I447">
        <v>7</v>
      </c>
      <c r="J447">
        <v>62.1</v>
      </c>
      <c r="K447">
        <v>0</v>
      </c>
      <c r="L447">
        <v>40.762</v>
      </c>
      <c r="M447">
        <v>24.979207989999999</v>
      </c>
      <c r="N447">
        <v>23.391822810000001</v>
      </c>
      <c r="O447">
        <v>23.506061549999998</v>
      </c>
      <c r="P447">
        <v>24.24432564</v>
      </c>
      <c r="Q447">
        <v>24.15507126</v>
      </c>
      <c r="R447">
        <v>24.420087809999998</v>
      </c>
      <c r="S447">
        <v>24.66680908</v>
      </c>
      <c r="T447">
        <v>23.625291820000001</v>
      </c>
      <c r="U447">
        <v>22.489053729999998</v>
      </c>
      <c r="V447">
        <v>25.0143795</v>
      </c>
      <c r="W447">
        <v>24.41861153</v>
      </c>
      <c r="X447">
        <v>23.864511490000002</v>
      </c>
      <c r="Y447">
        <v>0.318166801</v>
      </c>
      <c r="Z447">
        <v>-0.47347005199999997</v>
      </c>
      <c r="AA447">
        <v>0.17741372699999999</v>
      </c>
      <c r="AB447">
        <v>-0.15933926900000001</v>
      </c>
      <c r="AC447">
        <v>0.51776262399999995</v>
      </c>
      <c r="AD447">
        <v>-0.83878262800000003</v>
      </c>
    </row>
    <row r="448" spans="1:30" x14ac:dyDescent="0.2">
      <c r="A448" t="s">
        <v>2161</v>
      </c>
      <c r="B448" t="s">
        <v>2162</v>
      </c>
      <c r="C448" t="s">
        <v>2163</v>
      </c>
      <c r="D448" t="s">
        <v>2164</v>
      </c>
      <c r="E448" t="s">
        <v>2165</v>
      </c>
      <c r="F448" t="s">
        <v>2166</v>
      </c>
      <c r="G448" t="s">
        <v>91</v>
      </c>
      <c r="H448">
        <v>46.811999999999998</v>
      </c>
      <c r="I448">
        <v>25</v>
      </c>
      <c r="J448">
        <v>66.400000000000006</v>
      </c>
      <c r="K448">
        <v>0</v>
      </c>
      <c r="L448">
        <v>189.41</v>
      </c>
      <c r="M448">
        <v>28.515291210000001</v>
      </c>
      <c r="N448">
        <v>28.644851679999999</v>
      </c>
      <c r="O448">
        <v>28.571090699999999</v>
      </c>
      <c r="P448">
        <v>28.444150919999998</v>
      </c>
      <c r="Q448">
        <v>28.991939540000001</v>
      </c>
      <c r="R448">
        <v>28.543958660000001</v>
      </c>
      <c r="S448">
        <v>28.570945739999999</v>
      </c>
      <c r="T448">
        <v>28.543626790000001</v>
      </c>
      <c r="U448">
        <v>28.538381579999999</v>
      </c>
      <c r="V448">
        <v>29.03178406</v>
      </c>
      <c r="W448">
        <v>28.38249016</v>
      </c>
      <c r="X448">
        <v>28.651607510000002</v>
      </c>
      <c r="Y448">
        <v>0.22731120299999999</v>
      </c>
      <c r="Z448">
        <v>-0.11154937700000001</v>
      </c>
      <c r="AA448">
        <v>3.8434498999999997E-2</v>
      </c>
      <c r="AB448">
        <v>-2.8610864999999999E-2</v>
      </c>
      <c r="AC448">
        <v>0.29586431400000002</v>
      </c>
      <c r="AD448">
        <v>-0.13764254300000001</v>
      </c>
    </row>
    <row r="449" spans="1:30" x14ac:dyDescent="0.2">
      <c r="A449" t="s">
        <v>2167</v>
      </c>
      <c r="B449" t="s">
        <v>1297</v>
      </c>
      <c r="C449" t="s">
        <v>32</v>
      </c>
      <c r="D449" t="s">
        <v>2168</v>
      </c>
      <c r="E449" t="s">
        <v>2167</v>
      </c>
      <c r="F449" t="s">
        <v>2169</v>
      </c>
      <c r="G449" t="s">
        <v>36</v>
      </c>
      <c r="H449">
        <v>21.943000000000001</v>
      </c>
      <c r="I449">
        <v>8</v>
      </c>
      <c r="J449">
        <v>62.1</v>
      </c>
      <c r="K449">
        <v>0</v>
      </c>
      <c r="L449">
        <v>52.656999999999996</v>
      </c>
      <c r="M449">
        <v>23.626394269999999</v>
      </c>
      <c r="N449">
        <v>24.035930629999999</v>
      </c>
      <c r="O449">
        <v>23.32995987</v>
      </c>
      <c r="P449">
        <v>23.800594329999999</v>
      </c>
      <c r="Q449">
        <v>23.831407550000002</v>
      </c>
      <c r="R449">
        <v>26.03419495</v>
      </c>
      <c r="S449">
        <v>24.680662160000001</v>
      </c>
      <c r="T449">
        <v>25.23706245</v>
      </c>
      <c r="U449">
        <v>24.133167270000001</v>
      </c>
      <c r="V449">
        <v>24.307367320000001</v>
      </c>
      <c r="W449">
        <v>24.256717680000001</v>
      </c>
      <c r="X449">
        <v>23.952718730000001</v>
      </c>
      <c r="Y449">
        <v>1.025264714</v>
      </c>
      <c r="Z449">
        <v>-0.50817298899999996</v>
      </c>
      <c r="AA449">
        <v>0.19698132700000001</v>
      </c>
      <c r="AB449">
        <v>0.38313102700000001</v>
      </c>
      <c r="AC449">
        <v>0.69001985300000002</v>
      </c>
      <c r="AD449">
        <v>0.51136271200000005</v>
      </c>
    </row>
    <row r="450" spans="1:30" x14ac:dyDescent="0.2">
      <c r="A450" t="s">
        <v>2170</v>
      </c>
      <c r="B450" t="s">
        <v>2171</v>
      </c>
      <c r="C450" t="s">
        <v>2172</v>
      </c>
      <c r="D450" t="s">
        <v>2173</v>
      </c>
      <c r="E450" t="s">
        <v>2174</v>
      </c>
      <c r="F450" t="s">
        <v>2175</v>
      </c>
      <c r="G450" t="s">
        <v>126</v>
      </c>
      <c r="H450">
        <v>50.667999999999999</v>
      </c>
      <c r="I450">
        <v>14</v>
      </c>
      <c r="J450">
        <v>32.1</v>
      </c>
      <c r="K450">
        <v>0</v>
      </c>
      <c r="L450">
        <v>94.37</v>
      </c>
      <c r="M450">
        <v>23.62806892</v>
      </c>
      <c r="N450">
        <v>23.869977949999999</v>
      </c>
      <c r="O450">
        <v>23.55776024</v>
      </c>
      <c r="P450">
        <v>23.407728200000001</v>
      </c>
      <c r="Q450">
        <v>23.726858140000001</v>
      </c>
      <c r="R450">
        <v>23.785356520000001</v>
      </c>
      <c r="S450">
        <v>23.07662582</v>
      </c>
      <c r="T450">
        <v>25.314506529999999</v>
      </c>
      <c r="U450">
        <v>23.8980484</v>
      </c>
      <c r="V450">
        <v>24.11587334</v>
      </c>
      <c r="W450">
        <v>23.499023439999998</v>
      </c>
      <c r="X450">
        <v>23.800739289999999</v>
      </c>
      <c r="Y450">
        <v>0.23362311699999999</v>
      </c>
      <c r="Z450">
        <v>-0.119942983</v>
      </c>
      <c r="AA450">
        <v>0.31719063400000003</v>
      </c>
      <c r="AB450">
        <v>-0.16523106900000001</v>
      </c>
      <c r="AC450">
        <v>0.16149454799999999</v>
      </c>
      <c r="AD450">
        <v>0.291181564</v>
      </c>
    </row>
    <row r="451" spans="1:30" x14ac:dyDescent="0.2">
      <c r="A451" t="s">
        <v>2176</v>
      </c>
      <c r="B451" t="s">
        <v>2177</v>
      </c>
      <c r="C451" t="s">
        <v>1538</v>
      </c>
      <c r="D451" t="s">
        <v>2178</v>
      </c>
      <c r="E451" t="s">
        <v>2179</v>
      </c>
      <c r="F451" t="s">
        <v>2180</v>
      </c>
      <c r="G451" t="s">
        <v>91</v>
      </c>
      <c r="H451">
        <v>53.569000000000003</v>
      </c>
      <c r="I451">
        <v>37</v>
      </c>
      <c r="J451">
        <v>83.7</v>
      </c>
      <c r="K451">
        <v>0</v>
      </c>
      <c r="L451">
        <v>323.31</v>
      </c>
      <c r="M451">
        <v>33.658210750000002</v>
      </c>
      <c r="N451">
        <v>33.583518980000001</v>
      </c>
      <c r="O451">
        <v>33.63968277</v>
      </c>
      <c r="P451">
        <v>33.721611019999997</v>
      </c>
      <c r="Q451">
        <v>34.152549739999998</v>
      </c>
      <c r="R451">
        <v>33.668498990000003</v>
      </c>
      <c r="S451">
        <v>33.684261319999997</v>
      </c>
      <c r="T451">
        <v>33.972541810000003</v>
      </c>
      <c r="U451">
        <v>33.714157100000001</v>
      </c>
      <c r="V451">
        <v>34.205802919999996</v>
      </c>
      <c r="W451">
        <v>33.618946080000001</v>
      </c>
      <c r="X451">
        <v>33.406921390000001</v>
      </c>
      <c r="Y451">
        <v>0.18571142199999999</v>
      </c>
      <c r="Z451">
        <v>-0.116752625</v>
      </c>
      <c r="AA451">
        <v>0.13462265100000001</v>
      </c>
      <c r="AB451">
        <v>0.10366312699999999</v>
      </c>
      <c r="AC451">
        <v>6.3072074000000006E-2</v>
      </c>
      <c r="AD451">
        <v>4.6429951999999997E-2</v>
      </c>
    </row>
    <row r="452" spans="1:30" x14ac:dyDescent="0.2">
      <c r="A452" t="s">
        <v>2181</v>
      </c>
      <c r="B452" t="s">
        <v>261</v>
      </c>
      <c r="C452" t="s">
        <v>32</v>
      </c>
      <c r="D452" t="s">
        <v>2182</v>
      </c>
      <c r="E452" t="s">
        <v>2181</v>
      </c>
      <c r="F452" t="s">
        <v>2183</v>
      </c>
      <c r="G452" t="s">
        <v>36</v>
      </c>
      <c r="H452">
        <v>38.095999999999997</v>
      </c>
      <c r="I452">
        <v>14</v>
      </c>
      <c r="J452">
        <v>53.6</v>
      </c>
      <c r="K452">
        <v>0</v>
      </c>
      <c r="L452">
        <v>44.195999999999998</v>
      </c>
      <c r="M452">
        <v>23.74110031</v>
      </c>
      <c r="N452">
        <v>22.97276497</v>
      </c>
      <c r="O452">
        <v>23.00364304</v>
      </c>
      <c r="P452">
        <v>25.700748440000002</v>
      </c>
      <c r="Q452">
        <v>24.4485302</v>
      </c>
      <c r="R452">
        <v>23.793102260000001</v>
      </c>
      <c r="S452">
        <v>23.677047730000002</v>
      </c>
      <c r="T452">
        <v>24.450834270000001</v>
      </c>
      <c r="U452">
        <v>22.696887969999999</v>
      </c>
      <c r="V452">
        <v>24.373233800000001</v>
      </c>
      <c r="W452">
        <v>23.280061719999999</v>
      </c>
      <c r="X452">
        <v>23.14268684</v>
      </c>
      <c r="Y452">
        <v>0.317773733</v>
      </c>
      <c r="Z452">
        <v>-0.35949134799999999</v>
      </c>
      <c r="AA452">
        <v>0.70168606899999997</v>
      </c>
      <c r="AB452">
        <v>1.048799515</v>
      </c>
      <c r="AC452">
        <v>4.9141209999999996E-3</v>
      </c>
      <c r="AD452">
        <v>9.5958710000000006E-3</v>
      </c>
    </row>
    <row r="453" spans="1:30" x14ac:dyDescent="0.2">
      <c r="A453" t="s">
        <v>2184</v>
      </c>
      <c r="B453" t="s">
        <v>99</v>
      </c>
      <c r="C453" t="s">
        <v>32</v>
      </c>
      <c r="D453" t="s">
        <v>2185</v>
      </c>
      <c r="E453" t="s">
        <v>2184</v>
      </c>
      <c r="F453" t="s">
        <v>2186</v>
      </c>
      <c r="G453" t="s">
        <v>58</v>
      </c>
      <c r="H453">
        <v>56.332000000000001</v>
      </c>
      <c r="I453">
        <v>26</v>
      </c>
      <c r="J453">
        <v>69.400000000000006</v>
      </c>
      <c r="K453">
        <v>0</v>
      </c>
      <c r="L453">
        <v>323.31</v>
      </c>
      <c r="M453">
        <v>29.255050659999998</v>
      </c>
      <c r="N453">
        <v>28.683748250000001</v>
      </c>
      <c r="O453">
        <v>28.697866439999999</v>
      </c>
      <c r="P453">
        <v>29.13057899</v>
      </c>
      <c r="Q453">
        <v>27.390590670000002</v>
      </c>
      <c r="R453">
        <v>29.352897639999998</v>
      </c>
      <c r="S453">
        <v>29.30828094</v>
      </c>
      <c r="T453">
        <v>28.832134249999999</v>
      </c>
      <c r="U453">
        <v>29.065326689999999</v>
      </c>
      <c r="V453">
        <v>28.019931790000001</v>
      </c>
      <c r="W453">
        <v>29.357351300000001</v>
      </c>
      <c r="X453">
        <v>29.211156849999998</v>
      </c>
      <c r="Y453">
        <v>1.1444573E-2</v>
      </c>
      <c r="Z453">
        <v>1.6075134000000001E-2</v>
      </c>
      <c r="AA453">
        <v>0.115149447</v>
      </c>
      <c r="AB453">
        <v>-0.238124212</v>
      </c>
      <c r="AC453">
        <v>0.175202889</v>
      </c>
      <c r="AD453">
        <v>0.20576731400000001</v>
      </c>
    </row>
    <row r="454" spans="1:30" x14ac:dyDescent="0.2">
      <c r="A454" t="s">
        <v>2187</v>
      </c>
      <c r="B454" t="s">
        <v>99</v>
      </c>
      <c r="C454" t="s">
        <v>32</v>
      </c>
      <c r="D454" t="s">
        <v>2188</v>
      </c>
      <c r="E454" t="s">
        <v>2187</v>
      </c>
      <c r="F454" t="s">
        <v>2189</v>
      </c>
      <c r="G454" t="s">
        <v>58</v>
      </c>
      <c r="H454">
        <v>39.597000000000001</v>
      </c>
      <c r="I454">
        <v>12</v>
      </c>
      <c r="J454">
        <v>31.7</v>
      </c>
      <c r="K454">
        <v>0</v>
      </c>
      <c r="L454">
        <v>80.799000000000007</v>
      </c>
      <c r="M454">
        <v>28.09244919</v>
      </c>
      <c r="N454">
        <v>28.30743408</v>
      </c>
      <c r="O454">
        <v>28.227705</v>
      </c>
      <c r="P454">
        <v>28.13692284</v>
      </c>
      <c r="Q454">
        <v>28.257772450000001</v>
      </c>
      <c r="R454">
        <v>27.688590999999999</v>
      </c>
      <c r="S454">
        <v>28.108789439999999</v>
      </c>
      <c r="T454">
        <v>28.193193440000002</v>
      </c>
      <c r="U454">
        <v>28.279455179999999</v>
      </c>
      <c r="V454">
        <v>28.330867770000001</v>
      </c>
      <c r="W454">
        <v>27.886171340000001</v>
      </c>
      <c r="X454">
        <v>27.986959460000001</v>
      </c>
      <c r="Y454">
        <v>0.40274346</v>
      </c>
      <c r="Z454">
        <v>0.14119656899999999</v>
      </c>
      <c r="AA454">
        <v>6.3811507000000003E-2</v>
      </c>
      <c r="AB454">
        <v>-4.0237426999999999E-2</v>
      </c>
      <c r="AC454">
        <v>0.36685892199999998</v>
      </c>
      <c r="AD454">
        <v>0.125813166</v>
      </c>
    </row>
    <row r="455" spans="1:30" x14ac:dyDescent="0.2">
      <c r="A455" t="s">
        <v>2190</v>
      </c>
      <c r="B455" t="s">
        <v>2191</v>
      </c>
      <c r="C455" t="s">
        <v>100</v>
      </c>
      <c r="D455" t="s">
        <v>2192</v>
      </c>
      <c r="E455" t="s">
        <v>2193</v>
      </c>
      <c r="F455" t="s">
        <v>2194</v>
      </c>
      <c r="G455" t="s">
        <v>395</v>
      </c>
      <c r="H455">
        <v>31.652000000000001</v>
      </c>
      <c r="I455">
        <v>16</v>
      </c>
      <c r="J455">
        <v>64.3</v>
      </c>
      <c r="K455">
        <v>0</v>
      </c>
      <c r="L455">
        <v>323.31</v>
      </c>
      <c r="M455">
        <v>30.389051439999999</v>
      </c>
      <c r="N455">
        <v>30.282838819999998</v>
      </c>
      <c r="O455">
        <v>30.651300429999999</v>
      </c>
      <c r="P455">
        <v>31.355209349999999</v>
      </c>
      <c r="Q455">
        <v>30.43777657</v>
      </c>
      <c r="R455">
        <v>31.07361221</v>
      </c>
      <c r="S455">
        <v>31.133508679999998</v>
      </c>
      <c r="T455">
        <v>30.707836149999999</v>
      </c>
      <c r="U455">
        <v>31.327852249999999</v>
      </c>
      <c r="V455">
        <v>30.140169140000001</v>
      </c>
      <c r="W455">
        <v>30.780738830000001</v>
      </c>
      <c r="X455">
        <v>30.969594959999998</v>
      </c>
      <c r="Y455">
        <v>0.27751668099999999</v>
      </c>
      <c r="Z455">
        <v>-0.18910408000000001</v>
      </c>
      <c r="AA455">
        <v>0.36811995600000003</v>
      </c>
      <c r="AB455">
        <v>0.32536506700000001</v>
      </c>
      <c r="AC455">
        <v>0.61620158400000002</v>
      </c>
      <c r="AD455">
        <v>0.42623138399999999</v>
      </c>
    </row>
    <row r="456" spans="1:30" x14ac:dyDescent="0.2">
      <c r="A456" t="s">
        <v>2195</v>
      </c>
      <c r="B456" t="s">
        <v>2196</v>
      </c>
      <c r="C456" t="s">
        <v>2197</v>
      </c>
      <c r="D456" t="s">
        <v>2198</v>
      </c>
      <c r="E456" t="s">
        <v>2199</v>
      </c>
      <c r="F456" t="s">
        <v>2200</v>
      </c>
      <c r="G456" t="s">
        <v>232</v>
      </c>
      <c r="H456">
        <v>44.277000000000001</v>
      </c>
      <c r="I456">
        <v>27</v>
      </c>
      <c r="J456">
        <v>89</v>
      </c>
      <c r="K456">
        <v>0</v>
      </c>
      <c r="L456">
        <v>323.31</v>
      </c>
      <c r="M456">
        <v>32.384479519999999</v>
      </c>
      <c r="N456">
        <v>32.415058139999999</v>
      </c>
      <c r="O456">
        <v>32.37847137</v>
      </c>
      <c r="P456">
        <v>31.91737556</v>
      </c>
      <c r="Q456">
        <v>30.4408493</v>
      </c>
      <c r="R456">
        <v>32.554466249999997</v>
      </c>
      <c r="S456">
        <v>32.189868930000003</v>
      </c>
      <c r="T456">
        <v>32.209754940000003</v>
      </c>
      <c r="U456">
        <v>32.19304657</v>
      </c>
      <c r="V456">
        <v>30.068815229999998</v>
      </c>
      <c r="W456">
        <v>32.266010280000003</v>
      </c>
      <c r="X456">
        <v>32.29337692</v>
      </c>
      <c r="Y456">
        <v>0.50433624799999999</v>
      </c>
      <c r="Z456">
        <v>0.84993553200000005</v>
      </c>
      <c r="AA456">
        <v>3.3109927999999997E-2</v>
      </c>
      <c r="AB456">
        <v>9.4829558999999994E-2</v>
      </c>
      <c r="AC456">
        <v>0.37213126400000002</v>
      </c>
      <c r="AD456">
        <v>0.65482266700000002</v>
      </c>
    </row>
    <row r="457" spans="1:30" x14ac:dyDescent="0.2">
      <c r="A457" t="s">
        <v>2201</v>
      </c>
      <c r="B457" t="s">
        <v>2202</v>
      </c>
      <c r="C457" t="s">
        <v>100</v>
      </c>
      <c r="D457" t="s">
        <v>2203</v>
      </c>
      <c r="E457" t="s">
        <v>2204</v>
      </c>
      <c r="F457" t="s">
        <v>2205</v>
      </c>
      <c r="G457" t="s">
        <v>36</v>
      </c>
      <c r="H457">
        <v>53.720999999999997</v>
      </c>
      <c r="I457">
        <v>20</v>
      </c>
      <c r="J457">
        <v>59.9</v>
      </c>
      <c r="K457">
        <v>0</v>
      </c>
      <c r="L457">
        <v>257.08</v>
      </c>
      <c r="M457">
        <v>25.976552959999999</v>
      </c>
      <c r="N457">
        <v>25.236480709999999</v>
      </c>
      <c r="O457">
        <v>25.42335701</v>
      </c>
      <c r="P457">
        <v>22.44670868</v>
      </c>
      <c r="Q457">
        <v>23.463916780000002</v>
      </c>
      <c r="R457">
        <v>25.957506179999999</v>
      </c>
      <c r="S457">
        <v>25.63494682</v>
      </c>
      <c r="T457">
        <v>25.79392052</v>
      </c>
      <c r="U457">
        <v>26.183704380000002</v>
      </c>
      <c r="V457">
        <v>25.231033329999999</v>
      </c>
      <c r="W457">
        <v>26.27323341</v>
      </c>
      <c r="X457">
        <v>26.2331562</v>
      </c>
      <c r="Y457">
        <v>0.37870989199999999</v>
      </c>
      <c r="Z457">
        <v>-0.367010752</v>
      </c>
      <c r="AA457">
        <v>0.82637420100000003</v>
      </c>
      <c r="AB457">
        <v>-1.9564304349999999</v>
      </c>
      <c r="AC457">
        <v>3.7341945000000001E-2</v>
      </c>
      <c r="AD457">
        <v>-4.1617076000000003E-2</v>
      </c>
    </row>
    <row r="458" spans="1:30" x14ac:dyDescent="0.2">
      <c r="A458" t="s">
        <v>2206</v>
      </c>
      <c r="B458" t="s">
        <v>162</v>
      </c>
      <c r="C458" t="s">
        <v>32</v>
      </c>
      <c r="D458" t="s">
        <v>2207</v>
      </c>
      <c r="E458" t="s">
        <v>2206</v>
      </c>
      <c r="F458" t="s">
        <v>2208</v>
      </c>
      <c r="G458" t="s">
        <v>58</v>
      </c>
      <c r="H458">
        <v>22.137</v>
      </c>
      <c r="I458">
        <v>3</v>
      </c>
      <c r="J458">
        <v>40.299999999999997</v>
      </c>
      <c r="K458">
        <v>0</v>
      </c>
      <c r="L458">
        <v>29.631</v>
      </c>
      <c r="M458">
        <v>26.758499149999999</v>
      </c>
      <c r="N458">
        <v>26.750087740000001</v>
      </c>
      <c r="O458">
        <v>23.969413759999998</v>
      </c>
      <c r="P458">
        <v>26.868795389999999</v>
      </c>
      <c r="Q458">
        <v>25.04214859</v>
      </c>
      <c r="R458">
        <v>27.084360119999999</v>
      </c>
      <c r="S458">
        <v>26.990318299999998</v>
      </c>
      <c r="T458">
        <v>26.889831539999999</v>
      </c>
      <c r="U458">
        <v>27.06445313</v>
      </c>
      <c r="V458">
        <v>26.76913261</v>
      </c>
      <c r="W458">
        <v>26.74059677</v>
      </c>
      <c r="X458">
        <v>26.805627820000002</v>
      </c>
      <c r="Y458">
        <v>0.43654661099999997</v>
      </c>
      <c r="Z458">
        <v>-0.94578552199999999</v>
      </c>
      <c r="AA458">
        <v>0.272117989</v>
      </c>
      <c r="AB458">
        <v>-0.44001770000000001</v>
      </c>
      <c r="AC458">
        <v>1.7504953510000001</v>
      </c>
      <c r="AD458">
        <v>0.20974858599999999</v>
      </c>
    </row>
    <row r="459" spans="1:30" x14ac:dyDescent="0.2">
      <c r="A459" t="s">
        <v>2209</v>
      </c>
      <c r="B459" t="s">
        <v>162</v>
      </c>
      <c r="C459" t="s">
        <v>32</v>
      </c>
      <c r="D459" t="s">
        <v>2210</v>
      </c>
      <c r="E459" t="s">
        <v>2209</v>
      </c>
      <c r="F459" t="s">
        <v>2211</v>
      </c>
      <c r="G459" t="s">
        <v>58</v>
      </c>
      <c r="H459">
        <v>11.535</v>
      </c>
      <c r="I459">
        <v>2</v>
      </c>
      <c r="J459">
        <v>32.299999999999997</v>
      </c>
      <c r="K459">
        <v>0</v>
      </c>
      <c r="L459">
        <v>102.99</v>
      </c>
      <c r="M459">
        <v>26.54142761</v>
      </c>
      <c r="N459">
        <v>27.045518879999999</v>
      </c>
      <c r="O459">
        <v>26.467668530000001</v>
      </c>
      <c r="P459">
        <v>27.139558789999999</v>
      </c>
      <c r="Q459">
        <v>27.70536804</v>
      </c>
      <c r="R459">
        <v>26.24575806</v>
      </c>
      <c r="S459">
        <v>26.629091259999999</v>
      </c>
      <c r="T459">
        <v>26.714239119999998</v>
      </c>
      <c r="U459">
        <v>26.084604259999999</v>
      </c>
      <c r="V459">
        <v>26.725074769999999</v>
      </c>
      <c r="W459">
        <v>25.59627914</v>
      </c>
      <c r="X459">
        <v>26.765975950000001</v>
      </c>
      <c r="Y459">
        <v>0.310298197</v>
      </c>
      <c r="Z459">
        <v>0.32242838499999998</v>
      </c>
      <c r="AA459">
        <v>0.511418119</v>
      </c>
      <c r="AB459">
        <v>0.66778500900000004</v>
      </c>
      <c r="AC459">
        <v>9.4067835000000002E-2</v>
      </c>
      <c r="AD459">
        <v>0.11353492699999999</v>
      </c>
    </row>
    <row r="460" spans="1:30" x14ac:dyDescent="0.2">
      <c r="A460" t="s">
        <v>2212</v>
      </c>
      <c r="B460" t="s">
        <v>2213</v>
      </c>
      <c r="C460" t="s">
        <v>100</v>
      </c>
      <c r="D460" t="s">
        <v>2214</v>
      </c>
      <c r="E460" t="s">
        <v>2215</v>
      </c>
      <c r="F460" t="s">
        <v>2216</v>
      </c>
      <c r="G460" t="s">
        <v>2217</v>
      </c>
      <c r="H460">
        <v>9.9418000000000006</v>
      </c>
      <c r="I460">
        <v>2</v>
      </c>
      <c r="J460">
        <v>43.6</v>
      </c>
      <c r="K460">
        <v>0</v>
      </c>
      <c r="L460">
        <v>323.31</v>
      </c>
      <c r="M460">
        <v>25.92965126</v>
      </c>
      <c r="N460">
        <v>26.298555369999999</v>
      </c>
      <c r="O460">
        <v>26.201219559999998</v>
      </c>
      <c r="P460">
        <v>26.797239300000001</v>
      </c>
      <c r="Q460">
        <v>26.694847110000001</v>
      </c>
      <c r="R460">
        <v>26.21754456</v>
      </c>
      <c r="S460">
        <v>26.371789929999998</v>
      </c>
      <c r="T460">
        <v>26.46765327</v>
      </c>
      <c r="U460">
        <v>26.262378689999998</v>
      </c>
      <c r="V460">
        <v>25.567787169999999</v>
      </c>
      <c r="W460">
        <v>25.743013380000001</v>
      </c>
      <c r="X460">
        <v>25.914175029999999</v>
      </c>
      <c r="Y460">
        <v>1.2648666120000001</v>
      </c>
      <c r="Z460">
        <v>0.40148353599999997</v>
      </c>
      <c r="AA460">
        <v>1.8088280050000001</v>
      </c>
      <c r="AB460">
        <v>0.82821845999999999</v>
      </c>
      <c r="AC460">
        <v>2.2393051800000001</v>
      </c>
      <c r="AD460">
        <v>0.62561543799999997</v>
      </c>
    </row>
    <row r="461" spans="1:30" x14ac:dyDescent="0.2">
      <c r="A461" t="s">
        <v>2218</v>
      </c>
      <c r="B461" t="s">
        <v>2219</v>
      </c>
      <c r="C461" t="s">
        <v>1524</v>
      </c>
      <c r="D461" t="s">
        <v>2220</v>
      </c>
      <c r="E461" t="s">
        <v>2218</v>
      </c>
      <c r="F461" t="s">
        <v>2221</v>
      </c>
      <c r="G461" t="s">
        <v>91</v>
      </c>
      <c r="H461">
        <v>41.94</v>
      </c>
      <c r="I461">
        <v>15</v>
      </c>
      <c r="J461">
        <v>56.8</v>
      </c>
      <c r="K461">
        <v>0</v>
      </c>
      <c r="L461">
        <v>143.83000000000001</v>
      </c>
      <c r="M461">
        <v>26.36235619</v>
      </c>
      <c r="N461">
        <v>26.06599426</v>
      </c>
      <c r="O461">
        <v>27.398685459999999</v>
      </c>
      <c r="P461">
        <v>24.551622389999999</v>
      </c>
      <c r="Q461">
        <v>25.687791820000001</v>
      </c>
      <c r="R461">
        <v>26.818605420000001</v>
      </c>
      <c r="S461">
        <v>28.268163680000001</v>
      </c>
      <c r="T461">
        <v>27.087398530000002</v>
      </c>
      <c r="U461">
        <v>27.047496800000001</v>
      </c>
      <c r="V461">
        <v>22.96170425</v>
      </c>
      <c r="W461">
        <v>26.98869324</v>
      </c>
      <c r="X461">
        <v>27.173694609999998</v>
      </c>
      <c r="Y461">
        <v>0.249128657</v>
      </c>
      <c r="Z461">
        <v>0.90098126700000003</v>
      </c>
      <c r="AA461">
        <v>4.7386909999999997E-3</v>
      </c>
      <c r="AB461">
        <v>-2.2024155E-2</v>
      </c>
      <c r="AC461">
        <v>0.543173778</v>
      </c>
      <c r="AD461">
        <v>1.7596556350000001</v>
      </c>
    </row>
    <row r="462" spans="1:30" x14ac:dyDescent="0.2">
      <c r="A462" t="s">
        <v>2222</v>
      </c>
      <c r="B462" t="s">
        <v>2223</v>
      </c>
      <c r="C462" t="s">
        <v>2224</v>
      </c>
      <c r="D462" t="s">
        <v>2225</v>
      </c>
      <c r="E462" t="s">
        <v>2226</v>
      </c>
      <c r="F462" t="s">
        <v>2227</v>
      </c>
      <c r="G462" t="s">
        <v>36</v>
      </c>
      <c r="H462">
        <v>48.914000000000001</v>
      </c>
      <c r="I462">
        <v>10</v>
      </c>
      <c r="J462">
        <v>27</v>
      </c>
      <c r="K462">
        <v>0</v>
      </c>
      <c r="L462">
        <v>126.15</v>
      </c>
      <c r="M462">
        <v>22.454051969999998</v>
      </c>
      <c r="N462">
        <v>24.263521189999999</v>
      </c>
      <c r="O462">
        <v>23.69527626</v>
      </c>
      <c r="P462">
        <v>23.18201256</v>
      </c>
      <c r="Q462">
        <v>22.119730000000001</v>
      </c>
      <c r="R462">
        <v>24.93876457</v>
      </c>
      <c r="S462">
        <v>23.487123489999998</v>
      </c>
      <c r="T462">
        <v>25.163660050000001</v>
      </c>
      <c r="U462">
        <v>24.195613860000002</v>
      </c>
      <c r="V462">
        <v>24.361248020000001</v>
      </c>
      <c r="W462">
        <v>23.702241900000001</v>
      </c>
      <c r="X462">
        <v>25.324710849999999</v>
      </c>
      <c r="Y462">
        <v>0.62667947999999996</v>
      </c>
      <c r="Z462">
        <v>-0.99178377799999995</v>
      </c>
      <c r="AA462">
        <v>0.48122282599999999</v>
      </c>
      <c r="AB462">
        <v>-1.0492312109999999</v>
      </c>
      <c r="AC462">
        <v>9.5404864000000006E-2</v>
      </c>
      <c r="AD462">
        <v>-0.18060112</v>
      </c>
    </row>
    <row r="463" spans="1:30" x14ac:dyDescent="0.2">
      <c r="A463" t="s">
        <v>2228</v>
      </c>
      <c r="B463" t="s">
        <v>2229</v>
      </c>
      <c r="C463" t="s">
        <v>720</v>
      </c>
      <c r="D463" t="s">
        <v>2230</v>
      </c>
      <c r="E463" t="s">
        <v>2231</v>
      </c>
      <c r="F463" t="s">
        <v>2232</v>
      </c>
      <c r="G463" t="s">
        <v>232</v>
      </c>
      <c r="H463">
        <v>29.635000000000002</v>
      </c>
      <c r="I463">
        <v>11</v>
      </c>
      <c r="J463">
        <v>59.1</v>
      </c>
      <c r="K463">
        <v>0</v>
      </c>
      <c r="L463">
        <v>234.66</v>
      </c>
      <c r="M463">
        <v>29.298545839999999</v>
      </c>
      <c r="N463">
        <v>29.536880490000001</v>
      </c>
      <c r="O463">
        <v>29.613351819999998</v>
      </c>
      <c r="P463">
        <v>29.654067990000001</v>
      </c>
      <c r="Q463">
        <v>29.92578125</v>
      </c>
      <c r="R463">
        <v>29.559211730000001</v>
      </c>
      <c r="S463">
        <v>29.583786010000001</v>
      </c>
      <c r="T463">
        <v>29.541080470000001</v>
      </c>
      <c r="U463">
        <v>29.5834446</v>
      </c>
      <c r="V463">
        <v>29.872646329999998</v>
      </c>
      <c r="W463">
        <v>29.488151550000001</v>
      </c>
      <c r="X463">
        <v>29.521911620000001</v>
      </c>
      <c r="Y463">
        <v>0.39341272500000002</v>
      </c>
      <c r="Z463">
        <v>-0.144643784</v>
      </c>
      <c r="AA463">
        <v>0.19957465199999999</v>
      </c>
      <c r="AB463">
        <v>8.5450490000000004E-2</v>
      </c>
      <c r="AC463">
        <v>0.178508</v>
      </c>
      <c r="AD463">
        <v>-5.8132807000000002E-2</v>
      </c>
    </row>
    <row r="464" spans="1:30" x14ac:dyDescent="0.2">
      <c r="A464" t="s">
        <v>2233</v>
      </c>
      <c r="B464" t="s">
        <v>99</v>
      </c>
      <c r="C464" t="s">
        <v>32</v>
      </c>
      <c r="D464" t="s">
        <v>2234</v>
      </c>
      <c r="E464" t="s">
        <v>2233</v>
      </c>
      <c r="F464" t="s">
        <v>2235</v>
      </c>
      <c r="G464" t="s">
        <v>58</v>
      </c>
      <c r="H464">
        <v>34.985999999999997</v>
      </c>
      <c r="I464">
        <v>18</v>
      </c>
      <c r="J464">
        <v>70.599999999999994</v>
      </c>
      <c r="K464">
        <v>0</v>
      </c>
      <c r="L464">
        <v>160.37</v>
      </c>
      <c r="M464">
        <v>26.56462097</v>
      </c>
      <c r="N464">
        <v>26.789176940000001</v>
      </c>
      <c r="O464">
        <v>27.012119290000001</v>
      </c>
      <c r="P464">
        <v>27.12455177</v>
      </c>
      <c r="Q464">
        <v>26.171310420000001</v>
      </c>
      <c r="R464">
        <v>27.166912079999999</v>
      </c>
      <c r="S464">
        <v>26.989126209999998</v>
      </c>
      <c r="T464">
        <v>26.49938774</v>
      </c>
      <c r="U464">
        <v>27.192817689999998</v>
      </c>
      <c r="V464">
        <v>26.727153779999998</v>
      </c>
      <c r="W464">
        <v>26.464025500000002</v>
      </c>
      <c r="X464">
        <v>27.010519030000001</v>
      </c>
      <c r="Y464">
        <v>9.6016439999999995E-2</v>
      </c>
      <c r="Z464">
        <v>5.4739634000000002E-2</v>
      </c>
      <c r="AA464">
        <v>8.5388423000000005E-2</v>
      </c>
      <c r="AB464">
        <v>8.7025325000000001E-2</v>
      </c>
      <c r="AC464">
        <v>0.243444787</v>
      </c>
      <c r="AD464">
        <v>0.159877777</v>
      </c>
    </row>
    <row r="465" spans="1:30" x14ac:dyDescent="0.2">
      <c r="A465" t="s">
        <v>2236</v>
      </c>
      <c r="B465" t="s">
        <v>2237</v>
      </c>
      <c r="C465" t="s">
        <v>2238</v>
      </c>
      <c r="D465" t="s">
        <v>2239</v>
      </c>
      <c r="E465" t="s">
        <v>2240</v>
      </c>
      <c r="F465" t="s">
        <v>2241</v>
      </c>
      <c r="G465" t="s">
        <v>232</v>
      </c>
      <c r="H465">
        <v>22.911000000000001</v>
      </c>
      <c r="I465">
        <v>4</v>
      </c>
      <c r="J465">
        <v>23.4</v>
      </c>
      <c r="K465">
        <v>0</v>
      </c>
      <c r="L465">
        <v>59.534999999999997</v>
      </c>
      <c r="M465">
        <v>23.994224549999998</v>
      </c>
      <c r="N465">
        <v>24.47028542</v>
      </c>
      <c r="O465">
        <v>23.84510422</v>
      </c>
      <c r="P465">
        <v>25.5580368</v>
      </c>
      <c r="Q465">
        <v>24.121589660000001</v>
      </c>
      <c r="R465">
        <v>24.309343340000002</v>
      </c>
      <c r="S465">
        <v>23.68885422</v>
      </c>
      <c r="T465">
        <v>25.209960939999998</v>
      </c>
      <c r="U465">
        <v>24.520900730000001</v>
      </c>
      <c r="V465">
        <v>23.909479139999998</v>
      </c>
      <c r="W465">
        <v>23.894760130000002</v>
      </c>
      <c r="X465">
        <v>24.233047490000001</v>
      </c>
      <c r="Y465">
        <v>0.15547022199999999</v>
      </c>
      <c r="Z465">
        <v>9.0775807999999999E-2</v>
      </c>
      <c r="AA465">
        <v>0.63148527499999996</v>
      </c>
      <c r="AB465">
        <v>0.65056101499999996</v>
      </c>
      <c r="AC465">
        <v>0.43540718699999997</v>
      </c>
      <c r="AD465">
        <v>0.46080970799999998</v>
      </c>
    </row>
    <row r="466" spans="1:30" x14ac:dyDescent="0.2">
      <c r="A466" t="s">
        <v>2242</v>
      </c>
      <c r="B466" t="s">
        <v>2243</v>
      </c>
      <c r="C466" t="s">
        <v>2244</v>
      </c>
      <c r="D466" t="s">
        <v>2245</v>
      </c>
      <c r="E466" t="s">
        <v>2246</v>
      </c>
      <c r="F466" t="s">
        <v>2247</v>
      </c>
      <c r="G466" t="s">
        <v>36</v>
      </c>
      <c r="H466">
        <v>45.237000000000002</v>
      </c>
      <c r="I466">
        <v>2</v>
      </c>
      <c r="J466">
        <v>4.4000000000000004</v>
      </c>
      <c r="K466">
        <v>0</v>
      </c>
      <c r="L466">
        <v>8.4413</v>
      </c>
      <c r="M466">
        <v>23.528593059999999</v>
      </c>
      <c r="N466">
        <v>23.777858729999998</v>
      </c>
      <c r="O466">
        <v>22.840003970000001</v>
      </c>
      <c r="P466">
        <v>24.978176120000001</v>
      </c>
      <c r="Q466">
        <v>23.667680740000002</v>
      </c>
      <c r="R466">
        <v>24.082218170000001</v>
      </c>
      <c r="S466">
        <v>23.803783419999998</v>
      </c>
      <c r="T466">
        <v>23.008817669999999</v>
      </c>
      <c r="U466">
        <v>24.178552629999999</v>
      </c>
      <c r="V466">
        <v>22.548463819999998</v>
      </c>
      <c r="W466">
        <v>23.31130409</v>
      </c>
      <c r="X466">
        <v>22.539527889999999</v>
      </c>
      <c r="Y466">
        <v>0.69951987900000001</v>
      </c>
      <c r="Z466">
        <v>0.58238665300000003</v>
      </c>
      <c r="AA466">
        <v>1.4461058529999999</v>
      </c>
      <c r="AB466">
        <v>1.4429264070000001</v>
      </c>
      <c r="AC466">
        <v>0.94113841899999995</v>
      </c>
      <c r="AD466">
        <v>0.86395263700000002</v>
      </c>
    </row>
    <row r="467" spans="1:30" x14ac:dyDescent="0.2">
      <c r="A467" t="s">
        <v>2248</v>
      </c>
      <c r="B467" t="s">
        <v>99</v>
      </c>
      <c r="C467" t="s">
        <v>100</v>
      </c>
      <c r="D467" t="s">
        <v>2249</v>
      </c>
      <c r="E467" t="s">
        <v>2248</v>
      </c>
      <c r="F467" t="s">
        <v>2250</v>
      </c>
      <c r="G467" t="s">
        <v>58</v>
      </c>
      <c r="H467">
        <v>48.710999999999999</v>
      </c>
      <c r="I467">
        <v>28</v>
      </c>
      <c r="J467">
        <v>76.400000000000006</v>
      </c>
      <c r="K467">
        <v>0</v>
      </c>
      <c r="L467">
        <v>222.66</v>
      </c>
      <c r="M467">
        <v>28.92544174</v>
      </c>
      <c r="N467">
        <v>29.04202652</v>
      </c>
      <c r="O467">
        <v>28.82650757</v>
      </c>
      <c r="P467">
        <v>28.642925259999998</v>
      </c>
      <c r="Q467">
        <v>29.237903589999998</v>
      </c>
      <c r="R467">
        <v>28.99908447</v>
      </c>
      <c r="S467">
        <v>29.066303250000001</v>
      </c>
      <c r="T467">
        <v>28.98514175</v>
      </c>
      <c r="U467">
        <v>29.107717510000001</v>
      </c>
      <c r="V467">
        <v>29.514463419999998</v>
      </c>
      <c r="W467">
        <v>29.12450218</v>
      </c>
      <c r="X467">
        <v>28.67090988</v>
      </c>
      <c r="Y467">
        <v>0.27425424199999998</v>
      </c>
      <c r="Z467">
        <v>-0.17196655299999999</v>
      </c>
      <c r="AA467">
        <v>0.18273746699999999</v>
      </c>
      <c r="AB467">
        <v>-0.14332071900000001</v>
      </c>
      <c r="AC467">
        <v>7.1405628999999998E-2</v>
      </c>
      <c r="AD467">
        <v>-5.0237655999999999E-2</v>
      </c>
    </row>
    <row r="468" spans="1:30" x14ac:dyDescent="0.2">
      <c r="A468" t="s">
        <v>2251</v>
      </c>
      <c r="B468" t="s">
        <v>1464</v>
      </c>
      <c r="C468" t="s">
        <v>1524</v>
      </c>
      <c r="D468" t="s">
        <v>2252</v>
      </c>
      <c r="E468" t="s">
        <v>2251</v>
      </c>
      <c r="F468" t="s">
        <v>2253</v>
      </c>
      <c r="G468" t="s">
        <v>91</v>
      </c>
      <c r="H468">
        <v>33.22</v>
      </c>
      <c r="I468">
        <v>15</v>
      </c>
      <c r="J468">
        <v>54.4</v>
      </c>
      <c r="K468">
        <v>0</v>
      </c>
      <c r="L468">
        <v>234.65</v>
      </c>
      <c r="M468">
        <v>29.751461030000002</v>
      </c>
      <c r="N468">
        <v>29.604682919999998</v>
      </c>
      <c r="O468">
        <v>29.458538059999999</v>
      </c>
      <c r="P468">
        <v>29.588798520000001</v>
      </c>
      <c r="Q468">
        <v>28.422901150000001</v>
      </c>
      <c r="R468">
        <v>29.366655349999998</v>
      </c>
      <c r="S468">
        <v>29.43302727</v>
      </c>
      <c r="T468">
        <v>29.4375</v>
      </c>
      <c r="U468">
        <v>29.571325300000002</v>
      </c>
      <c r="V468">
        <v>29.78197479</v>
      </c>
      <c r="W468">
        <v>29.309213639999999</v>
      </c>
      <c r="X468">
        <v>29.720155720000001</v>
      </c>
      <c r="Y468">
        <v>2.1273949999999998E-3</v>
      </c>
      <c r="Z468">
        <v>1.1126199999999999E-3</v>
      </c>
      <c r="AA468">
        <v>0.54571206299999997</v>
      </c>
      <c r="AB468">
        <v>-0.47766303999999998</v>
      </c>
      <c r="AC468">
        <v>0.32632605999999997</v>
      </c>
      <c r="AD468">
        <v>-0.123163859</v>
      </c>
    </row>
    <row r="469" spans="1:30" x14ac:dyDescent="0.2">
      <c r="A469" t="s">
        <v>2254</v>
      </c>
      <c r="B469" t="s">
        <v>2255</v>
      </c>
      <c r="C469" t="s">
        <v>2256</v>
      </c>
      <c r="D469" t="s">
        <v>2257</v>
      </c>
      <c r="E469" t="s">
        <v>2258</v>
      </c>
      <c r="F469" t="s">
        <v>2259</v>
      </c>
      <c r="G469" t="s">
        <v>91</v>
      </c>
      <c r="H469">
        <v>30.027000000000001</v>
      </c>
      <c r="I469">
        <v>11</v>
      </c>
      <c r="J469">
        <v>57.9</v>
      </c>
      <c r="K469">
        <v>0</v>
      </c>
      <c r="L469">
        <v>197.04</v>
      </c>
      <c r="M469">
        <v>24.920026780000001</v>
      </c>
      <c r="N469">
        <v>22.816606520000001</v>
      </c>
      <c r="O469">
        <v>25.454786299999999</v>
      </c>
      <c r="P469">
        <v>24.207990649999999</v>
      </c>
      <c r="Q469">
        <v>23.349060059999999</v>
      </c>
      <c r="R469">
        <v>25.639644619999999</v>
      </c>
      <c r="S469">
        <v>24.070383069999998</v>
      </c>
      <c r="T469">
        <v>25.47165871</v>
      </c>
      <c r="U469">
        <v>25.224056239999999</v>
      </c>
      <c r="V469">
        <v>23.44076729</v>
      </c>
      <c r="W469">
        <v>25.99103165</v>
      </c>
      <c r="X469">
        <v>25.605859760000001</v>
      </c>
      <c r="Y469">
        <v>0.211017492</v>
      </c>
      <c r="Z469">
        <v>-0.61541303000000003</v>
      </c>
      <c r="AA469">
        <v>0.23210302799999999</v>
      </c>
      <c r="AB469">
        <v>-0.61365445500000004</v>
      </c>
      <c r="AC469">
        <v>3.3848578999999997E-2</v>
      </c>
      <c r="AD469">
        <v>-9.0520222999999997E-2</v>
      </c>
    </row>
    <row r="470" spans="1:30" x14ac:dyDescent="0.2">
      <c r="A470" t="s">
        <v>2260</v>
      </c>
      <c r="B470" t="s">
        <v>162</v>
      </c>
      <c r="C470" t="s">
        <v>100</v>
      </c>
      <c r="D470" t="s">
        <v>2261</v>
      </c>
      <c r="E470" t="s">
        <v>2260</v>
      </c>
      <c r="F470" t="s">
        <v>2262</v>
      </c>
      <c r="G470" t="s">
        <v>58</v>
      </c>
      <c r="H470">
        <v>9.2055000000000007</v>
      </c>
      <c r="I470">
        <v>6</v>
      </c>
      <c r="J470">
        <v>77.599999999999994</v>
      </c>
      <c r="K470">
        <v>0</v>
      </c>
      <c r="L470">
        <v>27.88</v>
      </c>
      <c r="M470">
        <v>22.928390499999999</v>
      </c>
      <c r="N470">
        <v>23.486154559999999</v>
      </c>
      <c r="O470">
        <v>22.242511749999998</v>
      </c>
      <c r="P470">
        <v>24.030136110000001</v>
      </c>
      <c r="Q470">
        <v>23.541900630000001</v>
      </c>
      <c r="R470">
        <v>23.891143799999998</v>
      </c>
      <c r="S470">
        <v>23.32736397</v>
      </c>
      <c r="T470">
        <v>23.325347900000001</v>
      </c>
      <c r="U470">
        <v>23.368635179999998</v>
      </c>
      <c r="V470">
        <v>24.734729770000001</v>
      </c>
      <c r="W470">
        <v>24.632497789999999</v>
      </c>
      <c r="X470">
        <v>24.605045319999999</v>
      </c>
      <c r="Y470">
        <v>2.0935907660000002</v>
      </c>
      <c r="Z470">
        <v>-1.7717386879999999</v>
      </c>
      <c r="AA470">
        <v>2.2897012029999999</v>
      </c>
      <c r="AB470">
        <v>-0.83636410999999999</v>
      </c>
      <c r="AC470">
        <v>5.2141389089999999</v>
      </c>
      <c r="AD470">
        <v>-1.316975276</v>
      </c>
    </row>
    <row r="471" spans="1:30" x14ac:dyDescent="0.2">
      <c r="A471" t="s">
        <v>2263</v>
      </c>
      <c r="B471" t="s">
        <v>2264</v>
      </c>
      <c r="C471" t="s">
        <v>2265</v>
      </c>
      <c r="D471" t="s">
        <v>2266</v>
      </c>
      <c r="E471" t="s">
        <v>2267</v>
      </c>
      <c r="F471" t="s">
        <v>2268</v>
      </c>
      <c r="G471" t="s">
        <v>43</v>
      </c>
      <c r="H471">
        <v>52.936999999999998</v>
      </c>
      <c r="I471">
        <v>14</v>
      </c>
      <c r="J471">
        <v>41.3</v>
      </c>
      <c r="K471">
        <v>0</v>
      </c>
      <c r="L471">
        <v>41.335999999999999</v>
      </c>
      <c r="M471">
        <v>26.272611619999999</v>
      </c>
      <c r="N471">
        <v>25.377559659999999</v>
      </c>
      <c r="O471">
        <v>25.563110349999999</v>
      </c>
      <c r="P471">
        <v>25.902490619999998</v>
      </c>
      <c r="Q471">
        <v>23.010274890000002</v>
      </c>
      <c r="R471">
        <v>26.129257200000001</v>
      </c>
      <c r="S471">
        <v>25.814895629999999</v>
      </c>
      <c r="T471">
        <v>24.33882904</v>
      </c>
      <c r="U471">
        <v>25.43666649</v>
      </c>
      <c r="V471">
        <v>26.84469795</v>
      </c>
      <c r="W471">
        <v>25.986633300000001</v>
      </c>
      <c r="X471">
        <v>26.106115339999999</v>
      </c>
      <c r="Y471">
        <v>0.68302334600000003</v>
      </c>
      <c r="Z471">
        <v>-0.57472165399999997</v>
      </c>
      <c r="AA471">
        <v>0.55342760800000002</v>
      </c>
      <c r="AB471">
        <v>-1.2984746300000001</v>
      </c>
      <c r="AC471">
        <v>1.01145065</v>
      </c>
      <c r="AD471">
        <v>-1.115685145</v>
      </c>
    </row>
    <row r="472" spans="1:30" x14ac:dyDescent="0.2">
      <c r="A472" t="s">
        <v>2269</v>
      </c>
      <c r="B472" t="s">
        <v>2270</v>
      </c>
      <c r="C472" t="s">
        <v>2271</v>
      </c>
      <c r="D472" t="s">
        <v>2272</v>
      </c>
      <c r="E472" t="s">
        <v>2273</v>
      </c>
      <c r="F472" t="s">
        <v>2274</v>
      </c>
      <c r="G472" t="s">
        <v>91</v>
      </c>
      <c r="H472">
        <v>50.883000000000003</v>
      </c>
      <c r="I472">
        <v>17</v>
      </c>
      <c r="J472">
        <v>46.3</v>
      </c>
      <c r="K472">
        <v>0</v>
      </c>
      <c r="L472">
        <v>234.58</v>
      </c>
      <c r="M472">
        <v>24.785688400000002</v>
      </c>
      <c r="N472">
        <v>23.550785059999999</v>
      </c>
      <c r="O472">
        <v>23.408836359999999</v>
      </c>
      <c r="P472">
        <v>23.4896183</v>
      </c>
      <c r="Q472">
        <v>23.277994159999999</v>
      </c>
      <c r="R472">
        <v>24.612613679999999</v>
      </c>
      <c r="S472">
        <v>24.36045837</v>
      </c>
      <c r="T472">
        <v>23.733474730000001</v>
      </c>
      <c r="U472">
        <v>24.390541079999998</v>
      </c>
      <c r="V472">
        <v>24.56173897</v>
      </c>
      <c r="W472">
        <v>23.640522000000001</v>
      </c>
      <c r="X472">
        <v>24.37548447</v>
      </c>
      <c r="Y472">
        <v>0.20636019999999999</v>
      </c>
      <c r="Z472">
        <v>-0.277478536</v>
      </c>
      <c r="AA472">
        <v>0.32802148199999998</v>
      </c>
      <c r="AB472">
        <v>-0.39917310099999997</v>
      </c>
      <c r="AC472">
        <v>2.9586929000000001E-2</v>
      </c>
      <c r="AD472">
        <v>-3.1090418000000002E-2</v>
      </c>
    </row>
    <row r="473" spans="1:30" x14ac:dyDescent="0.2">
      <c r="A473" t="s">
        <v>2275</v>
      </c>
      <c r="B473" t="s">
        <v>2276</v>
      </c>
      <c r="C473" t="s">
        <v>2277</v>
      </c>
      <c r="D473" t="s">
        <v>2278</v>
      </c>
      <c r="E473" t="s">
        <v>2279</v>
      </c>
      <c r="F473" t="s">
        <v>2280</v>
      </c>
      <c r="G473" t="s">
        <v>126</v>
      </c>
      <c r="H473">
        <v>25.233000000000001</v>
      </c>
      <c r="I473">
        <v>22</v>
      </c>
      <c r="J473">
        <v>95.2</v>
      </c>
      <c r="K473">
        <v>0</v>
      </c>
      <c r="L473">
        <v>323.31</v>
      </c>
      <c r="M473">
        <v>30.574884409999999</v>
      </c>
      <c r="N473">
        <v>30.359090810000001</v>
      </c>
      <c r="O473">
        <v>30.390897750000001</v>
      </c>
      <c r="P473">
        <v>30.926628109999999</v>
      </c>
      <c r="Q473">
        <v>31.310785289999998</v>
      </c>
      <c r="R473">
        <v>30.49228287</v>
      </c>
      <c r="S473">
        <v>30.598413470000001</v>
      </c>
      <c r="T473">
        <v>30.722894669999999</v>
      </c>
      <c r="U473">
        <v>30.65318108</v>
      </c>
      <c r="V473">
        <v>31.049211499999998</v>
      </c>
      <c r="W473">
        <v>30.099489210000002</v>
      </c>
      <c r="X473">
        <v>30.6724453</v>
      </c>
      <c r="Y473">
        <v>0.22788241300000001</v>
      </c>
      <c r="Z473">
        <v>-0.165424347</v>
      </c>
      <c r="AA473">
        <v>0.345229656</v>
      </c>
      <c r="AB473">
        <v>0.30285008699999999</v>
      </c>
      <c r="AC473">
        <v>6.3848611E-2</v>
      </c>
      <c r="AD473">
        <v>5.1114399999999997E-2</v>
      </c>
    </row>
    <row r="474" spans="1:30" x14ac:dyDescent="0.2">
      <c r="A474" t="s">
        <v>2281</v>
      </c>
      <c r="B474" t="s">
        <v>99</v>
      </c>
      <c r="C474" t="s">
        <v>100</v>
      </c>
      <c r="D474" t="s">
        <v>2282</v>
      </c>
      <c r="E474" t="s">
        <v>2281</v>
      </c>
      <c r="F474" t="s">
        <v>2283</v>
      </c>
      <c r="G474" t="s">
        <v>58</v>
      </c>
      <c r="H474">
        <v>14.680999999999999</v>
      </c>
      <c r="I474">
        <v>5</v>
      </c>
      <c r="J474">
        <v>38.799999999999997</v>
      </c>
      <c r="K474">
        <v>0</v>
      </c>
      <c r="L474">
        <v>24.713999999999999</v>
      </c>
      <c r="M474">
        <v>22.603425980000001</v>
      </c>
      <c r="N474">
        <v>23.283761980000001</v>
      </c>
      <c r="O474">
        <v>24.16058159</v>
      </c>
      <c r="P474">
        <v>22.581789019999999</v>
      </c>
      <c r="Q474">
        <v>25.04105186</v>
      </c>
      <c r="R474">
        <v>24.073328020000002</v>
      </c>
      <c r="S474">
        <v>24.49393272</v>
      </c>
      <c r="T474">
        <v>23.31430817</v>
      </c>
      <c r="U474">
        <v>24.87815857</v>
      </c>
      <c r="V474">
        <v>24.033306119999999</v>
      </c>
      <c r="W474">
        <v>23.560367580000001</v>
      </c>
      <c r="X474">
        <v>22.483011250000001</v>
      </c>
      <c r="Y474">
        <v>4.9092290000000002E-3</v>
      </c>
      <c r="Z474">
        <v>-9.6384680000000007E-3</v>
      </c>
      <c r="AA474">
        <v>0.25199401100000002</v>
      </c>
      <c r="AB474">
        <v>0.53982798300000001</v>
      </c>
      <c r="AC474">
        <v>0.59150254300000005</v>
      </c>
      <c r="AD474">
        <v>0.86990483600000001</v>
      </c>
    </row>
    <row r="475" spans="1:30" x14ac:dyDescent="0.2">
      <c r="A475" t="s">
        <v>2284</v>
      </c>
      <c r="B475" t="s">
        <v>2285</v>
      </c>
      <c r="C475" t="s">
        <v>2286</v>
      </c>
      <c r="D475" t="s">
        <v>2287</v>
      </c>
      <c r="E475" t="s">
        <v>2288</v>
      </c>
      <c r="F475" t="s">
        <v>2289</v>
      </c>
      <c r="G475" t="s">
        <v>91</v>
      </c>
      <c r="H475">
        <v>62.110999999999997</v>
      </c>
      <c r="I475">
        <v>40</v>
      </c>
      <c r="J475">
        <v>65.8</v>
      </c>
      <c r="K475">
        <v>0</v>
      </c>
      <c r="L475">
        <v>323.31</v>
      </c>
      <c r="M475">
        <v>30.5997448</v>
      </c>
      <c r="N475">
        <v>30.610433579999999</v>
      </c>
      <c r="O475">
        <v>30.567014690000001</v>
      </c>
      <c r="P475">
        <v>30.641342160000001</v>
      </c>
      <c r="Q475">
        <v>31.34509087</v>
      </c>
      <c r="R475">
        <v>30.4408493</v>
      </c>
      <c r="S475">
        <v>30.56056023</v>
      </c>
      <c r="T475">
        <v>30.527851099999999</v>
      </c>
      <c r="U475">
        <v>30.46567726</v>
      </c>
      <c r="V475">
        <v>31.166027069999998</v>
      </c>
      <c r="W475">
        <v>30.176408769999998</v>
      </c>
      <c r="X475">
        <v>30.544528960000001</v>
      </c>
      <c r="Y475">
        <v>4.3167733E-2</v>
      </c>
      <c r="Z475">
        <v>-3.6590576E-2</v>
      </c>
      <c r="AA475">
        <v>0.17101711</v>
      </c>
      <c r="AB475">
        <v>0.18010584499999999</v>
      </c>
      <c r="AC475">
        <v>0.14171861499999999</v>
      </c>
      <c r="AD475">
        <v>-0.110958735</v>
      </c>
    </row>
    <row r="476" spans="1:30" x14ac:dyDescent="0.2">
      <c r="A476" t="s">
        <v>2290</v>
      </c>
      <c r="B476" t="s">
        <v>2291</v>
      </c>
      <c r="C476" t="s">
        <v>2292</v>
      </c>
      <c r="D476" t="s">
        <v>2293</v>
      </c>
      <c r="E476" t="s">
        <v>2294</v>
      </c>
      <c r="F476" t="s">
        <v>2295</v>
      </c>
      <c r="G476" t="s">
        <v>126</v>
      </c>
      <c r="H476">
        <v>66.509</v>
      </c>
      <c r="I476">
        <v>33</v>
      </c>
      <c r="J476">
        <v>72.5</v>
      </c>
      <c r="K476">
        <v>0</v>
      </c>
      <c r="L476">
        <v>323.31</v>
      </c>
      <c r="M476">
        <v>23.821655270000001</v>
      </c>
      <c r="N476">
        <v>21.738964079999999</v>
      </c>
      <c r="O476">
        <v>22.449773789999998</v>
      </c>
      <c r="P476">
        <v>23.85299492</v>
      </c>
      <c r="Q476">
        <v>24.44833946</v>
      </c>
      <c r="R476">
        <v>23.970794680000001</v>
      </c>
      <c r="S476">
        <v>23.286432269999999</v>
      </c>
      <c r="T476">
        <v>23.856998440000002</v>
      </c>
      <c r="U476">
        <v>22.89783478</v>
      </c>
      <c r="V476">
        <v>24.280509949999999</v>
      </c>
      <c r="W476">
        <v>24.784341810000001</v>
      </c>
      <c r="X476">
        <v>22.471323009999999</v>
      </c>
      <c r="Y476">
        <v>0.56002778900000005</v>
      </c>
      <c r="Z476">
        <v>-1.1752605439999999</v>
      </c>
      <c r="AA476">
        <v>0.123636968</v>
      </c>
      <c r="AB476">
        <v>0.24531809500000001</v>
      </c>
      <c r="AC476">
        <v>0.26315424999999998</v>
      </c>
      <c r="AD476">
        <v>-0.49830309499999997</v>
      </c>
    </row>
    <row r="477" spans="1:30" x14ac:dyDescent="0.2">
      <c r="A477" t="s">
        <v>2296</v>
      </c>
      <c r="B477" t="s">
        <v>2297</v>
      </c>
      <c r="C477" t="s">
        <v>2298</v>
      </c>
      <c r="D477" t="s">
        <v>2299</v>
      </c>
      <c r="E477" t="s">
        <v>2300</v>
      </c>
      <c r="F477" t="s">
        <v>2301</v>
      </c>
      <c r="G477" t="s">
        <v>91</v>
      </c>
      <c r="H477">
        <v>18.34</v>
      </c>
      <c r="I477">
        <v>15</v>
      </c>
      <c r="J477">
        <v>96.9</v>
      </c>
      <c r="K477">
        <v>0</v>
      </c>
      <c r="L477">
        <v>323.31</v>
      </c>
      <c r="M477">
        <v>31.128170010000002</v>
      </c>
      <c r="N477">
        <v>31.72053146</v>
      </c>
      <c r="O477">
        <v>31.605848309999999</v>
      </c>
      <c r="P477">
        <v>31.652454380000002</v>
      </c>
      <c r="Q477">
        <v>31.769668580000001</v>
      </c>
      <c r="R477">
        <v>31.281347270000001</v>
      </c>
      <c r="S477">
        <v>31.23106194</v>
      </c>
      <c r="T477">
        <v>31.969459530000002</v>
      </c>
      <c r="U477">
        <v>31.113590240000001</v>
      </c>
      <c r="V477">
        <v>31.689792629999999</v>
      </c>
      <c r="W477">
        <v>31.024061199999998</v>
      </c>
      <c r="X477">
        <v>31.009786609999999</v>
      </c>
      <c r="Y477">
        <v>0.35074105799999999</v>
      </c>
      <c r="Z477">
        <v>0.243636449</v>
      </c>
      <c r="AA477">
        <v>0.537029494</v>
      </c>
      <c r="AB477">
        <v>0.32660992900000002</v>
      </c>
      <c r="AC477">
        <v>0.21947412999999999</v>
      </c>
      <c r="AD477">
        <v>0.19682375599999999</v>
      </c>
    </row>
    <row r="478" spans="1:30" x14ac:dyDescent="0.2">
      <c r="A478" t="s">
        <v>2302</v>
      </c>
      <c r="B478" t="s">
        <v>2303</v>
      </c>
      <c r="C478" t="s">
        <v>186</v>
      </c>
      <c r="D478" t="s">
        <v>2304</v>
      </c>
      <c r="E478" t="s">
        <v>2305</v>
      </c>
      <c r="F478" t="s">
        <v>2306</v>
      </c>
      <c r="G478" t="s">
        <v>126</v>
      </c>
      <c r="H478">
        <v>56.003</v>
      </c>
      <c r="I478">
        <v>26</v>
      </c>
      <c r="J478">
        <v>75.599999999999994</v>
      </c>
      <c r="K478">
        <v>0</v>
      </c>
      <c r="L478">
        <v>216.42</v>
      </c>
      <c r="M478">
        <v>27.92891693</v>
      </c>
      <c r="N478">
        <v>28.708429339999999</v>
      </c>
      <c r="O478">
        <v>28.693552019999998</v>
      </c>
      <c r="P478">
        <v>28.728971479999998</v>
      </c>
      <c r="Q478">
        <v>29.85608482</v>
      </c>
      <c r="R478">
        <v>28.135112759999998</v>
      </c>
      <c r="S478">
        <v>28.567541120000001</v>
      </c>
      <c r="T478">
        <v>28.824840550000001</v>
      </c>
      <c r="U478">
        <v>28.73637772</v>
      </c>
      <c r="V478">
        <v>29.397073750000001</v>
      </c>
      <c r="W478">
        <v>27.53371048</v>
      </c>
      <c r="X478">
        <v>27.86744118</v>
      </c>
      <c r="Y478">
        <v>0.10146825600000001</v>
      </c>
      <c r="Z478">
        <v>0.177557627</v>
      </c>
      <c r="AA478">
        <v>0.34780931900000001</v>
      </c>
      <c r="AB478">
        <v>0.64064788800000005</v>
      </c>
      <c r="AC478">
        <v>0.31327981100000002</v>
      </c>
      <c r="AD478">
        <v>0.44351132700000001</v>
      </c>
    </row>
    <row r="479" spans="1:30" x14ac:dyDescent="0.2">
      <c r="A479" t="s">
        <v>2307</v>
      </c>
      <c r="B479" t="s">
        <v>162</v>
      </c>
      <c r="C479" t="s">
        <v>100</v>
      </c>
      <c r="D479" t="s">
        <v>2308</v>
      </c>
      <c r="E479" t="s">
        <v>2307</v>
      </c>
      <c r="F479" t="s">
        <v>2309</v>
      </c>
      <c r="G479" t="s">
        <v>58</v>
      </c>
      <c r="H479">
        <v>13.116</v>
      </c>
      <c r="I479">
        <v>7</v>
      </c>
      <c r="J479">
        <v>64.2</v>
      </c>
      <c r="K479">
        <v>0</v>
      </c>
      <c r="L479">
        <v>43.978000000000002</v>
      </c>
      <c r="M479">
        <v>23.394723890000002</v>
      </c>
      <c r="N479">
        <v>23.457094189999999</v>
      </c>
      <c r="O479">
        <v>22.22725105</v>
      </c>
      <c r="P479">
        <v>23.99127579</v>
      </c>
      <c r="Q479">
        <v>23.33572388</v>
      </c>
      <c r="R479">
        <v>24.28947067</v>
      </c>
      <c r="S479">
        <v>23.162944790000001</v>
      </c>
      <c r="T479">
        <v>24.059741970000001</v>
      </c>
      <c r="U479">
        <v>23.631990429999998</v>
      </c>
      <c r="V479">
        <v>23.530382159999998</v>
      </c>
      <c r="W479">
        <v>24.171974179999999</v>
      </c>
      <c r="X479">
        <v>24.305406569999999</v>
      </c>
      <c r="Y479">
        <v>0.981832598</v>
      </c>
      <c r="Z479">
        <v>-0.97623125700000002</v>
      </c>
      <c r="AA479">
        <v>0.12962331899999999</v>
      </c>
      <c r="AB479">
        <v>-0.13043085700000001</v>
      </c>
      <c r="AC479">
        <v>0.47250677200000002</v>
      </c>
      <c r="AD479">
        <v>-0.384361903</v>
      </c>
    </row>
    <row r="480" spans="1:30" x14ac:dyDescent="0.2">
      <c r="A480" t="s">
        <v>2310</v>
      </c>
      <c r="B480" t="s">
        <v>31</v>
      </c>
      <c r="C480" t="s">
        <v>32</v>
      </c>
      <c r="D480" t="s">
        <v>2311</v>
      </c>
      <c r="E480" t="s">
        <v>2310</v>
      </c>
      <c r="F480" t="s">
        <v>2312</v>
      </c>
      <c r="G480" t="s">
        <v>36</v>
      </c>
      <c r="H480">
        <v>21.989000000000001</v>
      </c>
      <c r="I480">
        <v>7</v>
      </c>
      <c r="J480">
        <v>30.9</v>
      </c>
      <c r="K480">
        <v>0</v>
      </c>
      <c r="L480">
        <v>90.646000000000001</v>
      </c>
      <c r="M480">
        <v>24.088830949999998</v>
      </c>
      <c r="N480">
        <v>24.860143659999999</v>
      </c>
      <c r="O480">
        <v>23.119020460000002</v>
      </c>
      <c r="P480">
        <v>23.476333619999998</v>
      </c>
      <c r="Q480">
        <v>23.755979539999998</v>
      </c>
      <c r="R480">
        <v>23.7436924</v>
      </c>
      <c r="S480">
        <v>23.448528289999999</v>
      </c>
      <c r="T480">
        <v>23.785884859999999</v>
      </c>
      <c r="U480">
        <v>24.18414688</v>
      </c>
      <c r="V480">
        <v>23.833160400000001</v>
      </c>
      <c r="W480">
        <v>24.49797058</v>
      </c>
      <c r="X480">
        <v>23.410982130000001</v>
      </c>
      <c r="Y480">
        <v>6.3497288999999998E-2</v>
      </c>
      <c r="Z480">
        <v>0.108627319</v>
      </c>
      <c r="AA480">
        <v>0.31757306400000002</v>
      </c>
      <c r="AB480">
        <v>-0.25536918600000003</v>
      </c>
      <c r="AC480">
        <v>0.101681259</v>
      </c>
      <c r="AD480">
        <v>-0.107851028</v>
      </c>
    </row>
    <row r="481" spans="1:30" x14ac:dyDescent="0.2">
      <c r="A481" t="s">
        <v>2313</v>
      </c>
      <c r="B481" t="s">
        <v>162</v>
      </c>
      <c r="C481" t="s">
        <v>100</v>
      </c>
      <c r="D481" t="s">
        <v>2314</v>
      </c>
      <c r="E481" t="s">
        <v>2313</v>
      </c>
      <c r="F481" t="s">
        <v>2315</v>
      </c>
      <c r="G481" t="s">
        <v>58</v>
      </c>
      <c r="H481">
        <v>33.131</v>
      </c>
      <c r="I481">
        <v>5</v>
      </c>
      <c r="J481">
        <v>22.5</v>
      </c>
      <c r="K481">
        <v>0</v>
      </c>
      <c r="L481">
        <v>33.177</v>
      </c>
      <c r="M481">
        <v>24.155349730000001</v>
      </c>
      <c r="N481">
        <v>23.387723919999999</v>
      </c>
      <c r="O481">
        <v>23.708271029999999</v>
      </c>
      <c r="P481">
        <v>24.585556029999999</v>
      </c>
      <c r="Q481">
        <v>23.44558907</v>
      </c>
      <c r="R481">
        <v>23.532629010000001</v>
      </c>
      <c r="S481">
        <v>23.810359949999999</v>
      </c>
      <c r="T481">
        <v>23.00214386</v>
      </c>
      <c r="U481">
        <v>24.016193390000002</v>
      </c>
      <c r="V481">
        <v>24.102787020000001</v>
      </c>
      <c r="W481">
        <v>23.257026669999998</v>
      </c>
      <c r="X481">
        <v>23.87908363</v>
      </c>
      <c r="Y481">
        <v>4.0288069999999997E-3</v>
      </c>
      <c r="Z481">
        <v>4.1491189999999997E-3</v>
      </c>
      <c r="AA481">
        <v>8.6296620000000004E-2</v>
      </c>
      <c r="AB481">
        <v>0.108292262</v>
      </c>
      <c r="AC481">
        <v>0.12521543700000001</v>
      </c>
      <c r="AD481">
        <v>-0.13673337299999999</v>
      </c>
    </row>
    <row r="482" spans="1:30" x14ac:dyDescent="0.2">
      <c r="A482" t="s">
        <v>2316</v>
      </c>
      <c r="B482" t="s">
        <v>2317</v>
      </c>
      <c r="C482" t="s">
        <v>2318</v>
      </c>
      <c r="D482" t="s">
        <v>2319</v>
      </c>
      <c r="E482" t="s">
        <v>2316</v>
      </c>
      <c r="F482" t="s">
        <v>2320</v>
      </c>
      <c r="G482" t="s">
        <v>91</v>
      </c>
      <c r="H482">
        <v>21.945</v>
      </c>
      <c r="I482">
        <v>11</v>
      </c>
      <c r="J482">
        <v>55.8</v>
      </c>
      <c r="K482">
        <v>0</v>
      </c>
      <c r="L482">
        <v>37.438000000000002</v>
      </c>
      <c r="M482">
        <v>23.018209460000001</v>
      </c>
      <c r="N482">
        <v>23.970008849999999</v>
      </c>
      <c r="O482">
        <v>24.49107742</v>
      </c>
      <c r="P482">
        <v>23.032037729999999</v>
      </c>
      <c r="Q482">
        <v>24.392259599999999</v>
      </c>
      <c r="R482">
        <v>22.84913826</v>
      </c>
      <c r="S482">
        <v>24.775251390000001</v>
      </c>
      <c r="T482">
        <v>24.629009249999999</v>
      </c>
      <c r="U482">
        <v>25.158020019999999</v>
      </c>
      <c r="V482">
        <v>24.95002556</v>
      </c>
      <c r="W482">
        <v>22.576650619999999</v>
      </c>
      <c r="X482">
        <v>22.776716230000002</v>
      </c>
      <c r="Y482">
        <v>0.16943841500000001</v>
      </c>
      <c r="Z482">
        <v>0.39196777300000002</v>
      </c>
      <c r="AA482">
        <v>3.6188470000000001E-3</v>
      </c>
      <c r="AB482">
        <v>-9.9856059999999993E-3</v>
      </c>
      <c r="AC482">
        <v>0.849584071</v>
      </c>
      <c r="AD482">
        <v>1.419629415</v>
      </c>
    </row>
    <row r="483" spans="1:30" x14ac:dyDescent="0.2">
      <c r="A483" t="s">
        <v>2321</v>
      </c>
      <c r="B483" t="s">
        <v>2322</v>
      </c>
      <c r="C483" t="s">
        <v>2323</v>
      </c>
      <c r="D483" t="s">
        <v>2324</v>
      </c>
      <c r="E483" t="s">
        <v>2325</v>
      </c>
      <c r="F483" t="s">
        <v>2326</v>
      </c>
      <c r="G483" t="s">
        <v>91</v>
      </c>
      <c r="H483">
        <v>24.173999999999999</v>
      </c>
      <c r="I483">
        <v>12</v>
      </c>
      <c r="J483">
        <v>59.2</v>
      </c>
      <c r="K483">
        <v>0</v>
      </c>
      <c r="L483">
        <v>173.87</v>
      </c>
      <c r="M483">
        <v>28.438650129999999</v>
      </c>
      <c r="N483">
        <v>28.575136180000001</v>
      </c>
      <c r="O483">
        <v>28.52054596</v>
      </c>
      <c r="P483">
        <v>28.427143099999999</v>
      </c>
      <c r="Q483">
        <v>28.75814819</v>
      </c>
      <c r="R483">
        <v>28.548227310000001</v>
      </c>
      <c r="S483">
        <v>28.463378909999999</v>
      </c>
      <c r="T483">
        <v>28.618104930000001</v>
      </c>
      <c r="U483">
        <v>28.440868380000001</v>
      </c>
      <c r="V483">
        <v>28.7774353</v>
      </c>
      <c r="W483">
        <v>28.149332050000002</v>
      </c>
      <c r="X483">
        <v>28.55021095</v>
      </c>
      <c r="Y483">
        <v>3.4406064E-2</v>
      </c>
      <c r="Z483">
        <v>1.9117991000000001E-2</v>
      </c>
      <c r="AA483">
        <v>0.15402909100000001</v>
      </c>
      <c r="AB483">
        <v>8.5513433E-2</v>
      </c>
      <c r="AC483">
        <v>2.6429679000000001E-2</v>
      </c>
      <c r="AD483">
        <v>1.5124639E-2</v>
      </c>
    </row>
    <row r="484" spans="1:30" x14ac:dyDescent="0.2">
      <c r="A484" t="s">
        <v>2327</v>
      </c>
      <c r="B484" t="s">
        <v>2328</v>
      </c>
      <c r="C484" t="s">
        <v>100</v>
      </c>
      <c r="D484" t="s">
        <v>2329</v>
      </c>
      <c r="E484" t="s">
        <v>2330</v>
      </c>
      <c r="F484" t="s">
        <v>2331</v>
      </c>
      <c r="G484" t="s">
        <v>2332</v>
      </c>
      <c r="H484">
        <v>10.686999999999999</v>
      </c>
      <c r="I484">
        <v>7</v>
      </c>
      <c r="J484">
        <v>88.9</v>
      </c>
      <c r="K484">
        <v>0</v>
      </c>
      <c r="L484">
        <v>127.53</v>
      </c>
      <c r="M484">
        <v>24.44989395</v>
      </c>
      <c r="N484">
        <v>23.377901080000001</v>
      </c>
      <c r="O484">
        <v>24.534959789999998</v>
      </c>
      <c r="P484">
        <v>23.72006416</v>
      </c>
      <c r="Q484">
        <v>22.43706894</v>
      </c>
      <c r="R484">
        <v>24.087305069999999</v>
      </c>
      <c r="S484">
        <v>23.68834305</v>
      </c>
      <c r="T484">
        <v>24.479993820000001</v>
      </c>
      <c r="U484">
        <v>22.146934510000001</v>
      </c>
      <c r="V484">
        <v>23.906297680000002</v>
      </c>
      <c r="W484">
        <v>22.744649890000002</v>
      </c>
      <c r="X484">
        <v>23.126089100000002</v>
      </c>
      <c r="Y484">
        <v>0.78685702199999996</v>
      </c>
      <c r="Z484">
        <v>0.86190605200000003</v>
      </c>
      <c r="AA484">
        <v>9.1646747000000001E-2</v>
      </c>
      <c r="AB484">
        <v>0.15580050200000001</v>
      </c>
      <c r="AC484">
        <v>8.2905672999999999E-2</v>
      </c>
      <c r="AD484">
        <v>0.17941156999999999</v>
      </c>
    </row>
    <row r="485" spans="1:30" x14ac:dyDescent="0.2">
      <c r="A485" t="s">
        <v>2333</v>
      </c>
      <c r="B485" t="s">
        <v>99</v>
      </c>
      <c r="C485" t="s">
        <v>100</v>
      </c>
      <c r="D485" t="s">
        <v>2334</v>
      </c>
      <c r="E485" t="s">
        <v>2333</v>
      </c>
      <c r="F485" t="s">
        <v>2335</v>
      </c>
      <c r="G485" t="s">
        <v>58</v>
      </c>
      <c r="H485">
        <v>20.387</v>
      </c>
      <c r="I485">
        <v>9</v>
      </c>
      <c r="J485">
        <v>65.8</v>
      </c>
      <c r="K485">
        <v>0</v>
      </c>
      <c r="L485">
        <v>55.094000000000001</v>
      </c>
      <c r="M485">
        <v>25.39404678</v>
      </c>
      <c r="N485">
        <v>25.567468640000001</v>
      </c>
      <c r="O485">
        <v>25.00936699</v>
      </c>
      <c r="P485">
        <v>25.564186100000001</v>
      </c>
      <c r="Q485">
        <v>25.64196205</v>
      </c>
      <c r="R485">
        <v>25.779689789999999</v>
      </c>
      <c r="S485">
        <v>25.464447020000001</v>
      </c>
      <c r="T485">
        <v>24.907289509999998</v>
      </c>
      <c r="U485">
        <v>25.573780060000001</v>
      </c>
      <c r="V485">
        <v>25.760860439999998</v>
      </c>
      <c r="W485">
        <v>25.652940749999999</v>
      </c>
      <c r="X485">
        <v>25.62906456</v>
      </c>
      <c r="Y485">
        <v>0.98643502800000005</v>
      </c>
      <c r="Z485">
        <v>-0.35732777900000001</v>
      </c>
      <c r="AA485">
        <v>9.0323335000000005E-2</v>
      </c>
      <c r="AB485">
        <v>-1.9009272000000001E-2</v>
      </c>
      <c r="AC485">
        <v>0.80415491500000003</v>
      </c>
      <c r="AD485">
        <v>-0.365783056</v>
      </c>
    </row>
    <row r="486" spans="1:30" x14ac:dyDescent="0.2">
      <c r="A486" t="s">
        <v>2336</v>
      </c>
      <c r="B486" t="s">
        <v>162</v>
      </c>
      <c r="C486" t="s">
        <v>100</v>
      </c>
      <c r="D486" t="s">
        <v>2337</v>
      </c>
      <c r="E486" t="s">
        <v>2336</v>
      </c>
      <c r="F486" t="s">
        <v>2338</v>
      </c>
      <c r="G486" t="s">
        <v>58</v>
      </c>
      <c r="H486">
        <v>38.563000000000002</v>
      </c>
      <c r="I486">
        <v>7</v>
      </c>
      <c r="J486">
        <v>22.2</v>
      </c>
      <c r="K486">
        <v>0</v>
      </c>
      <c r="L486">
        <v>16.541</v>
      </c>
      <c r="M486">
        <v>24.91947365</v>
      </c>
      <c r="N486">
        <v>24.09652328</v>
      </c>
      <c r="O486">
        <v>24.229639049999999</v>
      </c>
      <c r="P486">
        <v>24.093078609999999</v>
      </c>
      <c r="Q486">
        <v>23.019842149999999</v>
      </c>
      <c r="R486">
        <v>24.467128750000001</v>
      </c>
      <c r="S486">
        <v>23.911485670000001</v>
      </c>
      <c r="T486">
        <v>22.740421300000001</v>
      </c>
      <c r="U486">
        <v>22.703433990000001</v>
      </c>
      <c r="V486">
        <v>23.371124269999999</v>
      </c>
      <c r="W486">
        <v>27.44126511</v>
      </c>
      <c r="X486">
        <v>23.319507600000001</v>
      </c>
      <c r="Y486">
        <v>7.4701900000000002E-2</v>
      </c>
      <c r="Z486">
        <v>-0.29542032899999998</v>
      </c>
      <c r="AA486">
        <v>0.23311663399999999</v>
      </c>
      <c r="AB486">
        <v>-0.85061581900000005</v>
      </c>
      <c r="AC486">
        <v>0.48745724299999998</v>
      </c>
      <c r="AD486">
        <v>-1.592185338</v>
      </c>
    </row>
    <row r="487" spans="1:30" x14ac:dyDescent="0.2">
      <c r="A487" t="s">
        <v>2339</v>
      </c>
      <c r="B487" t="s">
        <v>2340</v>
      </c>
      <c r="C487" t="s">
        <v>32</v>
      </c>
      <c r="D487" t="s">
        <v>2341</v>
      </c>
      <c r="E487" t="s">
        <v>2342</v>
      </c>
      <c r="F487" t="s">
        <v>2343</v>
      </c>
      <c r="G487" t="s">
        <v>395</v>
      </c>
      <c r="H487">
        <v>14.371</v>
      </c>
      <c r="I487">
        <v>9</v>
      </c>
      <c r="J487">
        <v>60.9</v>
      </c>
      <c r="K487">
        <v>0</v>
      </c>
      <c r="L487">
        <v>65.938999999999993</v>
      </c>
      <c r="M487">
        <v>26.470928189999999</v>
      </c>
      <c r="N487">
        <v>26.012886049999999</v>
      </c>
      <c r="O487">
        <v>26.293003079999998</v>
      </c>
      <c r="P487">
        <v>26.545438770000001</v>
      </c>
      <c r="Q487">
        <v>26.282613749999999</v>
      </c>
      <c r="R487">
        <v>26.73892403</v>
      </c>
      <c r="S487">
        <v>26.387405399999999</v>
      </c>
      <c r="T487">
        <v>26.426160809999999</v>
      </c>
      <c r="U487">
        <v>26.241800309999999</v>
      </c>
      <c r="V487">
        <v>26.847806930000001</v>
      </c>
      <c r="W487">
        <v>26.13723564</v>
      </c>
      <c r="X487">
        <v>26.682577129999999</v>
      </c>
      <c r="Y487">
        <v>0.51546215699999998</v>
      </c>
      <c r="Z487">
        <v>-0.29693412800000002</v>
      </c>
      <c r="AA487">
        <v>4.5478973999999998E-2</v>
      </c>
      <c r="AB487">
        <v>-3.3547718999999997E-2</v>
      </c>
      <c r="AC487">
        <v>0.38746573099999998</v>
      </c>
      <c r="AD487">
        <v>-0.204084396</v>
      </c>
    </row>
    <row r="488" spans="1:30" x14ac:dyDescent="0.2">
      <c r="A488" t="s">
        <v>2344</v>
      </c>
      <c r="B488" t="s">
        <v>2345</v>
      </c>
      <c r="C488" t="s">
        <v>2346</v>
      </c>
      <c r="D488" t="s">
        <v>2347</v>
      </c>
      <c r="E488" t="s">
        <v>2348</v>
      </c>
      <c r="F488" t="s">
        <v>2349</v>
      </c>
      <c r="G488" t="s">
        <v>91</v>
      </c>
      <c r="H488">
        <v>45.524999999999999</v>
      </c>
      <c r="I488">
        <v>5</v>
      </c>
      <c r="J488">
        <v>16.5</v>
      </c>
      <c r="K488">
        <v>0</v>
      </c>
      <c r="L488">
        <v>41.665999999999997</v>
      </c>
      <c r="M488">
        <v>24.16006088</v>
      </c>
      <c r="N488">
        <v>24.135950090000001</v>
      </c>
      <c r="O488">
        <v>24.768136980000001</v>
      </c>
      <c r="P488">
        <v>23.735454560000001</v>
      </c>
      <c r="Q488">
        <v>24.910842899999999</v>
      </c>
      <c r="R488">
        <v>24.211692809999999</v>
      </c>
      <c r="S488">
        <v>23.767066960000001</v>
      </c>
      <c r="T488">
        <v>23.68260574</v>
      </c>
      <c r="U488">
        <v>22.964410780000001</v>
      </c>
      <c r="V488">
        <v>23.50881004</v>
      </c>
      <c r="W488">
        <v>24.28693771</v>
      </c>
      <c r="X488">
        <v>23.55921936</v>
      </c>
      <c r="Y488">
        <v>0.80966738699999996</v>
      </c>
      <c r="Z488">
        <v>0.56972694400000001</v>
      </c>
      <c r="AA488">
        <v>0.51894790700000004</v>
      </c>
      <c r="AB488">
        <v>0.50100771600000005</v>
      </c>
      <c r="AC488">
        <v>0.36626946900000001</v>
      </c>
      <c r="AD488">
        <v>-0.313627879</v>
      </c>
    </row>
    <row r="489" spans="1:30" x14ac:dyDescent="0.2">
      <c r="A489" t="s">
        <v>2350</v>
      </c>
      <c r="B489" t="s">
        <v>99</v>
      </c>
      <c r="C489" t="s">
        <v>32</v>
      </c>
      <c r="D489" t="s">
        <v>2351</v>
      </c>
      <c r="E489" t="s">
        <v>2350</v>
      </c>
      <c r="F489" t="s">
        <v>2352</v>
      </c>
      <c r="G489" t="s">
        <v>58</v>
      </c>
      <c r="H489">
        <v>44.378</v>
      </c>
      <c r="I489">
        <v>6</v>
      </c>
      <c r="J489">
        <v>22.9</v>
      </c>
      <c r="K489">
        <v>0</v>
      </c>
      <c r="L489">
        <v>15.595000000000001</v>
      </c>
      <c r="M489">
        <v>25.009836199999999</v>
      </c>
      <c r="N489">
        <v>23.988101960000002</v>
      </c>
      <c r="O489">
        <v>24.360179899999999</v>
      </c>
      <c r="P489">
        <v>23.68860626</v>
      </c>
      <c r="Q489">
        <v>24.062335969999999</v>
      </c>
      <c r="R489">
        <v>24.867359159999999</v>
      </c>
      <c r="S489">
        <v>25.068006520000001</v>
      </c>
      <c r="T489">
        <v>25.399337769999999</v>
      </c>
      <c r="U489">
        <v>24.74852753</v>
      </c>
      <c r="V489">
        <v>23.440937040000001</v>
      </c>
      <c r="W489">
        <v>24.49698257</v>
      </c>
      <c r="X489">
        <v>22.912233350000001</v>
      </c>
      <c r="Y489">
        <v>0.687529795</v>
      </c>
      <c r="Z489">
        <v>0.83598836300000001</v>
      </c>
      <c r="AA489">
        <v>0.43414227900000002</v>
      </c>
      <c r="AB489">
        <v>0.58938280700000001</v>
      </c>
      <c r="AC489">
        <v>1.354131017</v>
      </c>
      <c r="AD489">
        <v>1.4552396139999999</v>
      </c>
    </row>
    <row r="490" spans="1:30" x14ac:dyDescent="0.2">
      <c r="A490" t="s">
        <v>2353</v>
      </c>
      <c r="B490" t="s">
        <v>2354</v>
      </c>
      <c r="C490" t="s">
        <v>111</v>
      </c>
      <c r="D490" t="s">
        <v>2355</v>
      </c>
      <c r="E490" t="s">
        <v>2356</v>
      </c>
      <c r="F490" t="s">
        <v>2357</v>
      </c>
      <c r="G490" t="s">
        <v>91</v>
      </c>
      <c r="H490">
        <v>69.182000000000002</v>
      </c>
      <c r="I490">
        <v>36</v>
      </c>
      <c r="J490">
        <v>73.2</v>
      </c>
      <c r="K490">
        <v>0</v>
      </c>
      <c r="L490">
        <v>323.31</v>
      </c>
      <c r="M490">
        <v>29.806411740000001</v>
      </c>
      <c r="N490">
        <v>28.9491291</v>
      </c>
      <c r="O490">
        <v>29.138484949999999</v>
      </c>
      <c r="P490">
        <v>29.626796720000002</v>
      </c>
      <c r="Q490">
        <v>26.6547184</v>
      </c>
      <c r="R490">
        <v>30.12940025</v>
      </c>
      <c r="S490">
        <v>30.017572399999999</v>
      </c>
      <c r="T490">
        <v>29.260265350000001</v>
      </c>
      <c r="U490">
        <v>29.735021589999999</v>
      </c>
      <c r="V490">
        <v>27.165954589999998</v>
      </c>
      <c r="W490">
        <v>30.021284099999999</v>
      </c>
      <c r="X490">
        <v>29.9546299</v>
      </c>
      <c r="Y490">
        <v>9.1533621999999995E-2</v>
      </c>
      <c r="Z490">
        <v>0.25071906999999999</v>
      </c>
      <c r="AA490">
        <v>5.8756313999999997E-2</v>
      </c>
      <c r="AB490">
        <v>-0.243651072</v>
      </c>
      <c r="AC490">
        <v>0.25658593400000002</v>
      </c>
      <c r="AD490">
        <v>0.62366358399999999</v>
      </c>
    </row>
    <row r="491" spans="1:30" x14ac:dyDescent="0.2">
      <c r="A491" t="s">
        <v>2358</v>
      </c>
      <c r="B491" t="s">
        <v>2359</v>
      </c>
      <c r="C491" t="s">
        <v>2360</v>
      </c>
      <c r="D491" t="s">
        <v>2361</v>
      </c>
      <c r="E491" t="s">
        <v>2362</v>
      </c>
      <c r="F491" t="s">
        <v>2363</v>
      </c>
      <c r="G491" t="s">
        <v>91</v>
      </c>
      <c r="H491">
        <v>21.707000000000001</v>
      </c>
      <c r="I491">
        <v>12</v>
      </c>
      <c r="J491">
        <v>63</v>
      </c>
      <c r="K491">
        <v>0</v>
      </c>
      <c r="L491">
        <v>323.31</v>
      </c>
      <c r="M491">
        <v>30.071887969999999</v>
      </c>
      <c r="N491">
        <v>29.81650162</v>
      </c>
      <c r="O491">
        <v>29.664245609999998</v>
      </c>
      <c r="P491">
        <v>30.55828094</v>
      </c>
      <c r="Q491">
        <v>29.284759520000001</v>
      </c>
      <c r="R491">
        <v>30.431116100000001</v>
      </c>
      <c r="S491">
        <v>30.350158690000001</v>
      </c>
      <c r="T491">
        <v>30.118301389999999</v>
      </c>
      <c r="U491">
        <v>29.84469795</v>
      </c>
      <c r="V491">
        <v>29.394008639999999</v>
      </c>
      <c r="W491">
        <v>29.90239334</v>
      </c>
      <c r="X491">
        <v>30.504837040000002</v>
      </c>
      <c r="Y491">
        <v>8.5841762000000002E-2</v>
      </c>
      <c r="Z491">
        <v>-8.2867940000000001E-2</v>
      </c>
      <c r="AA491">
        <v>0.11038621899999999</v>
      </c>
      <c r="AB491">
        <v>0.15763918599999999</v>
      </c>
      <c r="AC491">
        <v>0.18453203400000001</v>
      </c>
      <c r="AD491">
        <v>0.17063967399999999</v>
      </c>
    </row>
    <row r="492" spans="1:30" x14ac:dyDescent="0.2">
      <c r="A492" t="s">
        <v>2364</v>
      </c>
      <c r="B492" t="s">
        <v>1830</v>
      </c>
      <c r="C492" t="s">
        <v>111</v>
      </c>
      <c r="D492" t="s">
        <v>2365</v>
      </c>
      <c r="E492" t="s">
        <v>2364</v>
      </c>
      <c r="F492" t="s">
        <v>2366</v>
      </c>
      <c r="G492" t="s">
        <v>91</v>
      </c>
      <c r="H492">
        <v>65.626999999999995</v>
      </c>
      <c r="I492">
        <v>11</v>
      </c>
      <c r="J492">
        <v>16.600000000000001</v>
      </c>
      <c r="K492">
        <v>0</v>
      </c>
      <c r="L492">
        <v>101.73</v>
      </c>
      <c r="M492">
        <v>22.984401699999999</v>
      </c>
      <c r="N492">
        <v>24.269924159999999</v>
      </c>
      <c r="O492">
        <v>23.482242580000001</v>
      </c>
      <c r="P492">
        <v>24.666593550000002</v>
      </c>
      <c r="Q492">
        <v>24.366260530000002</v>
      </c>
      <c r="R492">
        <v>24.95897102</v>
      </c>
      <c r="S492">
        <v>23.30589294</v>
      </c>
      <c r="T492">
        <v>23.996006009999999</v>
      </c>
      <c r="U492">
        <v>24.989215850000001</v>
      </c>
      <c r="V492">
        <v>24.68011284</v>
      </c>
      <c r="W492">
        <v>23.70195198</v>
      </c>
      <c r="X492">
        <v>23.842294689999999</v>
      </c>
      <c r="Y492">
        <v>0.44061375600000002</v>
      </c>
      <c r="Z492">
        <v>-0.49593035400000002</v>
      </c>
      <c r="AA492">
        <v>0.77563146800000005</v>
      </c>
      <c r="AB492">
        <v>0.58915519699999996</v>
      </c>
      <c r="AC492">
        <v>1.2761964000000001E-2</v>
      </c>
      <c r="AD492">
        <v>2.2251765E-2</v>
      </c>
    </row>
    <row r="493" spans="1:30" x14ac:dyDescent="0.2">
      <c r="A493" t="s">
        <v>2367</v>
      </c>
      <c r="B493" t="s">
        <v>2368</v>
      </c>
      <c r="C493" t="s">
        <v>2369</v>
      </c>
      <c r="D493" t="s">
        <v>2370</v>
      </c>
      <c r="E493" t="s">
        <v>2371</v>
      </c>
      <c r="F493" t="s">
        <v>2372</v>
      </c>
      <c r="G493" t="s">
        <v>91</v>
      </c>
      <c r="H493">
        <v>94.284000000000006</v>
      </c>
      <c r="I493">
        <v>52</v>
      </c>
      <c r="J493">
        <v>71.099999999999994</v>
      </c>
      <c r="K493">
        <v>0</v>
      </c>
      <c r="L493">
        <v>323.31</v>
      </c>
      <c r="M493">
        <v>31.193017959999999</v>
      </c>
      <c r="N493">
        <v>31.227394100000001</v>
      </c>
      <c r="O493">
        <v>31.28576279</v>
      </c>
      <c r="P493">
        <v>31.126878739999999</v>
      </c>
      <c r="Q493">
        <v>31.178606030000001</v>
      </c>
      <c r="R493">
        <v>31.293512339999999</v>
      </c>
      <c r="S493">
        <v>31.276752470000002</v>
      </c>
      <c r="T493">
        <v>31.272809980000002</v>
      </c>
      <c r="U493">
        <v>31.397645950000001</v>
      </c>
      <c r="V493">
        <v>31.025646210000001</v>
      </c>
      <c r="W493">
        <v>31.367290499999999</v>
      </c>
      <c r="X493">
        <v>31.27786064</v>
      </c>
      <c r="Y493">
        <v>3.7807023000000002E-2</v>
      </c>
      <c r="Z493">
        <v>1.1792501E-2</v>
      </c>
      <c r="AA493">
        <v>7.4002604999999999E-2</v>
      </c>
      <c r="AB493">
        <v>-2.3933411000000002E-2</v>
      </c>
      <c r="AC493">
        <v>0.34669483400000001</v>
      </c>
      <c r="AD493">
        <v>9.2137019000000001E-2</v>
      </c>
    </row>
    <row r="494" spans="1:30" x14ac:dyDescent="0.2">
      <c r="A494" t="s">
        <v>2373</v>
      </c>
      <c r="B494" t="s">
        <v>2374</v>
      </c>
      <c r="C494" t="s">
        <v>32</v>
      </c>
      <c r="D494" t="s">
        <v>2375</v>
      </c>
      <c r="E494" t="s">
        <v>2373</v>
      </c>
      <c r="F494" t="s">
        <v>2376</v>
      </c>
      <c r="G494" t="s">
        <v>232</v>
      </c>
      <c r="H494">
        <v>24.649000000000001</v>
      </c>
      <c r="I494">
        <v>14</v>
      </c>
      <c r="J494">
        <v>54.9</v>
      </c>
      <c r="K494">
        <v>0</v>
      </c>
      <c r="L494">
        <v>254.71</v>
      </c>
      <c r="M494">
        <v>29.331615450000001</v>
      </c>
      <c r="N494">
        <v>29.43181229</v>
      </c>
      <c r="O494">
        <v>29.381502149999999</v>
      </c>
      <c r="P494">
        <v>29.156003949999999</v>
      </c>
      <c r="Q494">
        <v>28.821954730000002</v>
      </c>
      <c r="R494">
        <v>29.601179120000001</v>
      </c>
      <c r="S494">
        <v>29.8052578</v>
      </c>
      <c r="T494">
        <v>29.26990318</v>
      </c>
      <c r="U494">
        <v>29.46365166</v>
      </c>
      <c r="V494">
        <v>29.493295669999998</v>
      </c>
      <c r="W494">
        <v>29.56951523</v>
      </c>
      <c r="X494">
        <v>29.553089140000001</v>
      </c>
      <c r="Y494">
        <v>1.8762346299999999</v>
      </c>
      <c r="Z494">
        <v>-0.15699005099999999</v>
      </c>
      <c r="AA494">
        <v>0.69381627499999998</v>
      </c>
      <c r="AB494">
        <v>-0.34558741300000001</v>
      </c>
      <c r="AC494">
        <v>5.6087379E-2</v>
      </c>
      <c r="AD494">
        <v>-2.5695801000000001E-2</v>
      </c>
    </row>
    <row r="495" spans="1:30" x14ac:dyDescent="0.2">
      <c r="A495" t="s">
        <v>2377</v>
      </c>
      <c r="B495" t="s">
        <v>99</v>
      </c>
      <c r="C495" t="s">
        <v>100</v>
      </c>
      <c r="D495" t="s">
        <v>2378</v>
      </c>
      <c r="E495" t="s">
        <v>2377</v>
      </c>
      <c r="F495" t="s">
        <v>2379</v>
      </c>
      <c r="G495" t="s">
        <v>58</v>
      </c>
      <c r="H495">
        <v>16.803000000000001</v>
      </c>
      <c r="I495">
        <v>15</v>
      </c>
      <c r="J495">
        <v>73.400000000000006</v>
      </c>
      <c r="K495">
        <v>0</v>
      </c>
      <c r="L495">
        <v>178.9</v>
      </c>
      <c r="M495">
        <v>25.570251460000001</v>
      </c>
      <c r="N495">
        <v>25.115770340000001</v>
      </c>
      <c r="O495">
        <v>25.931951519999998</v>
      </c>
      <c r="P495">
        <v>26.535076140000001</v>
      </c>
      <c r="Q495">
        <v>25.560195920000002</v>
      </c>
      <c r="R495">
        <v>26.122421259999999</v>
      </c>
      <c r="S495">
        <v>26.243507390000001</v>
      </c>
      <c r="T495">
        <v>26.352521899999999</v>
      </c>
      <c r="U495">
        <v>26.331508639999999</v>
      </c>
      <c r="V495">
        <v>26.423997880000002</v>
      </c>
      <c r="W495">
        <v>25.505548480000002</v>
      </c>
      <c r="X495">
        <v>26.204654690000002</v>
      </c>
      <c r="Y495">
        <v>0.62483401199999999</v>
      </c>
      <c r="Z495">
        <v>-0.50540924099999995</v>
      </c>
      <c r="AA495">
        <v>2.3515635E-2</v>
      </c>
      <c r="AB495">
        <v>2.783076E-2</v>
      </c>
      <c r="AC495">
        <v>0.40144513599999998</v>
      </c>
      <c r="AD495">
        <v>0.26444562300000002</v>
      </c>
    </row>
    <row r="496" spans="1:30" x14ac:dyDescent="0.2">
      <c r="A496" t="s">
        <v>2380</v>
      </c>
      <c r="B496" t="s">
        <v>261</v>
      </c>
      <c r="C496" t="s">
        <v>32</v>
      </c>
      <c r="D496" t="s">
        <v>2381</v>
      </c>
      <c r="E496" t="s">
        <v>2380</v>
      </c>
      <c r="F496" t="s">
        <v>2382</v>
      </c>
      <c r="G496" t="s">
        <v>36</v>
      </c>
      <c r="H496">
        <v>29.631</v>
      </c>
      <c r="I496">
        <v>8</v>
      </c>
      <c r="J496">
        <v>28.4</v>
      </c>
      <c r="K496">
        <v>0</v>
      </c>
      <c r="L496">
        <v>5.7247000000000003</v>
      </c>
      <c r="M496">
        <v>24.927753450000001</v>
      </c>
      <c r="N496">
        <v>23.132356640000001</v>
      </c>
      <c r="O496">
        <v>23.333860399999999</v>
      </c>
      <c r="P496">
        <v>24.482297899999999</v>
      </c>
      <c r="Q496">
        <v>23.987396239999999</v>
      </c>
      <c r="R496">
        <v>23.257614140000001</v>
      </c>
      <c r="S496">
        <v>23.613115310000001</v>
      </c>
      <c r="T496">
        <v>24.235776900000001</v>
      </c>
      <c r="U496">
        <v>24.368825910000002</v>
      </c>
      <c r="V496">
        <v>25.09473419</v>
      </c>
      <c r="W496">
        <v>24.248868940000001</v>
      </c>
      <c r="X496">
        <v>24.072214129999999</v>
      </c>
      <c r="Y496">
        <v>0.44594592300000002</v>
      </c>
      <c r="Z496">
        <v>-0.67394892399999995</v>
      </c>
      <c r="AA496">
        <v>0.51989320699999997</v>
      </c>
      <c r="AB496">
        <v>-0.56283632900000002</v>
      </c>
      <c r="AC496">
        <v>0.43636967500000001</v>
      </c>
      <c r="AD496">
        <v>-0.39936637899999999</v>
      </c>
    </row>
    <row r="497" spans="1:30" x14ac:dyDescent="0.2">
      <c r="A497" t="s">
        <v>2383</v>
      </c>
      <c r="B497" t="s">
        <v>2384</v>
      </c>
      <c r="C497" t="s">
        <v>2385</v>
      </c>
      <c r="D497" t="s">
        <v>2386</v>
      </c>
      <c r="E497" t="s">
        <v>2387</v>
      </c>
      <c r="F497" t="s">
        <v>2388</v>
      </c>
      <c r="G497" t="s">
        <v>36</v>
      </c>
      <c r="H497">
        <v>61.918999999999997</v>
      </c>
      <c r="I497">
        <v>38</v>
      </c>
      <c r="J497">
        <v>67.7</v>
      </c>
      <c r="K497">
        <v>0</v>
      </c>
      <c r="L497">
        <v>323.31</v>
      </c>
      <c r="M497">
        <v>30.82646179</v>
      </c>
      <c r="N497">
        <v>30.128540040000001</v>
      </c>
      <c r="O497">
        <v>30.250562670000001</v>
      </c>
      <c r="P497">
        <v>30.625228880000002</v>
      </c>
      <c r="Q497">
        <v>28.10169411</v>
      </c>
      <c r="R497">
        <v>30.659149169999999</v>
      </c>
      <c r="S497">
        <v>30.582530980000001</v>
      </c>
      <c r="T497">
        <v>29.73542595</v>
      </c>
      <c r="U497">
        <v>30.307369229999999</v>
      </c>
      <c r="V497">
        <v>29.290000920000001</v>
      </c>
      <c r="W497">
        <v>30.762401579999999</v>
      </c>
      <c r="X497">
        <v>30.4977169</v>
      </c>
      <c r="Y497">
        <v>0.16388628599999999</v>
      </c>
      <c r="Z497">
        <v>0.2184817</v>
      </c>
      <c r="AA497">
        <v>0.15064047999999999</v>
      </c>
      <c r="AB497">
        <v>-0.38801574700000002</v>
      </c>
      <c r="AC497">
        <v>1.6070384E-2</v>
      </c>
      <c r="AD497">
        <v>2.5068918999999999E-2</v>
      </c>
    </row>
    <row r="498" spans="1:30" x14ac:dyDescent="0.2">
      <c r="A498" t="s">
        <v>2389</v>
      </c>
      <c r="B498" t="s">
        <v>234</v>
      </c>
      <c r="C498" t="s">
        <v>32</v>
      </c>
      <c r="D498" t="s">
        <v>2390</v>
      </c>
      <c r="E498" t="s">
        <v>2389</v>
      </c>
      <c r="F498" t="s">
        <v>2391</v>
      </c>
      <c r="G498" t="s">
        <v>58</v>
      </c>
      <c r="H498">
        <v>14.166</v>
      </c>
      <c r="I498">
        <v>3</v>
      </c>
      <c r="J498">
        <v>22.2</v>
      </c>
      <c r="K498">
        <v>0</v>
      </c>
      <c r="L498">
        <v>7.8529</v>
      </c>
      <c r="M498">
        <v>23.958017349999999</v>
      </c>
      <c r="N498">
        <v>23.56483841</v>
      </c>
      <c r="O498">
        <v>23.977907179999999</v>
      </c>
      <c r="P498">
        <v>24.470787049999998</v>
      </c>
      <c r="Q498">
        <v>22.47254753</v>
      </c>
      <c r="R498">
        <v>23.384325029999999</v>
      </c>
      <c r="S498">
        <v>22.906003949999999</v>
      </c>
      <c r="T498">
        <v>24.494762420000001</v>
      </c>
      <c r="U498">
        <v>24.81181145</v>
      </c>
      <c r="V498">
        <v>23.645982740000001</v>
      </c>
      <c r="W498">
        <v>23.53893661</v>
      </c>
      <c r="X498">
        <v>24.159042360000001</v>
      </c>
      <c r="Y498">
        <v>7.8765206000000004E-2</v>
      </c>
      <c r="Z498">
        <v>5.2267075000000003E-2</v>
      </c>
      <c r="AA498">
        <v>0.21654915899999999</v>
      </c>
      <c r="AB498">
        <v>-0.33876737000000001</v>
      </c>
      <c r="AC498">
        <v>0.17735258200000001</v>
      </c>
      <c r="AD498">
        <v>0.28953870100000001</v>
      </c>
    </row>
    <row r="499" spans="1:30" x14ac:dyDescent="0.2">
      <c r="A499" t="s">
        <v>2392</v>
      </c>
      <c r="B499" t="s">
        <v>2393</v>
      </c>
      <c r="C499" t="s">
        <v>431</v>
      </c>
      <c r="D499" t="s">
        <v>2394</v>
      </c>
      <c r="E499" t="s">
        <v>2395</v>
      </c>
      <c r="F499" t="s">
        <v>2396</v>
      </c>
      <c r="G499" t="s">
        <v>232</v>
      </c>
      <c r="H499">
        <v>55.158000000000001</v>
      </c>
      <c r="I499">
        <v>21</v>
      </c>
      <c r="J499">
        <v>57.9</v>
      </c>
      <c r="K499">
        <v>0</v>
      </c>
      <c r="L499">
        <v>282.33999999999997</v>
      </c>
      <c r="M499">
        <v>27.92733574</v>
      </c>
      <c r="N499">
        <v>27.383110049999999</v>
      </c>
      <c r="O499">
        <v>26.883436199999998</v>
      </c>
      <c r="P499">
        <v>26.836894990000001</v>
      </c>
      <c r="Q499">
        <v>25.000703810000001</v>
      </c>
      <c r="R499">
        <v>27.76369858</v>
      </c>
      <c r="S499">
        <v>27.461389539999999</v>
      </c>
      <c r="T499">
        <v>27.061779019999999</v>
      </c>
      <c r="U499">
        <v>27.806426999999999</v>
      </c>
      <c r="V499">
        <v>23.227186199999998</v>
      </c>
      <c r="W499">
        <v>27.674518590000002</v>
      </c>
      <c r="X499">
        <v>27.42302132</v>
      </c>
      <c r="Y499">
        <v>0.36568334600000002</v>
      </c>
      <c r="Z499">
        <v>1.2897186279999999</v>
      </c>
      <c r="AA499">
        <v>9.1626279000000005E-2</v>
      </c>
      <c r="AB499">
        <v>0.42552375799999997</v>
      </c>
      <c r="AC499">
        <v>0.38534616500000002</v>
      </c>
      <c r="AD499">
        <v>1.3349564869999999</v>
      </c>
    </row>
    <row r="500" spans="1:30" x14ac:dyDescent="0.2">
      <c r="A500" t="s">
        <v>2397</v>
      </c>
      <c r="B500" t="s">
        <v>2398</v>
      </c>
      <c r="C500" t="s">
        <v>2399</v>
      </c>
      <c r="D500" t="s">
        <v>2400</v>
      </c>
      <c r="E500" t="s">
        <v>2401</v>
      </c>
      <c r="F500" t="s">
        <v>2402</v>
      </c>
      <c r="G500" t="s">
        <v>232</v>
      </c>
      <c r="H500">
        <v>26.274999999999999</v>
      </c>
      <c r="I500">
        <v>13</v>
      </c>
      <c r="J500">
        <v>64.5</v>
      </c>
      <c r="K500">
        <v>0</v>
      </c>
      <c r="L500">
        <v>157.5</v>
      </c>
      <c r="M500">
        <v>26.888090129999998</v>
      </c>
      <c r="N500">
        <v>26.995933529999999</v>
      </c>
      <c r="O500">
        <v>27.054758069999998</v>
      </c>
      <c r="P500">
        <v>26.852457050000002</v>
      </c>
      <c r="Q500">
        <v>27.543184279999998</v>
      </c>
      <c r="R500">
        <v>26.765596389999999</v>
      </c>
      <c r="S500">
        <v>26.935396189999999</v>
      </c>
      <c r="T500">
        <v>26.77077293</v>
      </c>
      <c r="U500">
        <v>26.891221999999999</v>
      </c>
      <c r="V500">
        <v>27.006780620000001</v>
      </c>
      <c r="W500">
        <v>26.245738979999999</v>
      </c>
      <c r="X500">
        <v>26.633394240000001</v>
      </c>
      <c r="Y500">
        <v>0.71238515000000002</v>
      </c>
      <c r="Z500">
        <v>0.35095596299999998</v>
      </c>
      <c r="AA500">
        <v>0.573600373</v>
      </c>
      <c r="AB500">
        <v>0.42510795600000001</v>
      </c>
      <c r="AC500">
        <v>0.45394944799999998</v>
      </c>
      <c r="AD500">
        <v>0.23715909299999999</v>
      </c>
    </row>
    <row r="501" spans="1:30" x14ac:dyDescent="0.2">
      <c r="A501" t="s">
        <v>2403</v>
      </c>
      <c r="B501" t="s">
        <v>238</v>
      </c>
      <c r="C501" t="s">
        <v>239</v>
      </c>
      <c r="D501" t="s">
        <v>2404</v>
      </c>
      <c r="E501" t="s">
        <v>2403</v>
      </c>
      <c r="F501" t="s">
        <v>2405</v>
      </c>
      <c r="G501" t="s">
        <v>91</v>
      </c>
      <c r="H501">
        <v>28.013000000000002</v>
      </c>
      <c r="I501">
        <v>13</v>
      </c>
      <c r="J501">
        <v>58.6</v>
      </c>
      <c r="K501">
        <v>0</v>
      </c>
      <c r="L501">
        <v>79.147999999999996</v>
      </c>
      <c r="M501">
        <v>23.521841049999999</v>
      </c>
      <c r="N501">
        <v>23.197853089999999</v>
      </c>
      <c r="O501">
        <v>24.59366035</v>
      </c>
      <c r="P501">
        <v>23.54603577</v>
      </c>
      <c r="Q501">
        <v>24.27998543</v>
      </c>
      <c r="R501">
        <v>23.646526340000001</v>
      </c>
      <c r="S501">
        <v>24.89601326</v>
      </c>
      <c r="T501">
        <v>24.599403379999998</v>
      </c>
      <c r="U501">
        <v>24.91378593</v>
      </c>
      <c r="V501">
        <v>24.177267069999999</v>
      </c>
      <c r="W501">
        <v>24.697708129999999</v>
      </c>
      <c r="X501">
        <v>24.670391080000002</v>
      </c>
      <c r="Y501">
        <v>0.75224418699999995</v>
      </c>
      <c r="Z501">
        <v>-0.74400393200000003</v>
      </c>
      <c r="AA501">
        <v>1.1390517959999999</v>
      </c>
      <c r="AB501">
        <v>-0.69093958499999997</v>
      </c>
      <c r="AC501">
        <v>0.66046339600000004</v>
      </c>
      <c r="AD501">
        <v>0.28794542899999997</v>
      </c>
    </row>
    <row r="502" spans="1:30" x14ac:dyDescent="0.2">
      <c r="A502" t="s">
        <v>2406</v>
      </c>
      <c r="B502" t="s">
        <v>99</v>
      </c>
      <c r="C502" t="s">
        <v>100</v>
      </c>
      <c r="D502" t="s">
        <v>2407</v>
      </c>
      <c r="E502" t="s">
        <v>2406</v>
      </c>
      <c r="F502" t="s">
        <v>2408</v>
      </c>
      <c r="G502" t="s">
        <v>58</v>
      </c>
      <c r="H502">
        <v>20.795000000000002</v>
      </c>
      <c r="I502">
        <v>5</v>
      </c>
      <c r="J502">
        <v>61.2</v>
      </c>
      <c r="K502">
        <v>0</v>
      </c>
      <c r="L502">
        <v>23.081</v>
      </c>
      <c r="M502">
        <v>23.07325363</v>
      </c>
      <c r="N502">
        <v>27.35976028</v>
      </c>
      <c r="O502">
        <v>24.17118073</v>
      </c>
      <c r="P502">
        <v>23.828783040000001</v>
      </c>
      <c r="Q502">
        <v>24.191802979999999</v>
      </c>
      <c r="R502">
        <v>26.812988279999999</v>
      </c>
      <c r="S502">
        <v>24.939485550000001</v>
      </c>
      <c r="T502">
        <v>27.46341705</v>
      </c>
      <c r="U502">
        <v>27.158655169999999</v>
      </c>
      <c r="V502">
        <v>23.404190060000001</v>
      </c>
      <c r="W502">
        <v>26.722862240000001</v>
      </c>
      <c r="X502">
        <v>26.860767360000001</v>
      </c>
      <c r="Y502">
        <v>0.17612048299999999</v>
      </c>
      <c r="Z502">
        <v>-0.794541677</v>
      </c>
      <c r="AA502">
        <v>0.18659182099999999</v>
      </c>
      <c r="AB502">
        <v>-0.718081792</v>
      </c>
      <c r="AC502">
        <v>0.24541164800000001</v>
      </c>
      <c r="AD502">
        <v>0.857912699</v>
      </c>
    </row>
    <row r="503" spans="1:30" x14ac:dyDescent="0.2">
      <c r="A503" t="s">
        <v>2409</v>
      </c>
      <c r="B503" t="s">
        <v>2410</v>
      </c>
      <c r="C503" t="s">
        <v>32</v>
      </c>
      <c r="D503" t="s">
        <v>2411</v>
      </c>
      <c r="E503" t="s">
        <v>2409</v>
      </c>
      <c r="F503" t="s">
        <v>2412</v>
      </c>
      <c r="G503" t="s">
        <v>91</v>
      </c>
      <c r="H503">
        <v>16.007000000000001</v>
      </c>
      <c r="I503">
        <v>7</v>
      </c>
      <c r="J503">
        <v>66.2</v>
      </c>
      <c r="K503">
        <v>0</v>
      </c>
      <c r="L503">
        <v>125.21</v>
      </c>
      <c r="M503">
        <v>27.468242650000001</v>
      </c>
      <c r="N503">
        <v>27.61925888</v>
      </c>
      <c r="O503">
        <v>27.787183760000001</v>
      </c>
      <c r="P503">
        <v>27.144041059999999</v>
      </c>
      <c r="Q503">
        <v>27.304260249999999</v>
      </c>
      <c r="R503">
        <v>27.656013489999999</v>
      </c>
      <c r="S503">
        <v>27.44450569</v>
      </c>
      <c r="T503">
        <v>27.442293169999999</v>
      </c>
      <c r="U503">
        <v>27.672225950000001</v>
      </c>
      <c r="V503">
        <v>27.459280010000001</v>
      </c>
      <c r="W503">
        <v>27.341129299999999</v>
      </c>
      <c r="X503">
        <v>27.328687670000001</v>
      </c>
      <c r="Y503">
        <v>1.1562701289999999</v>
      </c>
      <c r="Z503">
        <v>0.24852943399999999</v>
      </c>
      <c r="AA503">
        <v>1.7495243000000001E-2</v>
      </c>
      <c r="AB503">
        <v>-8.2607270000000007E-3</v>
      </c>
      <c r="AC503">
        <v>0.75838035999999998</v>
      </c>
      <c r="AD503">
        <v>0.14330927500000001</v>
      </c>
    </row>
    <row r="504" spans="1:30" x14ac:dyDescent="0.2">
      <c r="A504" t="s">
        <v>2413</v>
      </c>
      <c r="B504" t="s">
        <v>2414</v>
      </c>
      <c r="C504" t="s">
        <v>2415</v>
      </c>
      <c r="D504" t="s">
        <v>2416</v>
      </c>
      <c r="E504" t="s">
        <v>2413</v>
      </c>
      <c r="F504" t="s">
        <v>2417</v>
      </c>
      <c r="G504" t="s">
        <v>91</v>
      </c>
      <c r="H504">
        <v>33.277999999999999</v>
      </c>
      <c r="I504">
        <v>11</v>
      </c>
      <c r="J504">
        <v>67.099999999999994</v>
      </c>
      <c r="K504">
        <v>0</v>
      </c>
      <c r="L504">
        <v>79.018000000000001</v>
      </c>
      <c r="M504">
        <v>26.8133564</v>
      </c>
      <c r="N504">
        <v>27.165283200000001</v>
      </c>
      <c r="O504">
        <v>26.87537193</v>
      </c>
      <c r="P504">
        <v>26.490142819999999</v>
      </c>
      <c r="Q504">
        <v>24.253505709999999</v>
      </c>
      <c r="R504">
        <v>26.41754341</v>
      </c>
      <c r="S504">
        <v>27.141704560000001</v>
      </c>
      <c r="T504">
        <v>26.901157380000001</v>
      </c>
      <c r="U504">
        <v>27.07765388</v>
      </c>
      <c r="V504">
        <v>26.47670364</v>
      </c>
      <c r="W504">
        <v>27.486234660000001</v>
      </c>
      <c r="X504">
        <v>27.229402539999999</v>
      </c>
      <c r="Y504">
        <v>0.12863930300000001</v>
      </c>
      <c r="Z504">
        <v>-0.11277643800000001</v>
      </c>
      <c r="AA504">
        <v>0.78051813999999997</v>
      </c>
      <c r="AB504">
        <v>-1.343716304</v>
      </c>
      <c r="AC504">
        <v>2.5766173999999999E-2</v>
      </c>
      <c r="AD504">
        <v>-2.3941675999999999E-2</v>
      </c>
    </row>
    <row r="505" spans="1:30" x14ac:dyDescent="0.2">
      <c r="A505" t="s">
        <v>2418</v>
      </c>
      <c r="B505" t="s">
        <v>2419</v>
      </c>
      <c r="C505" t="s">
        <v>431</v>
      </c>
      <c r="D505" t="s">
        <v>2420</v>
      </c>
      <c r="E505" t="s">
        <v>2421</v>
      </c>
      <c r="F505" t="s">
        <v>2422</v>
      </c>
      <c r="G505" t="s">
        <v>232</v>
      </c>
      <c r="H505">
        <v>44.343000000000004</v>
      </c>
      <c r="I505">
        <v>23</v>
      </c>
      <c r="J505">
        <v>65.3</v>
      </c>
      <c r="K505">
        <v>0</v>
      </c>
      <c r="L505">
        <v>323.31</v>
      </c>
      <c r="M505">
        <v>29.058143619999999</v>
      </c>
      <c r="N505">
        <v>28.892816539999998</v>
      </c>
      <c r="O505">
        <v>28.898853299999999</v>
      </c>
      <c r="P505">
        <v>29.197698590000002</v>
      </c>
      <c r="Q505">
        <v>28.516004559999999</v>
      </c>
      <c r="R505">
        <v>28.970569609999998</v>
      </c>
      <c r="S505">
        <v>28.945114140000001</v>
      </c>
      <c r="T505">
        <v>28.895620350000002</v>
      </c>
      <c r="U505">
        <v>28.99401855</v>
      </c>
      <c r="V505">
        <v>28.912963869999999</v>
      </c>
      <c r="W505">
        <v>28.871881479999999</v>
      </c>
      <c r="X505">
        <v>29.143772129999999</v>
      </c>
      <c r="Y505">
        <v>9.3331284E-2</v>
      </c>
      <c r="Z505">
        <v>-2.6268005000000001E-2</v>
      </c>
      <c r="AA505">
        <v>0.13840416</v>
      </c>
      <c r="AB505">
        <v>-8.1448237000000007E-2</v>
      </c>
      <c r="AC505">
        <v>0.12864900900000001</v>
      </c>
      <c r="AD505">
        <v>-3.1288147000000002E-2</v>
      </c>
    </row>
    <row r="506" spans="1:30" x14ac:dyDescent="0.2">
      <c r="A506" t="s">
        <v>2423</v>
      </c>
      <c r="B506" t="s">
        <v>31</v>
      </c>
      <c r="C506" t="s">
        <v>32</v>
      </c>
      <c r="D506" t="s">
        <v>2424</v>
      </c>
      <c r="E506" t="s">
        <v>2423</v>
      </c>
      <c r="F506" t="s">
        <v>2425</v>
      </c>
      <c r="G506" t="s">
        <v>36</v>
      </c>
      <c r="H506">
        <v>24.626000000000001</v>
      </c>
      <c r="I506">
        <v>8</v>
      </c>
      <c r="J506">
        <v>39.6</v>
      </c>
      <c r="K506">
        <v>0</v>
      </c>
      <c r="L506">
        <v>265.27</v>
      </c>
      <c r="M506">
        <v>22.394510270000001</v>
      </c>
      <c r="N506">
        <v>23.871685029999998</v>
      </c>
      <c r="O506">
        <v>24.299663540000001</v>
      </c>
      <c r="P506">
        <v>22.05623245</v>
      </c>
      <c r="Q506">
        <v>24.656433109999998</v>
      </c>
      <c r="R506">
        <v>23.48439789</v>
      </c>
      <c r="S506">
        <v>24.639892580000001</v>
      </c>
      <c r="T506">
        <v>24.04047203</v>
      </c>
      <c r="U506">
        <v>24.04405594</v>
      </c>
      <c r="V506">
        <v>24.58853912</v>
      </c>
      <c r="W506">
        <v>23.733448030000002</v>
      </c>
      <c r="X506">
        <v>22.923736569999999</v>
      </c>
      <c r="Y506">
        <v>0.109084134</v>
      </c>
      <c r="Z506">
        <v>-0.22662162799999999</v>
      </c>
      <c r="AA506">
        <v>0.145552666</v>
      </c>
      <c r="AB506">
        <v>-0.349553426</v>
      </c>
      <c r="AC506">
        <v>0.40109361199999999</v>
      </c>
      <c r="AD506">
        <v>0.49289894099999998</v>
      </c>
    </row>
    <row r="507" spans="1:30" x14ac:dyDescent="0.2">
      <c r="A507" t="s">
        <v>2426</v>
      </c>
      <c r="B507" t="s">
        <v>2427</v>
      </c>
      <c r="C507" t="s">
        <v>100</v>
      </c>
      <c r="D507" t="s">
        <v>2428</v>
      </c>
      <c r="E507" t="s">
        <v>2429</v>
      </c>
      <c r="F507" t="s">
        <v>2430</v>
      </c>
      <c r="G507" t="s">
        <v>58</v>
      </c>
      <c r="H507">
        <v>17.738</v>
      </c>
      <c r="I507">
        <v>9</v>
      </c>
      <c r="J507">
        <v>70.8</v>
      </c>
      <c r="K507">
        <v>0</v>
      </c>
      <c r="L507">
        <v>238.15</v>
      </c>
      <c r="M507">
        <v>29.780614849999999</v>
      </c>
      <c r="N507">
        <v>29.64204788</v>
      </c>
      <c r="O507">
        <v>29.376956939999999</v>
      </c>
      <c r="P507">
        <v>29.437637330000001</v>
      </c>
      <c r="Q507">
        <v>30.441740039999999</v>
      </c>
      <c r="R507">
        <v>29.735311509999999</v>
      </c>
      <c r="S507">
        <v>29.661750789999999</v>
      </c>
      <c r="T507">
        <v>30.888090129999998</v>
      </c>
      <c r="U507">
        <v>29.49569893</v>
      </c>
      <c r="V507">
        <v>30.372852330000001</v>
      </c>
      <c r="W507">
        <v>29.918832779999999</v>
      </c>
      <c r="X507">
        <v>29.978282929999999</v>
      </c>
      <c r="Y507">
        <v>1.242264512</v>
      </c>
      <c r="Z507">
        <v>-0.49011611900000002</v>
      </c>
      <c r="AA507">
        <v>0.264143252</v>
      </c>
      <c r="AB507">
        <v>-0.218426387</v>
      </c>
      <c r="AC507">
        <v>5.5954149000000002E-2</v>
      </c>
      <c r="AD507">
        <v>-7.4809392000000002E-2</v>
      </c>
    </row>
    <row r="508" spans="1:30" x14ac:dyDescent="0.2">
      <c r="A508" t="s">
        <v>2431</v>
      </c>
      <c r="B508" t="s">
        <v>2432</v>
      </c>
      <c r="C508" t="s">
        <v>2433</v>
      </c>
      <c r="D508" t="s">
        <v>2434</v>
      </c>
      <c r="E508" t="s">
        <v>2435</v>
      </c>
      <c r="F508" t="s">
        <v>2436</v>
      </c>
      <c r="G508" t="s">
        <v>395</v>
      </c>
      <c r="H508">
        <v>47.786000000000001</v>
      </c>
      <c r="I508">
        <v>10</v>
      </c>
      <c r="J508">
        <v>35.9</v>
      </c>
      <c r="K508">
        <v>0</v>
      </c>
      <c r="L508">
        <v>29.738</v>
      </c>
      <c r="M508">
        <v>23.98484612</v>
      </c>
      <c r="N508">
        <v>23.316181180000001</v>
      </c>
      <c r="O508">
        <v>24.83873367</v>
      </c>
      <c r="P508">
        <v>23.704586030000002</v>
      </c>
      <c r="Q508">
        <v>23.82124138</v>
      </c>
      <c r="R508">
        <v>23.83968544</v>
      </c>
      <c r="S508">
        <v>23.78517532</v>
      </c>
      <c r="T508">
        <v>24.39890862</v>
      </c>
      <c r="U508">
        <v>24.468271260000002</v>
      </c>
      <c r="V508">
        <v>24.017530440000002</v>
      </c>
      <c r="W508">
        <v>22.264820100000001</v>
      </c>
      <c r="X508">
        <v>24.168510439999999</v>
      </c>
      <c r="Y508">
        <v>0.30418667399999999</v>
      </c>
      <c r="Z508">
        <v>0.56296666500000003</v>
      </c>
      <c r="AA508">
        <v>0.19062490500000001</v>
      </c>
      <c r="AB508">
        <v>0.30488395699999998</v>
      </c>
      <c r="AC508">
        <v>0.49353830300000001</v>
      </c>
      <c r="AD508">
        <v>0.73383140599999996</v>
      </c>
    </row>
    <row r="509" spans="1:30" x14ac:dyDescent="0.2">
      <c r="A509" t="s">
        <v>2437</v>
      </c>
      <c r="B509" t="s">
        <v>2438</v>
      </c>
      <c r="C509" t="s">
        <v>2439</v>
      </c>
      <c r="D509" t="s">
        <v>2440</v>
      </c>
      <c r="E509" t="s">
        <v>2441</v>
      </c>
      <c r="F509" t="s">
        <v>2442</v>
      </c>
      <c r="G509" t="s">
        <v>395</v>
      </c>
      <c r="H509">
        <v>54.021000000000001</v>
      </c>
      <c r="I509">
        <v>18</v>
      </c>
      <c r="J509">
        <v>49.3</v>
      </c>
      <c r="K509">
        <v>0</v>
      </c>
      <c r="L509">
        <v>172.66</v>
      </c>
      <c r="M509">
        <v>24.17769814</v>
      </c>
      <c r="N509">
        <v>23.267127989999999</v>
      </c>
      <c r="O509">
        <v>23.671627040000001</v>
      </c>
      <c r="P509">
        <v>23.450611110000001</v>
      </c>
      <c r="Q509">
        <v>24.38752556</v>
      </c>
      <c r="R509">
        <v>24.033128739999999</v>
      </c>
      <c r="S509">
        <v>23.577642440000002</v>
      </c>
      <c r="T509">
        <v>24.727884289999999</v>
      </c>
      <c r="U509">
        <v>24.837163929999999</v>
      </c>
      <c r="V509">
        <v>25.33213997</v>
      </c>
      <c r="W509">
        <v>23.135396960000001</v>
      </c>
      <c r="X509">
        <v>23.343740459999999</v>
      </c>
      <c r="Y509">
        <v>0.112211724</v>
      </c>
      <c r="Z509">
        <v>-0.231608073</v>
      </c>
      <c r="AA509">
        <v>8.7531589999999999E-3</v>
      </c>
      <c r="AB509">
        <v>1.9996007E-2</v>
      </c>
      <c r="AC509">
        <v>0.21329108699999999</v>
      </c>
      <c r="AD509">
        <v>0.443804423</v>
      </c>
    </row>
    <row r="510" spans="1:30" x14ac:dyDescent="0.2">
      <c r="A510" t="s">
        <v>2443</v>
      </c>
      <c r="B510" t="s">
        <v>261</v>
      </c>
      <c r="C510" t="s">
        <v>32</v>
      </c>
      <c r="D510" t="s">
        <v>2444</v>
      </c>
      <c r="E510" t="s">
        <v>2443</v>
      </c>
      <c r="F510" t="s">
        <v>2445</v>
      </c>
      <c r="G510" t="s">
        <v>36</v>
      </c>
      <c r="H510">
        <v>45.472999999999999</v>
      </c>
      <c r="I510">
        <v>10</v>
      </c>
      <c r="J510">
        <v>30.5</v>
      </c>
      <c r="K510">
        <v>0</v>
      </c>
      <c r="L510">
        <v>64.317999999999998</v>
      </c>
      <c r="M510">
        <v>25.014509199999999</v>
      </c>
      <c r="N510">
        <v>23.577144619999999</v>
      </c>
      <c r="O510">
        <v>24.29533386</v>
      </c>
      <c r="P510">
        <v>24.56897545</v>
      </c>
      <c r="Q510">
        <v>23.878667830000001</v>
      </c>
      <c r="R510">
        <v>23.42440796</v>
      </c>
      <c r="S510">
        <v>22.971054079999998</v>
      </c>
      <c r="T510">
        <v>23.36544228</v>
      </c>
      <c r="U510">
        <v>23.869003299999999</v>
      </c>
      <c r="V510">
        <v>23.62494659</v>
      </c>
      <c r="W510">
        <v>24.766048430000001</v>
      </c>
      <c r="X510">
        <v>23.467756269999999</v>
      </c>
      <c r="Y510">
        <v>0.23062660400000001</v>
      </c>
      <c r="Z510">
        <v>0.34274546299999997</v>
      </c>
      <c r="AA510">
        <v>2.7470200000000002E-3</v>
      </c>
      <c r="AB510">
        <v>4.4333139999999998E-3</v>
      </c>
      <c r="AC510">
        <v>0.49621686100000001</v>
      </c>
      <c r="AD510">
        <v>-0.551083883</v>
      </c>
    </row>
    <row r="511" spans="1:30" x14ac:dyDescent="0.2">
      <c r="A511" t="s">
        <v>2446</v>
      </c>
      <c r="B511" t="s">
        <v>2447</v>
      </c>
      <c r="C511" t="s">
        <v>32</v>
      </c>
      <c r="D511" t="s">
        <v>2448</v>
      </c>
      <c r="E511" t="s">
        <v>2446</v>
      </c>
      <c r="F511" t="s">
        <v>2449</v>
      </c>
      <c r="G511" t="s">
        <v>36</v>
      </c>
      <c r="H511">
        <v>33.124000000000002</v>
      </c>
      <c r="I511">
        <v>4</v>
      </c>
      <c r="J511">
        <v>10.8</v>
      </c>
      <c r="K511">
        <v>0</v>
      </c>
      <c r="L511">
        <v>2.8309000000000002</v>
      </c>
      <c r="M511">
        <v>23.10944748</v>
      </c>
      <c r="N511">
        <v>23.818183900000001</v>
      </c>
      <c r="O511">
        <v>22.64902687</v>
      </c>
      <c r="P511">
        <v>25.58603287</v>
      </c>
      <c r="Q511">
        <v>24.567945479999999</v>
      </c>
      <c r="R511">
        <v>23.827217099999999</v>
      </c>
      <c r="S511">
        <v>23.69693947</v>
      </c>
      <c r="T511">
        <v>23.760894780000001</v>
      </c>
      <c r="U511">
        <v>25.224803919999999</v>
      </c>
      <c r="V511">
        <v>23.286151889999999</v>
      </c>
      <c r="W511">
        <v>22.459379200000001</v>
      </c>
      <c r="X511">
        <v>23.439451219999999</v>
      </c>
      <c r="Y511">
        <v>0.102913082</v>
      </c>
      <c r="Z511">
        <v>0.13055865</v>
      </c>
      <c r="AA511">
        <v>1.263473778</v>
      </c>
      <c r="AB511">
        <v>1.5987377169999999</v>
      </c>
      <c r="AC511">
        <v>0.93249811999999999</v>
      </c>
      <c r="AD511">
        <v>1.1658852900000001</v>
      </c>
    </row>
    <row r="512" spans="1:30" x14ac:dyDescent="0.2">
      <c r="A512" t="s">
        <v>2450</v>
      </c>
      <c r="B512" t="s">
        <v>234</v>
      </c>
      <c r="C512" t="s">
        <v>32</v>
      </c>
      <c r="D512" t="s">
        <v>2451</v>
      </c>
      <c r="E512" t="s">
        <v>2450</v>
      </c>
      <c r="F512" t="s">
        <v>2452</v>
      </c>
      <c r="G512" t="s">
        <v>58</v>
      </c>
      <c r="H512">
        <v>28.071999999999999</v>
      </c>
      <c r="I512">
        <v>13</v>
      </c>
      <c r="J512">
        <v>63.9</v>
      </c>
      <c r="K512">
        <v>0</v>
      </c>
      <c r="L512">
        <v>67.12</v>
      </c>
      <c r="M512">
        <v>24.10928917</v>
      </c>
      <c r="N512">
        <v>24.736026760000001</v>
      </c>
      <c r="O512">
        <v>23.827926640000001</v>
      </c>
      <c r="P512">
        <v>24.591192249999999</v>
      </c>
      <c r="Q512">
        <v>24.687896729999999</v>
      </c>
      <c r="R512">
        <v>22.457824710000001</v>
      </c>
      <c r="S512">
        <v>24.41556168</v>
      </c>
      <c r="T512">
        <v>23.412900919999998</v>
      </c>
      <c r="U512">
        <v>22.682107930000001</v>
      </c>
      <c r="V512">
        <v>23.648372649999999</v>
      </c>
      <c r="W512">
        <v>24.652133939999999</v>
      </c>
      <c r="X512">
        <v>23.813707350000001</v>
      </c>
      <c r="Y512">
        <v>0.17167996399999999</v>
      </c>
      <c r="Z512">
        <v>0.18634287499999999</v>
      </c>
      <c r="AA512">
        <v>5.4814633000000001E-2</v>
      </c>
      <c r="AB512">
        <v>-0.12576675400000001</v>
      </c>
      <c r="AC512">
        <v>0.380153401</v>
      </c>
      <c r="AD512">
        <v>-0.53454780599999996</v>
      </c>
    </row>
    <row r="513" spans="1:30" x14ac:dyDescent="0.2">
      <c r="A513" t="s">
        <v>2453</v>
      </c>
      <c r="B513" t="s">
        <v>2454</v>
      </c>
      <c r="C513" t="s">
        <v>32</v>
      </c>
      <c r="D513" t="s">
        <v>2455</v>
      </c>
      <c r="E513" t="s">
        <v>2456</v>
      </c>
      <c r="F513" t="s">
        <v>2457</v>
      </c>
      <c r="G513" t="s">
        <v>36</v>
      </c>
      <c r="H513">
        <v>18.132999999999999</v>
      </c>
      <c r="I513">
        <v>5</v>
      </c>
      <c r="J513">
        <v>47.4</v>
      </c>
      <c r="K513">
        <v>0</v>
      </c>
      <c r="L513">
        <v>127.7</v>
      </c>
      <c r="M513">
        <v>23.458431239999999</v>
      </c>
      <c r="N513">
        <v>24.16719818</v>
      </c>
      <c r="O513">
        <v>23.62950897</v>
      </c>
      <c r="P513">
        <v>23.184886930000001</v>
      </c>
      <c r="Q513">
        <v>25.140201569999999</v>
      </c>
      <c r="R513">
        <v>23.44649124</v>
      </c>
      <c r="S513">
        <v>23.274915700000001</v>
      </c>
      <c r="T513">
        <v>23.977558139999999</v>
      </c>
      <c r="U513">
        <v>24.087440489999999</v>
      </c>
      <c r="V513">
        <v>24.078632349999999</v>
      </c>
      <c r="W513">
        <v>23.739433290000001</v>
      </c>
      <c r="X513">
        <v>22.71760368</v>
      </c>
      <c r="Y513">
        <v>0.20019525499999999</v>
      </c>
      <c r="Z513">
        <v>0.239823023</v>
      </c>
      <c r="AA513">
        <v>0.21760079299999999</v>
      </c>
      <c r="AB513">
        <v>0.41197013900000001</v>
      </c>
      <c r="AC513">
        <v>0.21641721899999999</v>
      </c>
      <c r="AD513">
        <v>0.26808166500000002</v>
      </c>
    </row>
    <row r="514" spans="1:30" x14ac:dyDescent="0.2">
      <c r="A514" t="s">
        <v>2458</v>
      </c>
      <c r="B514" t="s">
        <v>2459</v>
      </c>
      <c r="C514" t="s">
        <v>2460</v>
      </c>
      <c r="D514" t="s">
        <v>2461</v>
      </c>
      <c r="E514" t="s">
        <v>2462</v>
      </c>
      <c r="F514" t="s">
        <v>2463</v>
      </c>
      <c r="G514" t="s">
        <v>91</v>
      </c>
      <c r="H514">
        <v>59.350999999999999</v>
      </c>
      <c r="I514">
        <v>30</v>
      </c>
      <c r="J514">
        <v>75.5</v>
      </c>
      <c r="K514">
        <v>0</v>
      </c>
      <c r="L514">
        <v>323.31</v>
      </c>
      <c r="M514">
        <v>30.888669969999999</v>
      </c>
      <c r="N514">
        <v>30.806089400000001</v>
      </c>
      <c r="O514">
        <v>30.87107468</v>
      </c>
      <c r="P514">
        <v>30.66830826</v>
      </c>
      <c r="Q514">
        <v>30.983932500000002</v>
      </c>
      <c r="R514">
        <v>30.782146449999999</v>
      </c>
      <c r="S514">
        <v>30.797842030000002</v>
      </c>
      <c r="T514">
        <v>30.860235209999999</v>
      </c>
      <c r="U514">
        <v>30.831830979999999</v>
      </c>
      <c r="V514">
        <v>30.98542595</v>
      </c>
      <c r="W514">
        <v>30.632875439999999</v>
      </c>
      <c r="X514">
        <v>30.884746549999999</v>
      </c>
      <c r="Y514">
        <v>6.7759976E-2</v>
      </c>
      <c r="Z514">
        <v>2.0928701000000001E-2</v>
      </c>
      <c r="AA514">
        <v>5.6610037000000002E-2</v>
      </c>
      <c r="AB514">
        <v>-2.2886911999999999E-2</v>
      </c>
      <c r="AC514">
        <v>1.3616478E-2</v>
      </c>
      <c r="AD514">
        <v>-4.3799080000000001E-3</v>
      </c>
    </row>
    <row r="515" spans="1:30" x14ac:dyDescent="0.2">
      <c r="A515" t="s">
        <v>2464</v>
      </c>
      <c r="B515" t="s">
        <v>2465</v>
      </c>
      <c r="C515" t="s">
        <v>2466</v>
      </c>
      <c r="D515" t="s">
        <v>2467</v>
      </c>
      <c r="E515" t="s">
        <v>2468</v>
      </c>
      <c r="F515" t="s">
        <v>2469</v>
      </c>
      <c r="G515" t="s">
        <v>36</v>
      </c>
      <c r="H515">
        <v>42.904000000000003</v>
      </c>
      <c r="I515">
        <v>19</v>
      </c>
      <c r="J515">
        <v>63.8</v>
      </c>
      <c r="K515">
        <v>0</v>
      </c>
      <c r="L515">
        <v>295.05</v>
      </c>
      <c r="M515">
        <v>28.857746120000002</v>
      </c>
      <c r="N515">
        <v>29.20471191</v>
      </c>
      <c r="O515">
        <v>29.14253235</v>
      </c>
      <c r="P515">
        <v>29.284120560000002</v>
      </c>
      <c r="Q515">
        <v>29.55294228</v>
      </c>
      <c r="R515">
        <v>29.080400470000001</v>
      </c>
      <c r="S515">
        <v>29.18591309</v>
      </c>
      <c r="T515">
        <v>29.328237529999999</v>
      </c>
      <c r="U515">
        <v>29.28958321</v>
      </c>
      <c r="V515">
        <v>29.491882319999998</v>
      </c>
      <c r="W515">
        <v>29.358901979999999</v>
      </c>
      <c r="X515">
        <v>29.161806110000001</v>
      </c>
      <c r="Y515">
        <v>0.87297976600000005</v>
      </c>
      <c r="Z515">
        <v>-0.26920000700000002</v>
      </c>
      <c r="AA515">
        <v>6.6143981000000004E-2</v>
      </c>
      <c r="AB515">
        <v>-3.1709034999999997E-2</v>
      </c>
      <c r="AC515">
        <v>0.26511301599999998</v>
      </c>
      <c r="AD515">
        <v>-6.9618861000000004E-2</v>
      </c>
    </row>
    <row r="516" spans="1:30" x14ac:dyDescent="0.2">
      <c r="A516" t="s">
        <v>2470</v>
      </c>
      <c r="B516" t="s">
        <v>2471</v>
      </c>
      <c r="C516" t="s">
        <v>32</v>
      </c>
      <c r="D516" t="s">
        <v>2472</v>
      </c>
      <c r="E516" t="s">
        <v>2470</v>
      </c>
      <c r="F516" t="s">
        <v>2473</v>
      </c>
      <c r="G516" t="s">
        <v>395</v>
      </c>
      <c r="H516">
        <v>30.984999999999999</v>
      </c>
      <c r="I516">
        <v>4</v>
      </c>
      <c r="J516">
        <v>18</v>
      </c>
      <c r="K516">
        <v>0</v>
      </c>
      <c r="L516">
        <v>24.981000000000002</v>
      </c>
      <c r="M516">
        <v>24.543035509999999</v>
      </c>
      <c r="N516">
        <v>24.208044050000002</v>
      </c>
      <c r="O516">
        <v>23.416252140000001</v>
      </c>
      <c r="P516">
        <v>24.077877040000001</v>
      </c>
      <c r="Q516">
        <v>23.845428470000002</v>
      </c>
      <c r="R516">
        <v>24.544687270000001</v>
      </c>
      <c r="S516">
        <v>24.74791145</v>
      </c>
      <c r="T516">
        <v>24.58749199</v>
      </c>
      <c r="U516">
        <v>24.653707499999999</v>
      </c>
      <c r="V516">
        <v>24.590509409999999</v>
      </c>
      <c r="W516">
        <v>24.496738430000001</v>
      </c>
      <c r="X516">
        <v>25.373317719999999</v>
      </c>
      <c r="Y516">
        <v>0.81426217400000001</v>
      </c>
      <c r="Z516">
        <v>-0.76441128999999997</v>
      </c>
      <c r="AA516">
        <v>0.89597607300000004</v>
      </c>
      <c r="AB516">
        <v>-0.66419092800000001</v>
      </c>
      <c r="AC516">
        <v>0.21698943500000001</v>
      </c>
      <c r="AD516">
        <v>-0.15715154000000001</v>
      </c>
    </row>
    <row r="517" spans="1:30" x14ac:dyDescent="0.2">
      <c r="A517" t="s">
        <v>2474</v>
      </c>
      <c r="B517" t="s">
        <v>2475</v>
      </c>
      <c r="C517" t="s">
        <v>32</v>
      </c>
      <c r="D517" t="s">
        <v>2476</v>
      </c>
      <c r="E517" t="s">
        <v>2474</v>
      </c>
      <c r="F517" t="s">
        <v>2477</v>
      </c>
      <c r="G517" t="s">
        <v>36</v>
      </c>
      <c r="H517">
        <v>30.806000000000001</v>
      </c>
      <c r="I517">
        <v>5</v>
      </c>
      <c r="J517">
        <v>33.4</v>
      </c>
      <c r="K517">
        <v>0</v>
      </c>
      <c r="L517">
        <v>84.281000000000006</v>
      </c>
      <c r="M517">
        <v>25.621175770000001</v>
      </c>
      <c r="N517">
        <v>25.630897520000001</v>
      </c>
      <c r="O517">
        <v>25.986721039999999</v>
      </c>
      <c r="P517">
        <v>25.95287132</v>
      </c>
      <c r="Q517">
        <v>24.41028786</v>
      </c>
      <c r="R517">
        <v>24.721759800000001</v>
      </c>
      <c r="S517">
        <v>26.281446460000002</v>
      </c>
      <c r="T517">
        <v>23.506549840000002</v>
      </c>
      <c r="U517">
        <v>24.472095490000001</v>
      </c>
      <c r="V517">
        <v>26.563531879999999</v>
      </c>
      <c r="W517">
        <v>26.163309099999999</v>
      </c>
      <c r="X517">
        <v>25.877082819999998</v>
      </c>
      <c r="Y517">
        <v>0.91350503400000005</v>
      </c>
      <c r="Z517">
        <v>-0.45504315699999998</v>
      </c>
      <c r="AA517">
        <v>1.0784672179999999</v>
      </c>
      <c r="AB517">
        <v>-1.173001607</v>
      </c>
      <c r="AC517">
        <v>0.79911195199999996</v>
      </c>
      <c r="AD517">
        <v>-1.4479440050000001</v>
      </c>
    </row>
    <row r="518" spans="1:30" x14ac:dyDescent="0.2">
      <c r="A518" t="s">
        <v>2478</v>
      </c>
      <c r="B518" t="s">
        <v>2479</v>
      </c>
      <c r="C518" t="s">
        <v>2480</v>
      </c>
      <c r="D518" t="s">
        <v>2481</v>
      </c>
      <c r="E518" t="s">
        <v>2482</v>
      </c>
      <c r="F518" t="s">
        <v>2483</v>
      </c>
      <c r="G518" t="s">
        <v>43</v>
      </c>
      <c r="H518">
        <v>32.371000000000002</v>
      </c>
      <c r="I518">
        <v>10</v>
      </c>
      <c r="J518">
        <v>46.1</v>
      </c>
      <c r="K518">
        <v>0</v>
      </c>
      <c r="L518">
        <v>77.361999999999995</v>
      </c>
      <c r="M518">
        <v>26.740339280000001</v>
      </c>
      <c r="N518">
        <v>26.148897170000001</v>
      </c>
      <c r="O518">
        <v>26.708593369999999</v>
      </c>
      <c r="P518">
        <v>26.48020554</v>
      </c>
      <c r="Q518">
        <v>23.819961549999999</v>
      </c>
      <c r="R518">
        <v>26.614843369999999</v>
      </c>
      <c r="S518">
        <v>26.980873110000001</v>
      </c>
      <c r="T518">
        <v>26.674787519999999</v>
      </c>
      <c r="U518">
        <v>26.991939540000001</v>
      </c>
      <c r="V518">
        <v>24.006456379999999</v>
      </c>
      <c r="W518">
        <v>26.39741325</v>
      </c>
      <c r="X518">
        <v>27.07989311</v>
      </c>
      <c r="Y518">
        <v>0.30102898900000002</v>
      </c>
      <c r="Z518">
        <v>0.70468902600000005</v>
      </c>
      <c r="AA518">
        <v>4.9971377999999997E-2</v>
      </c>
      <c r="AB518">
        <v>-0.18958409600000001</v>
      </c>
      <c r="AC518">
        <v>0.49000333600000001</v>
      </c>
      <c r="AD518">
        <v>1.0546124779999999</v>
      </c>
    </row>
    <row r="519" spans="1:30" x14ac:dyDescent="0.2">
      <c r="A519" t="s">
        <v>2484</v>
      </c>
      <c r="B519" t="s">
        <v>2485</v>
      </c>
      <c r="C519" t="s">
        <v>32</v>
      </c>
      <c r="D519" t="s">
        <v>2486</v>
      </c>
      <c r="E519" t="s">
        <v>2487</v>
      </c>
      <c r="F519" t="s">
        <v>2488</v>
      </c>
      <c r="G519" t="s">
        <v>36</v>
      </c>
      <c r="H519">
        <v>20.196999999999999</v>
      </c>
      <c r="I519">
        <v>10</v>
      </c>
      <c r="J519">
        <v>61.5</v>
      </c>
      <c r="K519">
        <v>0</v>
      </c>
      <c r="L519">
        <v>149.99</v>
      </c>
      <c r="M519">
        <v>23.58736038</v>
      </c>
      <c r="N519">
        <v>22.836557389999999</v>
      </c>
      <c r="O519">
        <v>24.51984406</v>
      </c>
      <c r="P519">
        <v>24.415134429999998</v>
      </c>
      <c r="Q519">
        <v>23.602832790000001</v>
      </c>
      <c r="R519">
        <v>23.635284420000001</v>
      </c>
      <c r="S519">
        <v>23.757650380000001</v>
      </c>
      <c r="T519">
        <v>23.186672210000001</v>
      </c>
      <c r="U519">
        <v>22.28492928</v>
      </c>
      <c r="V519">
        <v>25.15150452</v>
      </c>
      <c r="W519">
        <v>22.777492519999999</v>
      </c>
      <c r="X519">
        <v>23.251447679999998</v>
      </c>
      <c r="Y519">
        <v>3.0405432E-2</v>
      </c>
      <c r="Z519">
        <v>-7.8894297000000002E-2</v>
      </c>
      <c r="AA519">
        <v>7.1456574999999994E-2</v>
      </c>
      <c r="AB519">
        <v>0.15760231</v>
      </c>
      <c r="AC519">
        <v>0.31583958099999998</v>
      </c>
      <c r="AD519">
        <v>-0.65039761900000004</v>
      </c>
    </row>
    <row r="520" spans="1:30" x14ac:dyDescent="0.2">
      <c r="A520" t="s">
        <v>2489</v>
      </c>
      <c r="B520" t="s">
        <v>612</v>
      </c>
      <c r="C520" t="s">
        <v>32</v>
      </c>
      <c r="D520" t="s">
        <v>2490</v>
      </c>
      <c r="E520" t="s">
        <v>2489</v>
      </c>
      <c r="F520" t="s">
        <v>2491</v>
      </c>
      <c r="G520" t="s">
        <v>36</v>
      </c>
      <c r="H520">
        <v>24.029</v>
      </c>
      <c r="I520">
        <v>11</v>
      </c>
      <c r="J520">
        <v>59</v>
      </c>
      <c r="K520">
        <v>0</v>
      </c>
      <c r="L520">
        <v>147.56</v>
      </c>
      <c r="M520">
        <v>23.560279850000001</v>
      </c>
      <c r="N520">
        <v>24.053012850000002</v>
      </c>
      <c r="O520">
        <v>24.627227779999998</v>
      </c>
      <c r="P520">
        <v>24.10399628</v>
      </c>
      <c r="Q520">
        <v>24.625209810000001</v>
      </c>
      <c r="R520">
        <v>24.94640923</v>
      </c>
      <c r="S520">
        <v>24.102470400000001</v>
      </c>
      <c r="T520">
        <v>24.836103439999999</v>
      </c>
      <c r="U520">
        <v>24.846309659999999</v>
      </c>
      <c r="V520">
        <v>23.85093307</v>
      </c>
      <c r="W520">
        <v>23.84812737</v>
      </c>
      <c r="X520">
        <v>21.857921600000001</v>
      </c>
      <c r="Y520">
        <v>0.53944762199999996</v>
      </c>
      <c r="Z520">
        <v>0.89451281199999999</v>
      </c>
      <c r="AA520">
        <v>0.90508701300000005</v>
      </c>
      <c r="AB520">
        <v>1.3728777569999999</v>
      </c>
      <c r="AC520">
        <v>0.93030791400000001</v>
      </c>
      <c r="AD520">
        <v>1.409300486</v>
      </c>
    </row>
    <row r="521" spans="1:30" x14ac:dyDescent="0.2">
      <c r="A521" t="s">
        <v>2492</v>
      </c>
      <c r="B521" t="s">
        <v>2493</v>
      </c>
      <c r="C521" t="s">
        <v>2494</v>
      </c>
      <c r="D521" t="s">
        <v>2495</v>
      </c>
      <c r="E521" t="s">
        <v>2492</v>
      </c>
      <c r="F521" t="s">
        <v>2496</v>
      </c>
      <c r="G521" t="s">
        <v>36</v>
      </c>
      <c r="H521">
        <v>12.965999999999999</v>
      </c>
      <c r="I521">
        <v>9</v>
      </c>
      <c r="J521">
        <v>69.599999999999994</v>
      </c>
      <c r="K521">
        <v>0</v>
      </c>
      <c r="L521">
        <v>323.31</v>
      </c>
      <c r="M521">
        <v>26.626449579999999</v>
      </c>
      <c r="N521">
        <v>27.152576450000002</v>
      </c>
      <c r="O521">
        <v>25.579315189999999</v>
      </c>
      <c r="P521">
        <v>23.70936966</v>
      </c>
      <c r="Q521">
        <v>27.111875529999999</v>
      </c>
      <c r="R521">
        <v>26.850790020000002</v>
      </c>
      <c r="S521">
        <v>25.990404130000002</v>
      </c>
      <c r="T521">
        <v>27.510129930000002</v>
      </c>
      <c r="U521">
        <v>26.14544106</v>
      </c>
      <c r="V521">
        <v>26.79178619</v>
      </c>
      <c r="W521">
        <v>26.909648900000001</v>
      </c>
      <c r="X521">
        <v>27.290000920000001</v>
      </c>
      <c r="Y521">
        <v>0.48735885600000001</v>
      </c>
      <c r="Z521">
        <v>-0.544364929</v>
      </c>
      <c r="AA521">
        <v>0.42856514400000001</v>
      </c>
      <c r="AB521">
        <v>-1.106466929</v>
      </c>
      <c r="AC521">
        <v>0.37136870599999999</v>
      </c>
      <c r="AD521">
        <v>-0.44848696399999999</v>
      </c>
    </row>
    <row r="522" spans="1:30" x14ac:dyDescent="0.2">
      <c r="A522" t="s">
        <v>2497</v>
      </c>
      <c r="B522" t="s">
        <v>31</v>
      </c>
      <c r="C522" t="s">
        <v>32</v>
      </c>
      <c r="D522" t="s">
        <v>2498</v>
      </c>
      <c r="E522" t="s">
        <v>2497</v>
      </c>
      <c r="F522" t="s">
        <v>2499</v>
      </c>
      <c r="G522" t="s">
        <v>36</v>
      </c>
      <c r="H522">
        <v>38.037999999999997</v>
      </c>
      <c r="I522">
        <v>8</v>
      </c>
      <c r="J522">
        <v>13.9</v>
      </c>
      <c r="K522">
        <v>0</v>
      </c>
      <c r="L522">
        <v>59.38</v>
      </c>
      <c r="M522">
        <v>23.239225390000001</v>
      </c>
      <c r="N522">
        <v>23.756605149999999</v>
      </c>
      <c r="O522">
        <v>23.789337159999999</v>
      </c>
      <c r="P522">
        <v>24.772499079999999</v>
      </c>
      <c r="Q522">
        <v>23.987133029999999</v>
      </c>
      <c r="R522">
        <v>24.753404620000001</v>
      </c>
      <c r="S522">
        <v>23.326944350000002</v>
      </c>
      <c r="T522">
        <v>22.314685820000001</v>
      </c>
      <c r="U522">
        <v>23.108810420000001</v>
      </c>
      <c r="V522">
        <v>25.89946175</v>
      </c>
      <c r="W522">
        <v>24.246017460000001</v>
      </c>
      <c r="X522">
        <v>24.676902770000002</v>
      </c>
      <c r="Y522">
        <v>1.2018054330000001</v>
      </c>
      <c r="Z522">
        <v>-1.345738093</v>
      </c>
      <c r="AA522">
        <v>0.32026406899999998</v>
      </c>
      <c r="AB522">
        <v>-0.43644841499999998</v>
      </c>
      <c r="AC522">
        <v>1.592800059</v>
      </c>
      <c r="AD522">
        <v>-2.0239804590000001</v>
      </c>
    </row>
    <row r="523" spans="1:30" x14ac:dyDescent="0.2">
      <c r="A523" t="s">
        <v>2500</v>
      </c>
      <c r="B523" t="s">
        <v>2501</v>
      </c>
      <c r="C523" t="s">
        <v>2502</v>
      </c>
      <c r="D523" t="s">
        <v>2503</v>
      </c>
      <c r="E523" t="s">
        <v>2504</v>
      </c>
      <c r="F523" t="s">
        <v>2505</v>
      </c>
      <c r="G523" t="s">
        <v>91</v>
      </c>
      <c r="H523">
        <v>32.216000000000001</v>
      </c>
      <c r="I523">
        <v>8</v>
      </c>
      <c r="J523">
        <v>37.1</v>
      </c>
      <c r="K523">
        <v>0</v>
      </c>
      <c r="L523">
        <v>74.483999999999995</v>
      </c>
      <c r="M523">
        <v>23.245243070000001</v>
      </c>
      <c r="N523">
        <v>24.802309040000001</v>
      </c>
      <c r="O523">
        <v>24.746786119999999</v>
      </c>
      <c r="P523">
        <v>24.978555679999999</v>
      </c>
      <c r="Q523">
        <v>23.532104489999998</v>
      </c>
      <c r="R523">
        <v>25.110084530000002</v>
      </c>
      <c r="S523">
        <v>24.168313980000001</v>
      </c>
      <c r="T523">
        <v>23.67446327</v>
      </c>
      <c r="U523">
        <v>23.680583949999999</v>
      </c>
      <c r="V523">
        <v>23.072286609999999</v>
      </c>
      <c r="W523">
        <v>23.926698680000001</v>
      </c>
      <c r="X523">
        <v>24.184856409999998</v>
      </c>
      <c r="Y523">
        <v>0.36741711199999999</v>
      </c>
      <c r="Z523">
        <v>0.53683217400000005</v>
      </c>
      <c r="AA523">
        <v>0.59879229599999995</v>
      </c>
      <c r="AB523">
        <v>0.81230100000000005</v>
      </c>
      <c r="AC523">
        <v>0.109459879</v>
      </c>
      <c r="AD523">
        <v>0.11317316700000001</v>
      </c>
    </row>
    <row r="524" spans="1:30" x14ac:dyDescent="0.2">
      <c r="A524" t="s">
        <v>2506</v>
      </c>
      <c r="B524" t="s">
        <v>99</v>
      </c>
      <c r="C524" t="s">
        <v>2507</v>
      </c>
      <c r="D524" t="s">
        <v>2508</v>
      </c>
      <c r="E524" t="s">
        <v>2506</v>
      </c>
      <c r="F524" t="s">
        <v>2509</v>
      </c>
      <c r="G524" t="s">
        <v>232</v>
      </c>
      <c r="H524">
        <v>21.869</v>
      </c>
      <c r="I524">
        <v>13</v>
      </c>
      <c r="J524">
        <v>88.2</v>
      </c>
      <c r="K524">
        <v>0</v>
      </c>
      <c r="L524">
        <v>80.986999999999995</v>
      </c>
      <c r="M524">
        <v>27.139656070000001</v>
      </c>
      <c r="N524">
        <v>26.90598297</v>
      </c>
      <c r="O524">
        <v>26.867616649999999</v>
      </c>
      <c r="P524">
        <v>27.25727844</v>
      </c>
      <c r="Q524">
        <v>24.816535949999999</v>
      </c>
      <c r="R524">
        <v>27.059820179999999</v>
      </c>
      <c r="S524">
        <v>27.27177429</v>
      </c>
      <c r="T524">
        <v>27.695644380000001</v>
      </c>
      <c r="U524">
        <v>27.01041412</v>
      </c>
      <c r="V524">
        <v>26.517208100000001</v>
      </c>
      <c r="W524">
        <v>26.993776319999998</v>
      </c>
      <c r="X524">
        <v>27.290088650000001</v>
      </c>
      <c r="Y524">
        <v>5.3529628000000003E-2</v>
      </c>
      <c r="Z524">
        <v>3.7394205999999999E-2</v>
      </c>
      <c r="AA524">
        <v>0.273723033</v>
      </c>
      <c r="AB524">
        <v>-0.55581283599999998</v>
      </c>
      <c r="AC524">
        <v>0.58113460400000005</v>
      </c>
      <c r="AD524">
        <v>0.39225324</v>
      </c>
    </row>
    <row r="525" spans="1:30" x14ac:dyDescent="0.2">
      <c r="A525" t="s">
        <v>2510</v>
      </c>
      <c r="B525" t="s">
        <v>1799</v>
      </c>
      <c r="C525" t="s">
        <v>32</v>
      </c>
      <c r="D525" t="s">
        <v>2511</v>
      </c>
      <c r="E525" t="s">
        <v>2510</v>
      </c>
      <c r="F525" t="s">
        <v>2512</v>
      </c>
      <c r="G525" t="s">
        <v>36</v>
      </c>
      <c r="H525">
        <v>15.584</v>
      </c>
      <c r="I525">
        <v>4</v>
      </c>
      <c r="J525">
        <v>35.6</v>
      </c>
      <c r="K525">
        <v>0</v>
      </c>
      <c r="L525">
        <v>28.084</v>
      </c>
      <c r="M525">
        <v>22.825239180000001</v>
      </c>
      <c r="N525">
        <v>24.389684679999998</v>
      </c>
      <c r="O525">
        <v>24.26484108</v>
      </c>
      <c r="P525">
        <v>23.946798319999999</v>
      </c>
      <c r="Q525">
        <v>24.514200209999998</v>
      </c>
      <c r="R525">
        <v>23.384038929999999</v>
      </c>
      <c r="S525">
        <v>22.77777863</v>
      </c>
      <c r="T525">
        <v>24.838283539999999</v>
      </c>
      <c r="U525">
        <v>24.081201549999999</v>
      </c>
      <c r="V525">
        <v>23.654928210000001</v>
      </c>
      <c r="W525">
        <v>24.306211470000001</v>
      </c>
      <c r="X525">
        <v>24.487281800000002</v>
      </c>
      <c r="Y525">
        <v>0.22447761099999999</v>
      </c>
      <c r="Z525">
        <v>-0.32288551300000001</v>
      </c>
      <c r="AA525">
        <v>0.186078936</v>
      </c>
      <c r="AB525">
        <v>-0.201128006</v>
      </c>
      <c r="AC525">
        <v>0.14220453299999999</v>
      </c>
      <c r="AD525">
        <v>-0.25038591999999998</v>
      </c>
    </row>
    <row r="526" spans="1:30" x14ac:dyDescent="0.2">
      <c r="A526" t="s">
        <v>2513</v>
      </c>
      <c r="B526" t="s">
        <v>31</v>
      </c>
      <c r="C526" t="s">
        <v>32</v>
      </c>
      <c r="D526" t="s">
        <v>2514</v>
      </c>
      <c r="E526" t="s">
        <v>2513</v>
      </c>
      <c r="F526" t="s">
        <v>2515</v>
      </c>
      <c r="G526" t="s">
        <v>36</v>
      </c>
      <c r="H526">
        <v>54.837000000000003</v>
      </c>
      <c r="I526">
        <v>6</v>
      </c>
      <c r="J526">
        <v>17.399999999999999</v>
      </c>
      <c r="K526">
        <v>0</v>
      </c>
      <c r="L526">
        <v>7.2401999999999997</v>
      </c>
      <c r="M526">
        <v>22.81879425</v>
      </c>
      <c r="N526">
        <v>23.355676649999999</v>
      </c>
      <c r="O526">
        <v>21.901817319999999</v>
      </c>
      <c r="P526">
        <v>23.799015050000001</v>
      </c>
      <c r="Q526">
        <v>24.342723849999999</v>
      </c>
      <c r="R526">
        <v>23.670812609999999</v>
      </c>
      <c r="S526">
        <v>24.525037770000001</v>
      </c>
      <c r="T526">
        <v>23.152887339999999</v>
      </c>
      <c r="U526">
        <v>24.374330520000001</v>
      </c>
      <c r="V526">
        <v>23.806503299999999</v>
      </c>
      <c r="W526">
        <v>22.312030790000001</v>
      </c>
      <c r="X526">
        <v>24.180885310000001</v>
      </c>
      <c r="Y526">
        <v>0.448101629</v>
      </c>
      <c r="Z526">
        <v>-0.74104372699999999</v>
      </c>
      <c r="AA526">
        <v>0.34422977500000002</v>
      </c>
      <c r="AB526">
        <v>0.50437736499999997</v>
      </c>
      <c r="AC526">
        <v>0.336209435</v>
      </c>
      <c r="AD526">
        <v>0.58427874199999996</v>
      </c>
    </row>
    <row r="527" spans="1:30" x14ac:dyDescent="0.2">
      <c r="A527" t="s">
        <v>2516</v>
      </c>
      <c r="B527" t="s">
        <v>2517</v>
      </c>
      <c r="C527" t="s">
        <v>2518</v>
      </c>
      <c r="D527" t="s">
        <v>2519</v>
      </c>
      <c r="E527" t="s">
        <v>2516</v>
      </c>
      <c r="F527" t="s">
        <v>2520</v>
      </c>
      <c r="G527" t="s">
        <v>91</v>
      </c>
      <c r="H527">
        <v>29.542000000000002</v>
      </c>
      <c r="I527">
        <v>7</v>
      </c>
      <c r="J527">
        <v>37</v>
      </c>
      <c r="K527">
        <v>0</v>
      </c>
      <c r="L527">
        <v>9.7335999999999991</v>
      </c>
      <c r="M527">
        <v>25.502487179999999</v>
      </c>
      <c r="N527">
        <v>22.642992020000001</v>
      </c>
      <c r="O527">
        <v>25.359409329999998</v>
      </c>
      <c r="P527">
        <v>22.67183876</v>
      </c>
      <c r="Q527">
        <v>23.611856459999998</v>
      </c>
      <c r="R527">
        <v>25.910930629999999</v>
      </c>
      <c r="S527">
        <v>25.806266780000001</v>
      </c>
      <c r="T527">
        <v>25.562120440000001</v>
      </c>
      <c r="U527">
        <v>25.338480000000001</v>
      </c>
      <c r="V527">
        <v>25.544599529999999</v>
      </c>
      <c r="W527">
        <v>25.779064179999999</v>
      </c>
      <c r="X527">
        <v>26.009431840000001</v>
      </c>
      <c r="Y527">
        <v>0.60889298300000005</v>
      </c>
      <c r="Z527">
        <v>-1.2760690050000001</v>
      </c>
      <c r="AA527">
        <v>0.81633978500000004</v>
      </c>
      <c r="AB527">
        <v>-1.7128232320000001</v>
      </c>
      <c r="AC527">
        <v>0.47558904000000002</v>
      </c>
      <c r="AD527">
        <v>-0.20874277799999999</v>
      </c>
    </row>
    <row r="528" spans="1:30" x14ac:dyDescent="0.2">
      <c r="A528" t="s">
        <v>2521</v>
      </c>
      <c r="B528" t="s">
        <v>2522</v>
      </c>
      <c r="C528" t="s">
        <v>720</v>
      </c>
      <c r="D528" t="s">
        <v>2523</v>
      </c>
      <c r="E528" t="s">
        <v>2524</v>
      </c>
      <c r="F528" t="s">
        <v>2525</v>
      </c>
      <c r="G528" t="s">
        <v>232</v>
      </c>
      <c r="H528">
        <v>26.63</v>
      </c>
      <c r="I528">
        <v>14</v>
      </c>
      <c r="J528">
        <v>54.2</v>
      </c>
      <c r="K528">
        <v>0</v>
      </c>
      <c r="L528">
        <v>323.31</v>
      </c>
      <c r="M528">
        <v>29.99819565</v>
      </c>
      <c r="N528">
        <v>30.077882769999999</v>
      </c>
      <c r="O528">
        <v>29.985223770000001</v>
      </c>
      <c r="P528">
        <v>30.028810499999999</v>
      </c>
      <c r="Q528">
        <v>29.939857480000001</v>
      </c>
      <c r="R528">
        <v>30.130504609999999</v>
      </c>
      <c r="S528">
        <v>29.889642720000001</v>
      </c>
      <c r="T528">
        <v>29.913705830000001</v>
      </c>
      <c r="U528">
        <v>30.06471062</v>
      </c>
      <c r="V528">
        <v>29.804258350000001</v>
      </c>
      <c r="W528">
        <v>29.849821089999999</v>
      </c>
      <c r="X528">
        <v>29.931285859999999</v>
      </c>
      <c r="Y528">
        <v>1.5511119310000001</v>
      </c>
      <c r="Z528">
        <v>0.15864563000000001</v>
      </c>
      <c r="AA528">
        <v>1.2113949770000001</v>
      </c>
      <c r="AB528">
        <v>0.17126909900000001</v>
      </c>
      <c r="AC528">
        <v>0.64265364999999997</v>
      </c>
      <c r="AD528">
        <v>9.4231287999999996E-2</v>
      </c>
    </row>
    <row r="529" spans="1:30" x14ac:dyDescent="0.2">
      <c r="A529" t="s">
        <v>2526</v>
      </c>
      <c r="B529" t="s">
        <v>2527</v>
      </c>
      <c r="C529" t="s">
        <v>431</v>
      </c>
      <c r="D529" t="s">
        <v>2528</v>
      </c>
      <c r="E529" t="s">
        <v>2529</v>
      </c>
      <c r="F529" t="s">
        <v>2530</v>
      </c>
      <c r="G529" t="s">
        <v>232</v>
      </c>
      <c r="H529">
        <v>66.013999999999996</v>
      </c>
      <c r="I529">
        <v>1</v>
      </c>
      <c r="J529">
        <v>4.5999999999999996</v>
      </c>
      <c r="K529">
        <v>0</v>
      </c>
      <c r="L529">
        <v>323.31</v>
      </c>
      <c r="M529">
        <v>31.96829224</v>
      </c>
      <c r="N529">
        <v>31.98888397</v>
      </c>
      <c r="O529">
        <v>31.959888459999998</v>
      </c>
      <c r="P529">
        <v>32.346359249999999</v>
      </c>
      <c r="Q529">
        <v>30.931285859999999</v>
      </c>
      <c r="R529">
        <v>31.984510419999999</v>
      </c>
      <c r="S529">
        <v>31.905229569999999</v>
      </c>
      <c r="T529">
        <v>32.044757840000003</v>
      </c>
      <c r="U529">
        <v>31.9095993</v>
      </c>
      <c r="V529">
        <v>31.1810379</v>
      </c>
      <c r="W529">
        <v>32.06223679</v>
      </c>
      <c r="X529">
        <v>31.799465179999999</v>
      </c>
      <c r="Y529">
        <v>0.48512671899999998</v>
      </c>
      <c r="Z529">
        <v>0.29144160000000002</v>
      </c>
      <c r="AA529">
        <v>5.0403203000000001E-2</v>
      </c>
      <c r="AB529">
        <v>7.3138554999999994E-2</v>
      </c>
      <c r="AC529">
        <v>0.44062511999999998</v>
      </c>
      <c r="AD529">
        <v>0.27228228300000001</v>
      </c>
    </row>
    <row r="530" spans="1:30" x14ac:dyDescent="0.2">
      <c r="A530" t="s">
        <v>2531</v>
      </c>
      <c r="B530" t="s">
        <v>99</v>
      </c>
      <c r="C530" t="s">
        <v>100</v>
      </c>
      <c r="D530" t="s">
        <v>2532</v>
      </c>
      <c r="E530" t="s">
        <v>2531</v>
      </c>
      <c r="F530" t="s">
        <v>2533</v>
      </c>
      <c r="G530" t="s">
        <v>58</v>
      </c>
      <c r="H530">
        <v>10.083</v>
      </c>
      <c r="I530">
        <v>3</v>
      </c>
      <c r="J530">
        <v>62.4</v>
      </c>
      <c r="K530">
        <v>0</v>
      </c>
      <c r="L530">
        <v>178.38</v>
      </c>
      <c r="M530">
        <v>26.780817030000001</v>
      </c>
      <c r="N530">
        <v>24.060808179999999</v>
      </c>
      <c r="O530">
        <v>23.124866489999999</v>
      </c>
      <c r="P530">
        <v>23.992977140000001</v>
      </c>
      <c r="Q530">
        <v>24.605531689999999</v>
      </c>
      <c r="R530">
        <v>26.491319659999998</v>
      </c>
      <c r="S530">
        <v>27.004425049999998</v>
      </c>
      <c r="T530">
        <v>23.595897669999999</v>
      </c>
      <c r="U530">
        <v>24.0407753</v>
      </c>
      <c r="V530">
        <v>22.166782380000001</v>
      </c>
      <c r="W530">
        <v>24.519275669999999</v>
      </c>
      <c r="X530">
        <v>27.089117049999999</v>
      </c>
      <c r="Y530">
        <v>1.1724760000000001E-2</v>
      </c>
      <c r="Z530">
        <v>6.3772202E-2</v>
      </c>
      <c r="AA530">
        <v>9.7612477000000003E-2</v>
      </c>
      <c r="AB530">
        <v>0.43821779900000002</v>
      </c>
      <c r="AC530">
        <v>5.6023097000000001E-2</v>
      </c>
      <c r="AD530">
        <v>0.28864097599999999</v>
      </c>
    </row>
    <row r="531" spans="1:30" x14ac:dyDescent="0.2">
      <c r="A531" t="s">
        <v>2534</v>
      </c>
      <c r="B531" t="s">
        <v>2535</v>
      </c>
      <c r="C531" t="s">
        <v>2536</v>
      </c>
      <c r="D531" t="s">
        <v>2537</v>
      </c>
      <c r="E531" t="s">
        <v>2534</v>
      </c>
      <c r="F531" t="s">
        <v>2538</v>
      </c>
      <c r="G531" t="s">
        <v>91</v>
      </c>
      <c r="H531">
        <v>31.077000000000002</v>
      </c>
      <c r="I531">
        <v>5</v>
      </c>
      <c r="J531">
        <v>22.7</v>
      </c>
      <c r="K531">
        <v>0</v>
      </c>
      <c r="L531">
        <v>26.78</v>
      </c>
      <c r="M531">
        <v>26.920707700000001</v>
      </c>
      <c r="N531">
        <v>26.79302788</v>
      </c>
      <c r="O531">
        <v>26.13247681</v>
      </c>
      <c r="P531">
        <v>26.034814829999998</v>
      </c>
      <c r="Q531">
        <v>24.087099080000002</v>
      </c>
      <c r="R531">
        <v>26.85281372</v>
      </c>
      <c r="S531">
        <v>26.602153779999998</v>
      </c>
      <c r="T531">
        <v>26.22315407</v>
      </c>
      <c r="U531">
        <v>26.581184390000001</v>
      </c>
      <c r="V531">
        <v>26.428606030000001</v>
      </c>
      <c r="W531">
        <v>27.207227710000002</v>
      </c>
      <c r="X531">
        <v>27.154121400000001</v>
      </c>
      <c r="Y531">
        <v>0.37675623699999999</v>
      </c>
      <c r="Z531">
        <v>-0.31458091700000002</v>
      </c>
      <c r="AA531">
        <v>0.67291409099999999</v>
      </c>
      <c r="AB531">
        <v>-1.271742503</v>
      </c>
      <c r="AC531">
        <v>0.75823261399999997</v>
      </c>
      <c r="AD531">
        <v>-0.46115430200000002</v>
      </c>
    </row>
    <row r="532" spans="1:30" x14ac:dyDescent="0.2">
      <c r="A532" t="s">
        <v>2539</v>
      </c>
      <c r="B532" t="s">
        <v>2540</v>
      </c>
      <c r="C532" t="s">
        <v>2541</v>
      </c>
      <c r="D532" t="s">
        <v>2542</v>
      </c>
      <c r="E532" t="s">
        <v>2543</v>
      </c>
      <c r="F532" t="s">
        <v>2544</v>
      </c>
      <c r="G532" t="s">
        <v>232</v>
      </c>
      <c r="H532">
        <v>431.54</v>
      </c>
      <c r="I532">
        <v>47</v>
      </c>
      <c r="J532">
        <v>25.5</v>
      </c>
      <c r="K532">
        <v>0</v>
      </c>
      <c r="L532">
        <v>263.66000000000003</v>
      </c>
      <c r="M532">
        <v>27.205923080000002</v>
      </c>
      <c r="N532">
        <v>25.176113130000001</v>
      </c>
      <c r="O532">
        <v>26.021341320000001</v>
      </c>
      <c r="P532">
        <v>23.811372760000001</v>
      </c>
      <c r="Q532">
        <v>23.737325670000001</v>
      </c>
      <c r="R532">
        <v>28.003246310000002</v>
      </c>
      <c r="S532">
        <v>27.80624199</v>
      </c>
      <c r="T532">
        <v>25.451644900000002</v>
      </c>
      <c r="U532">
        <v>27.18876839</v>
      </c>
      <c r="V532">
        <v>22.87494469</v>
      </c>
      <c r="W532">
        <v>28.50895882</v>
      </c>
      <c r="X532">
        <v>28.146129609999999</v>
      </c>
      <c r="Y532">
        <v>6.8562205000000001E-2</v>
      </c>
      <c r="Z532">
        <v>-0.37555186000000002</v>
      </c>
      <c r="AA532">
        <v>0.225087967</v>
      </c>
      <c r="AB532">
        <v>-1.32602946</v>
      </c>
      <c r="AC532">
        <v>5.3933961000000002E-2</v>
      </c>
      <c r="AD532">
        <v>0.30554072100000002</v>
      </c>
    </row>
    <row r="533" spans="1:30" x14ac:dyDescent="0.2">
      <c r="A533" t="s">
        <v>2545</v>
      </c>
      <c r="B533" t="s">
        <v>2546</v>
      </c>
      <c r="C533" t="s">
        <v>100</v>
      </c>
      <c r="D533" t="s">
        <v>2547</v>
      </c>
      <c r="E533" t="s">
        <v>2545</v>
      </c>
      <c r="F533" t="s">
        <v>2548</v>
      </c>
      <c r="G533" t="s">
        <v>58</v>
      </c>
      <c r="H533">
        <v>16.940000000000001</v>
      </c>
      <c r="I533">
        <v>7</v>
      </c>
      <c r="J533">
        <v>64.2</v>
      </c>
      <c r="K533">
        <v>0</v>
      </c>
      <c r="L533">
        <v>61.094999999999999</v>
      </c>
      <c r="M533">
        <v>23.785856249999998</v>
      </c>
      <c r="N533">
        <v>23.790876390000001</v>
      </c>
      <c r="O533">
        <v>24.43723679</v>
      </c>
      <c r="P533">
        <v>23.5489769</v>
      </c>
      <c r="Q533">
        <v>24.42961502</v>
      </c>
      <c r="R533">
        <v>24.33452415</v>
      </c>
      <c r="S533">
        <v>24.608678820000002</v>
      </c>
      <c r="T533">
        <v>23.63883972</v>
      </c>
      <c r="U533">
        <v>24.915651319999998</v>
      </c>
      <c r="V533">
        <v>23.903808590000001</v>
      </c>
      <c r="W533">
        <v>23.18514442</v>
      </c>
      <c r="X533">
        <v>23.465042109999999</v>
      </c>
      <c r="Y533">
        <v>0.74212560500000002</v>
      </c>
      <c r="Z533">
        <v>0.48665809599999998</v>
      </c>
      <c r="AA533">
        <v>0.77478124699999995</v>
      </c>
      <c r="AB533">
        <v>0.58637364700000005</v>
      </c>
      <c r="AC533">
        <v>0.92810861</v>
      </c>
      <c r="AD533">
        <v>0.86972490899999999</v>
      </c>
    </row>
    <row r="534" spans="1:30" x14ac:dyDescent="0.2">
      <c r="A534" t="s">
        <v>2549</v>
      </c>
      <c r="B534" t="s">
        <v>2550</v>
      </c>
      <c r="C534" t="s">
        <v>2551</v>
      </c>
      <c r="D534" t="s">
        <v>2552</v>
      </c>
      <c r="E534" t="s">
        <v>2549</v>
      </c>
      <c r="F534" t="s">
        <v>2553</v>
      </c>
      <c r="G534" t="s">
        <v>36</v>
      </c>
      <c r="H534">
        <v>35.283999999999999</v>
      </c>
      <c r="I534">
        <v>11</v>
      </c>
      <c r="J534">
        <v>38.799999999999997</v>
      </c>
      <c r="K534">
        <v>0</v>
      </c>
      <c r="L534">
        <v>245.56</v>
      </c>
      <c r="M534">
        <v>24.144685750000001</v>
      </c>
      <c r="N534">
        <v>23.26138306</v>
      </c>
      <c r="O534">
        <v>24.035144809999998</v>
      </c>
      <c r="P534">
        <v>24.261013030000001</v>
      </c>
      <c r="Q534">
        <v>23.626098630000001</v>
      </c>
      <c r="R534">
        <v>23.587480549999999</v>
      </c>
      <c r="S534">
        <v>23.015329359999999</v>
      </c>
      <c r="T534">
        <v>23.860990520000001</v>
      </c>
      <c r="U534">
        <v>22.820554730000001</v>
      </c>
      <c r="V534">
        <v>23.361185070000001</v>
      </c>
      <c r="W534">
        <v>23.443729399999999</v>
      </c>
      <c r="X534">
        <v>24.95449829</v>
      </c>
      <c r="Y534">
        <v>6.2696905999999997E-2</v>
      </c>
      <c r="Z534">
        <v>-0.106066386</v>
      </c>
      <c r="AA534">
        <v>5.8459502000000003E-2</v>
      </c>
      <c r="AB534">
        <v>-9.4940185999999996E-2</v>
      </c>
      <c r="AC534">
        <v>0.49260680400000001</v>
      </c>
      <c r="AD534">
        <v>-0.68751271599999997</v>
      </c>
    </row>
    <row r="535" spans="1:30" x14ac:dyDescent="0.2">
      <c r="A535" t="s">
        <v>2554</v>
      </c>
      <c r="B535" t="s">
        <v>99</v>
      </c>
      <c r="C535" t="s">
        <v>32</v>
      </c>
      <c r="D535" t="s">
        <v>2555</v>
      </c>
      <c r="E535" t="s">
        <v>2554</v>
      </c>
      <c r="F535" t="s">
        <v>2556</v>
      </c>
      <c r="G535" t="s">
        <v>58</v>
      </c>
      <c r="H535">
        <v>14.814</v>
      </c>
      <c r="I535">
        <v>13</v>
      </c>
      <c r="J535">
        <v>76.900000000000006</v>
      </c>
      <c r="K535">
        <v>0</v>
      </c>
      <c r="L535">
        <v>323.31</v>
      </c>
      <c r="M535">
        <v>25.00251579</v>
      </c>
      <c r="N535">
        <v>24.9863739</v>
      </c>
      <c r="O535">
        <v>23.515810009999999</v>
      </c>
      <c r="P535">
        <v>23.821723939999998</v>
      </c>
      <c r="Q535">
        <v>23.98789215</v>
      </c>
      <c r="R535">
        <v>26.43104744</v>
      </c>
      <c r="S535">
        <v>25.28132248</v>
      </c>
      <c r="T535">
        <v>25.67642975</v>
      </c>
      <c r="U535">
        <v>25.5681057</v>
      </c>
      <c r="V535">
        <v>26.348424909999999</v>
      </c>
      <c r="W535">
        <v>24.336402889999999</v>
      </c>
      <c r="X535">
        <v>25.798698430000002</v>
      </c>
      <c r="Y535">
        <v>0.56815031999999999</v>
      </c>
      <c r="Z535">
        <v>-0.99294217399999996</v>
      </c>
      <c r="AA535">
        <v>0.29227486000000003</v>
      </c>
      <c r="AB535">
        <v>-0.74762090000000003</v>
      </c>
      <c r="AC535">
        <v>7.5765010000000002E-3</v>
      </c>
      <c r="AD535">
        <v>1.4110565E-2</v>
      </c>
    </row>
    <row r="536" spans="1:30" x14ac:dyDescent="0.2">
      <c r="A536" t="s">
        <v>2557</v>
      </c>
      <c r="B536" t="s">
        <v>2558</v>
      </c>
      <c r="C536" t="s">
        <v>2559</v>
      </c>
      <c r="D536" t="s">
        <v>2560</v>
      </c>
      <c r="E536" t="s">
        <v>2561</v>
      </c>
      <c r="F536" t="s">
        <v>2562</v>
      </c>
      <c r="G536" t="s">
        <v>91</v>
      </c>
      <c r="H536">
        <v>26.626999999999999</v>
      </c>
      <c r="I536">
        <v>10</v>
      </c>
      <c r="J536">
        <v>44</v>
      </c>
      <c r="K536">
        <v>0</v>
      </c>
      <c r="L536">
        <v>146.11000000000001</v>
      </c>
      <c r="M536">
        <v>22.516283040000001</v>
      </c>
      <c r="N536">
        <v>23.015377040000001</v>
      </c>
      <c r="O536">
        <v>24.227693559999999</v>
      </c>
      <c r="P536">
        <v>23.556209559999999</v>
      </c>
      <c r="Q536">
        <v>24.375246050000001</v>
      </c>
      <c r="R536">
        <v>23.594228739999998</v>
      </c>
      <c r="S536">
        <v>22.651861190000002</v>
      </c>
      <c r="T536">
        <v>23.789731979999999</v>
      </c>
      <c r="U536">
        <v>22.799119950000001</v>
      </c>
      <c r="V536">
        <v>24.47542572</v>
      </c>
      <c r="W536">
        <v>23.910480499999998</v>
      </c>
      <c r="X536">
        <v>23.325023649999999</v>
      </c>
      <c r="Y536">
        <v>0.46313807400000001</v>
      </c>
      <c r="Z536">
        <v>-0.65052541100000005</v>
      </c>
      <c r="AA536">
        <v>4.9743215E-2</v>
      </c>
      <c r="AB536">
        <v>-6.1748505000000002E-2</v>
      </c>
      <c r="AC536">
        <v>0.77810529900000003</v>
      </c>
      <c r="AD536">
        <v>-0.82340558399999997</v>
      </c>
    </row>
    <row r="537" spans="1:30" x14ac:dyDescent="0.2">
      <c r="A537" t="s">
        <v>2563</v>
      </c>
      <c r="B537" t="s">
        <v>2564</v>
      </c>
      <c r="C537" t="s">
        <v>431</v>
      </c>
      <c r="D537" t="s">
        <v>2565</v>
      </c>
      <c r="E537" t="s">
        <v>2566</v>
      </c>
      <c r="F537" t="s">
        <v>2567</v>
      </c>
      <c r="G537" t="s">
        <v>232</v>
      </c>
      <c r="H537">
        <v>59.905999999999999</v>
      </c>
      <c r="I537">
        <v>38</v>
      </c>
      <c r="J537">
        <v>74.8</v>
      </c>
      <c r="K537">
        <v>0</v>
      </c>
      <c r="L537">
        <v>323.31</v>
      </c>
      <c r="M537">
        <v>28.69720268</v>
      </c>
      <c r="N537">
        <v>27.986688610000002</v>
      </c>
      <c r="O537">
        <v>27.759958269999998</v>
      </c>
      <c r="P537">
        <v>28.500513080000001</v>
      </c>
      <c r="Q537">
        <v>27.48638725</v>
      </c>
      <c r="R537">
        <v>28.784410479999998</v>
      </c>
      <c r="S537">
        <v>28.471929549999999</v>
      </c>
      <c r="T537">
        <v>27.91010666</v>
      </c>
      <c r="U537">
        <v>28.591707230000001</v>
      </c>
      <c r="V537">
        <v>27.78256798</v>
      </c>
      <c r="W537">
        <v>28.676536559999999</v>
      </c>
      <c r="X537">
        <v>28.81708145</v>
      </c>
      <c r="Y537">
        <v>0.25674212899999999</v>
      </c>
      <c r="Z537">
        <v>-0.277445475</v>
      </c>
      <c r="AA537">
        <v>0.12032976400000001</v>
      </c>
      <c r="AB537">
        <v>-0.168291728</v>
      </c>
      <c r="AC537">
        <v>9.3172191000000001E-2</v>
      </c>
      <c r="AD537">
        <v>-0.100814184</v>
      </c>
    </row>
    <row r="538" spans="1:30" x14ac:dyDescent="0.2">
      <c r="A538" t="s">
        <v>2568</v>
      </c>
      <c r="B538" t="s">
        <v>2569</v>
      </c>
      <c r="C538" t="s">
        <v>111</v>
      </c>
      <c r="D538" t="s">
        <v>2570</v>
      </c>
      <c r="E538" t="s">
        <v>2568</v>
      </c>
      <c r="F538" t="s">
        <v>2571</v>
      </c>
      <c r="G538" t="s">
        <v>91</v>
      </c>
      <c r="H538">
        <v>32.441000000000003</v>
      </c>
      <c r="I538">
        <v>9</v>
      </c>
      <c r="J538">
        <v>41.9</v>
      </c>
      <c r="K538">
        <v>0</v>
      </c>
      <c r="L538">
        <v>55.369</v>
      </c>
      <c r="M538">
        <v>27.048223499999999</v>
      </c>
      <c r="N538">
        <v>27.235532760000002</v>
      </c>
      <c r="O538">
        <v>26.921957020000001</v>
      </c>
      <c r="P538">
        <v>26.96752167</v>
      </c>
      <c r="Q538">
        <v>26.143903730000002</v>
      </c>
      <c r="R538">
        <v>26.936407089999999</v>
      </c>
      <c r="S538">
        <v>27.410783769999998</v>
      </c>
      <c r="T538">
        <v>26.982070920000002</v>
      </c>
      <c r="U538">
        <v>27.0048542</v>
      </c>
      <c r="V538">
        <v>26.570917130000002</v>
      </c>
      <c r="W538">
        <v>27.102495189999999</v>
      </c>
      <c r="X538">
        <v>27.133104320000001</v>
      </c>
      <c r="Y538">
        <v>0.25982445300000001</v>
      </c>
      <c r="Z538">
        <v>0.13306554200000001</v>
      </c>
      <c r="AA538">
        <v>0.318251648</v>
      </c>
      <c r="AB538">
        <v>-0.25289471899999999</v>
      </c>
      <c r="AC538">
        <v>0.35746956800000002</v>
      </c>
      <c r="AD538">
        <v>0.197064082</v>
      </c>
    </row>
    <row r="539" spans="1:30" x14ac:dyDescent="0.2">
      <c r="A539" t="s">
        <v>2572</v>
      </c>
      <c r="B539" t="s">
        <v>2573</v>
      </c>
      <c r="C539" t="s">
        <v>380</v>
      </c>
      <c r="D539" t="s">
        <v>2574</v>
      </c>
      <c r="E539" t="s">
        <v>2572</v>
      </c>
      <c r="F539" t="s">
        <v>2575</v>
      </c>
      <c r="G539" t="s">
        <v>91</v>
      </c>
      <c r="H539">
        <v>54.015000000000001</v>
      </c>
      <c r="I539">
        <v>21</v>
      </c>
      <c r="J539">
        <v>56.8</v>
      </c>
      <c r="K539">
        <v>0</v>
      </c>
      <c r="L539">
        <v>323.31</v>
      </c>
      <c r="M539">
        <v>22.631278989999998</v>
      </c>
      <c r="N539">
        <v>24.16170692</v>
      </c>
      <c r="O539">
        <v>23.862659449999999</v>
      </c>
      <c r="P539">
        <v>23.86075211</v>
      </c>
      <c r="Q539">
        <v>24.163284300000001</v>
      </c>
      <c r="R539">
        <v>24.864007950000001</v>
      </c>
      <c r="S539">
        <v>22.169889449999999</v>
      </c>
      <c r="T539">
        <v>23.187854770000001</v>
      </c>
      <c r="U539">
        <v>22.594453810000001</v>
      </c>
      <c r="V539">
        <v>23.51917267</v>
      </c>
      <c r="W539">
        <v>23.605928420000001</v>
      </c>
      <c r="X539">
        <v>25.844705579999999</v>
      </c>
      <c r="Y539">
        <v>0.35978858200000002</v>
      </c>
      <c r="Z539">
        <v>-0.77138709999999999</v>
      </c>
      <c r="AA539">
        <v>1.1000362E-2</v>
      </c>
      <c r="AB539">
        <v>-2.7254105000000001E-2</v>
      </c>
      <c r="AC539">
        <v>0.95920974400000003</v>
      </c>
      <c r="AD539">
        <v>-1.672536214</v>
      </c>
    </row>
    <row r="540" spans="1:30" x14ac:dyDescent="0.2">
      <c r="A540" t="s">
        <v>2576</v>
      </c>
      <c r="B540" t="s">
        <v>2577</v>
      </c>
      <c r="C540" t="s">
        <v>2578</v>
      </c>
      <c r="D540" t="s">
        <v>2579</v>
      </c>
      <c r="E540" t="s">
        <v>2580</v>
      </c>
      <c r="F540" t="s">
        <v>2581</v>
      </c>
      <c r="G540" t="s">
        <v>91</v>
      </c>
      <c r="H540">
        <v>46.845999999999997</v>
      </c>
      <c r="I540">
        <v>16</v>
      </c>
      <c r="J540">
        <v>64.400000000000006</v>
      </c>
      <c r="K540">
        <v>0</v>
      </c>
      <c r="L540">
        <v>165.09</v>
      </c>
      <c r="M540">
        <v>26.88191986</v>
      </c>
      <c r="N540">
        <v>27.20666885</v>
      </c>
      <c r="O540">
        <v>26.700017930000001</v>
      </c>
      <c r="P540">
        <v>26.058397289999998</v>
      </c>
      <c r="Q540">
        <v>26.590494159999999</v>
      </c>
      <c r="R540">
        <v>26.709251399999999</v>
      </c>
      <c r="S540">
        <v>27.72208023</v>
      </c>
      <c r="T540">
        <v>26.767366410000001</v>
      </c>
      <c r="U540">
        <v>27.33056831</v>
      </c>
      <c r="V540">
        <v>27.46932983</v>
      </c>
      <c r="W540">
        <v>26.593347550000001</v>
      </c>
      <c r="X540">
        <v>27.396236420000001</v>
      </c>
      <c r="Y540">
        <v>0.28383530499999998</v>
      </c>
      <c r="Z540">
        <v>-0.22343572</v>
      </c>
      <c r="AA540">
        <v>0.95083063800000001</v>
      </c>
      <c r="AB540">
        <v>-0.70025698300000006</v>
      </c>
      <c r="AC540">
        <v>0.110464247</v>
      </c>
      <c r="AD540">
        <v>0.12036705</v>
      </c>
    </row>
    <row r="541" spans="1:30" x14ac:dyDescent="0.2">
      <c r="A541" t="s">
        <v>2582</v>
      </c>
      <c r="B541" t="s">
        <v>2583</v>
      </c>
      <c r="C541" t="s">
        <v>32</v>
      </c>
      <c r="D541" t="s">
        <v>2584</v>
      </c>
      <c r="E541" t="s">
        <v>2585</v>
      </c>
      <c r="F541" t="s">
        <v>2586</v>
      </c>
      <c r="G541" t="s">
        <v>2217</v>
      </c>
      <c r="H541">
        <v>145.19999999999999</v>
      </c>
      <c r="I541">
        <v>1</v>
      </c>
      <c r="J541">
        <v>1.5</v>
      </c>
      <c r="K541">
        <v>0</v>
      </c>
      <c r="L541">
        <v>162.91</v>
      </c>
      <c r="M541">
        <v>23.28555107</v>
      </c>
      <c r="N541">
        <v>22.765356059999998</v>
      </c>
      <c r="O541">
        <v>23.309524540000002</v>
      </c>
      <c r="P541">
        <v>25.41432571</v>
      </c>
      <c r="Q541">
        <v>24.098823549999999</v>
      </c>
      <c r="R541">
        <v>23.714582440000001</v>
      </c>
      <c r="S541">
        <v>23.60036659</v>
      </c>
      <c r="T541">
        <v>23.963129039999998</v>
      </c>
      <c r="U541">
        <v>23.842775339999999</v>
      </c>
      <c r="V541">
        <v>25.392498020000001</v>
      </c>
      <c r="W541">
        <v>23.357671740000001</v>
      </c>
      <c r="X541">
        <v>25.356019969999998</v>
      </c>
      <c r="Y541">
        <v>1.0693173979999999</v>
      </c>
      <c r="Z541">
        <v>-1.5819193519999999</v>
      </c>
      <c r="AA541">
        <v>0.126752739</v>
      </c>
      <c r="AB541">
        <v>-0.29281934100000001</v>
      </c>
      <c r="AC541">
        <v>0.59065018400000002</v>
      </c>
      <c r="AD541">
        <v>-0.89997291599999996</v>
      </c>
    </row>
    <row r="542" spans="1:30" x14ac:dyDescent="0.2">
      <c r="A542" t="s">
        <v>2587</v>
      </c>
      <c r="B542" t="s">
        <v>2588</v>
      </c>
      <c r="C542" t="s">
        <v>2589</v>
      </c>
      <c r="D542" t="s">
        <v>2590</v>
      </c>
      <c r="E542" t="s">
        <v>2587</v>
      </c>
      <c r="F542" t="s">
        <v>2591</v>
      </c>
      <c r="G542" t="s">
        <v>91</v>
      </c>
      <c r="H542">
        <v>32.186</v>
      </c>
      <c r="I542">
        <v>9</v>
      </c>
      <c r="J542">
        <v>29.9</v>
      </c>
      <c r="K542">
        <v>0</v>
      </c>
      <c r="L542">
        <v>85.686999999999998</v>
      </c>
      <c r="M542">
        <v>29.944332119999999</v>
      </c>
      <c r="N542">
        <v>29.942235950000001</v>
      </c>
      <c r="O542">
        <v>30.19190025</v>
      </c>
      <c r="P542">
        <v>29.98766518</v>
      </c>
      <c r="Q542">
        <v>29.049263</v>
      </c>
      <c r="R542">
        <v>29.630430220000001</v>
      </c>
      <c r="S542">
        <v>29.962787630000001</v>
      </c>
      <c r="T542">
        <v>29.92351532</v>
      </c>
      <c r="U542">
        <v>30.105495449999999</v>
      </c>
      <c r="V542">
        <v>30.558464050000001</v>
      </c>
      <c r="W542">
        <v>29.80096245</v>
      </c>
      <c r="X542">
        <v>30.118797300000001</v>
      </c>
      <c r="Y542">
        <v>0.221417005</v>
      </c>
      <c r="Z542">
        <v>-0.13325182599999999</v>
      </c>
      <c r="AA542">
        <v>0.79494047300000004</v>
      </c>
      <c r="AB542">
        <v>-0.60362180099999996</v>
      </c>
      <c r="AC542">
        <v>0.28938717200000003</v>
      </c>
      <c r="AD542">
        <v>-0.1621418</v>
      </c>
    </row>
    <row r="543" spans="1:30" x14ac:dyDescent="0.2">
      <c r="A543" t="s">
        <v>2592</v>
      </c>
      <c r="B543" t="s">
        <v>1297</v>
      </c>
      <c r="C543" t="s">
        <v>32</v>
      </c>
      <c r="D543" t="s">
        <v>2593</v>
      </c>
      <c r="E543" t="s">
        <v>2592</v>
      </c>
      <c r="F543" t="s">
        <v>2594</v>
      </c>
      <c r="G543" t="s">
        <v>36</v>
      </c>
      <c r="H543">
        <v>26.018999999999998</v>
      </c>
      <c r="I543">
        <v>11</v>
      </c>
      <c r="J543">
        <v>23.4</v>
      </c>
      <c r="K543">
        <v>0</v>
      </c>
      <c r="L543">
        <v>323.31</v>
      </c>
      <c r="M543">
        <v>23.316740039999999</v>
      </c>
      <c r="N543">
        <v>23.103477479999999</v>
      </c>
      <c r="O543">
        <v>23.41725731</v>
      </c>
      <c r="P543">
        <v>23.53187943</v>
      </c>
      <c r="Q543">
        <v>25.670579910000001</v>
      </c>
      <c r="R543">
        <v>25.500087740000001</v>
      </c>
      <c r="S543">
        <v>24.228898999999998</v>
      </c>
      <c r="T543">
        <v>24.670391080000002</v>
      </c>
      <c r="U543">
        <v>23.849111560000001</v>
      </c>
      <c r="V543">
        <v>25.615602490000001</v>
      </c>
      <c r="W543">
        <v>23.861457819999998</v>
      </c>
      <c r="X543">
        <v>23.7928772</v>
      </c>
      <c r="Y543">
        <v>0.88302247199999995</v>
      </c>
      <c r="Z543">
        <v>-1.1441542309999999</v>
      </c>
      <c r="AA543">
        <v>0.20258841999999999</v>
      </c>
      <c r="AB543">
        <v>0.47753651899999999</v>
      </c>
      <c r="AC543">
        <v>9.6944045000000006E-2</v>
      </c>
      <c r="AD543">
        <v>-0.17384529100000001</v>
      </c>
    </row>
    <row r="544" spans="1:30" x14ac:dyDescent="0.2">
      <c r="A544" t="s">
        <v>2595</v>
      </c>
      <c r="B544" t="s">
        <v>2596</v>
      </c>
      <c r="C544" t="s">
        <v>32</v>
      </c>
      <c r="D544" t="s">
        <v>2597</v>
      </c>
      <c r="E544" t="s">
        <v>2595</v>
      </c>
      <c r="F544" t="s">
        <v>2598</v>
      </c>
      <c r="G544" t="s">
        <v>36</v>
      </c>
      <c r="H544">
        <v>22.658999999999999</v>
      </c>
      <c r="I544">
        <v>12</v>
      </c>
      <c r="J544">
        <v>81.900000000000006</v>
      </c>
      <c r="K544">
        <v>0</v>
      </c>
      <c r="L544">
        <v>73.924000000000007</v>
      </c>
      <c r="M544">
        <v>24.51797676</v>
      </c>
      <c r="N544">
        <v>23.286827089999999</v>
      </c>
      <c r="O544">
        <v>23.24088287</v>
      </c>
      <c r="P544">
        <v>22.602088930000001</v>
      </c>
      <c r="Q544">
        <v>24.227529530000002</v>
      </c>
      <c r="R544">
        <v>24.728521350000001</v>
      </c>
      <c r="S544">
        <v>23.887351989999999</v>
      </c>
      <c r="T544">
        <v>23.539218900000002</v>
      </c>
      <c r="U544">
        <v>25.126878739999999</v>
      </c>
      <c r="V544">
        <v>23.203493120000001</v>
      </c>
      <c r="W544">
        <v>24.505311970000001</v>
      </c>
      <c r="X544">
        <v>23.285619740000001</v>
      </c>
      <c r="Y544">
        <v>9.4806490000000007E-3</v>
      </c>
      <c r="Z544">
        <v>1.7087300999999999E-2</v>
      </c>
      <c r="AA544">
        <v>8.6904766999999994E-2</v>
      </c>
      <c r="AB544">
        <v>0.18790499399999999</v>
      </c>
      <c r="AC544">
        <v>0.335168892</v>
      </c>
      <c r="AD544">
        <v>0.519674937</v>
      </c>
    </row>
    <row r="545" spans="1:30" x14ac:dyDescent="0.2">
      <c r="A545" t="s">
        <v>2599</v>
      </c>
      <c r="B545" t="s">
        <v>2600</v>
      </c>
      <c r="C545" t="s">
        <v>2601</v>
      </c>
      <c r="D545" t="s">
        <v>2602</v>
      </c>
      <c r="E545" t="s">
        <v>2599</v>
      </c>
      <c r="F545" t="s">
        <v>2603</v>
      </c>
      <c r="G545" t="s">
        <v>126</v>
      </c>
      <c r="H545">
        <v>21.411000000000001</v>
      </c>
      <c r="I545">
        <v>5</v>
      </c>
      <c r="J545">
        <v>26</v>
      </c>
      <c r="K545">
        <v>0</v>
      </c>
      <c r="L545">
        <v>17.414999999999999</v>
      </c>
      <c r="M545">
        <v>23.048929210000001</v>
      </c>
      <c r="N545">
        <v>23.70198822</v>
      </c>
      <c r="O545">
        <v>23.06232262</v>
      </c>
      <c r="P545">
        <v>25.337270740000001</v>
      </c>
      <c r="Q545">
        <v>23.039840699999999</v>
      </c>
      <c r="R545">
        <v>23.098880770000001</v>
      </c>
      <c r="S545">
        <v>24.13685989</v>
      </c>
      <c r="T545">
        <v>22.68680573</v>
      </c>
      <c r="U545">
        <v>23.04774475</v>
      </c>
      <c r="V545">
        <v>24.494499210000001</v>
      </c>
      <c r="W545">
        <v>24.176307680000001</v>
      </c>
      <c r="X545">
        <v>22.478961940000001</v>
      </c>
      <c r="Y545">
        <v>0.26950173199999999</v>
      </c>
      <c r="Z545">
        <v>-0.44550959299999998</v>
      </c>
      <c r="AA545">
        <v>3.7578353000000002E-2</v>
      </c>
      <c r="AB545">
        <v>0.10874112399999999</v>
      </c>
      <c r="AC545">
        <v>0.217493505</v>
      </c>
      <c r="AD545">
        <v>-0.42611948599999999</v>
      </c>
    </row>
    <row r="546" spans="1:30" x14ac:dyDescent="0.2">
      <c r="A546" t="s">
        <v>2604</v>
      </c>
      <c r="B546" t="s">
        <v>162</v>
      </c>
      <c r="C546" t="s">
        <v>100</v>
      </c>
      <c r="D546" t="s">
        <v>2605</v>
      </c>
      <c r="E546" t="s">
        <v>2604</v>
      </c>
      <c r="F546" t="s">
        <v>2606</v>
      </c>
      <c r="G546" t="s">
        <v>58</v>
      </c>
      <c r="H546">
        <v>8.5206</v>
      </c>
      <c r="I546">
        <v>6</v>
      </c>
      <c r="J546">
        <v>66.2</v>
      </c>
      <c r="K546">
        <v>0</v>
      </c>
      <c r="L546">
        <v>41.692</v>
      </c>
      <c r="M546">
        <v>27.458106990000001</v>
      </c>
      <c r="N546">
        <v>27.592063899999999</v>
      </c>
      <c r="O546">
        <v>27.75735474</v>
      </c>
      <c r="P546">
        <v>27.722015379999998</v>
      </c>
      <c r="Q546">
        <v>28.38964653</v>
      </c>
      <c r="R546">
        <v>26.836654660000001</v>
      </c>
      <c r="S546">
        <v>27.247079849999999</v>
      </c>
      <c r="T546">
        <v>27.40055847</v>
      </c>
      <c r="U546">
        <v>27.7207756</v>
      </c>
      <c r="V546">
        <v>28.37223053</v>
      </c>
      <c r="W546">
        <v>26.598325729999999</v>
      </c>
      <c r="X546">
        <v>27.693185809999999</v>
      </c>
      <c r="Y546">
        <v>3.0810892999999999E-2</v>
      </c>
      <c r="Z546">
        <v>4.7927855999999998E-2</v>
      </c>
      <c r="AA546">
        <v>4.7418216999999999E-2</v>
      </c>
      <c r="AB546">
        <v>9.4858170000000006E-2</v>
      </c>
      <c r="AC546">
        <v>6.3975885999999996E-2</v>
      </c>
      <c r="AD546">
        <v>-9.8442713000000001E-2</v>
      </c>
    </row>
    <row r="547" spans="1:30" x14ac:dyDescent="0.2">
      <c r="A547" t="s">
        <v>2607</v>
      </c>
      <c r="B547" t="s">
        <v>234</v>
      </c>
      <c r="C547" t="s">
        <v>32</v>
      </c>
      <c r="D547" t="s">
        <v>2608</v>
      </c>
      <c r="E547" t="s">
        <v>2607</v>
      </c>
      <c r="F547" t="s">
        <v>2609</v>
      </c>
      <c r="G547" t="s">
        <v>58</v>
      </c>
      <c r="H547">
        <v>13.074</v>
      </c>
      <c r="I547">
        <v>6</v>
      </c>
      <c r="J547">
        <v>55.6</v>
      </c>
      <c r="K547">
        <v>0</v>
      </c>
      <c r="L547">
        <v>182.47</v>
      </c>
      <c r="M547">
        <v>28.262083050000001</v>
      </c>
      <c r="N547">
        <v>28.46248245</v>
      </c>
      <c r="O547">
        <v>28.339262009999999</v>
      </c>
      <c r="P547">
        <v>28.341341020000002</v>
      </c>
      <c r="Q547">
        <v>29.079332350000001</v>
      </c>
      <c r="R547">
        <v>28.05631065</v>
      </c>
      <c r="S547">
        <v>28.035537720000001</v>
      </c>
      <c r="T547">
        <v>27.926317210000001</v>
      </c>
      <c r="U547">
        <v>28.277772899999999</v>
      </c>
      <c r="V547">
        <v>28.636716839999998</v>
      </c>
      <c r="W547">
        <v>27.495870589999999</v>
      </c>
      <c r="X547">
        <v>28.182577129999999</v>
      </c>
      <c r="Y547">
        <v>0.30125378200000003</v>
      </c>
      <c r="Z547">
        <v>0.249554316</v>
      </c>
      <c r="AA547">
        <v>0.35815470399999999</v>
      </c>
      <c r="AB547">
        <v>0.38727315299999998</v>
      </c>
      <c r="AC547">
        <v>2.4239917999999999E-2</v>
      </c>
      <c r="AD547">
        <v>-2.5178908999999999E-2</v>
      </c>
    </row>
    <row r="548" spans="1:30" x14ac:dyDescent="0.2">
      <c r="A548" t="s">
        <v>2610</v>
      </c>
      <c r="B548" t="s">
        <v>99</v>
      </c>
      <c r="C548" t="s">
        <v>100</v>
      </c>
      <c r="D548" t="s">
        <v>2611</v>
      </c>
      <c r="E548" t="s">
        <v>2610</v>
      </c>
      <c r="F548" t="s">
        <v>2612</v>
      </c>
      <c r="G548" t="s">
        <v>58</v>
      </c>
      <c r="H548">
        <v>39.768999999999998</v>
      </c>
      <c r="I548">
        <v>10</v>
      </c>
      <c r="J548">
        <v>33</v>
      </c>
      <c r="K548">
        <v>0</v>
      </c>
      <c r="L548">
        <v>59.66</v>
      </c>
      <c r="M548">
        <v>24.82459068</v>
      </c>
      <c r="N548">
        <v>24.730796810000001</v>
      </c>
      <c r="O548">
        <v>25.159233090000001</v>
      </c>
      <c r="P548">
        <v>25.073982239999999</v>
      </c>
      <c r="Q548">
        <v>24.961992259999999</v>
      </c>
      <c r="R548">
        <v>24.67049789</v>
      </c>
      <c r="S548">
        <v>25.022590640000001</v>
      </c>
      <c r="T548">
        <v>25.11640358</v>
      </c>
      <c r="U548">
        <v>25.70938301</v>
      </c>
      <c r="V548">
        <v>25.346820829999999</v>
      </c>
      <c r="W548">
        <v>24.253786089999998</v>
      </c>
      <c r="X548">
        <v>25.150388719999999</v>
      </c>
      <c r="Y548">
        <v>1.1087725999999999E-2</v>
      </c>
      <c r="Z548">
        <v>-1.2125014999999999E-2</v>
      </c>
      <c r="AA548">
        <v>1.3740868E-2</v>
      </c>
      <c r="AB548">
        <v>-1.484108E-2</v>
      </c>
      <c r="AC548">
        <v>0.385727441</v>
      </c>
      <c r="AD548">
        <v>0.36579386400000002</v>
      </c>
    </row>
    <row r="549" spans="1:30" x14ac:dyDescent="0.2">
      <c r="A549" t="s">
        <v>2613</v>
      </c>
      <c r="B549" t="s">
        <v>2614</v>
      </c>
      <c r="C549" t="s">
        <v>2615</v>
      </c>
      <c r="D549" t="s">
        <v>2616</v>
      </c>
      <c r="E549" t="s">
        <v>2617</v>
      </c>
      <c r="F549" t="s">
        <v>2618</v>
      </c>
      <c r="G549" t="s">
        <v>43</v>
      </c>
      <c r="H549">
        <v>36.343000000000004</v>
      </c>
      <c r="I549">
        <v>5</v>
      </c>
      <c r="J549">
        <v>22.6</v>
      </c>
      <c r="K549">
        <v>0</v>
      </c>
      <c r="L549">
        <v>15.465</v>
      </c>
      <c r="M549">
        <v>23.142892839999998</v>
      </c>
      <c r="N549">
        <v>23.191980359999999</v>
      </c>
      <c r="O549">
        <v>23.205663680000001</v>
      </c>
      <c r="P549">
        <v>25.649446489999999</v>
      </c>
      <c r="Q549">
        <v>24.58571053</v>
      </c>
      <c r="R549">
        <v>24.168010710000001</v>
      </c>
      <c r="S549">
        <v>24.41719818</v>
      </c>
      <c r="T549">
        <v>22.805097580000002</v>
      </c>
      <c r="U549">
        <v>23.983551030000001</v>
      </c>
      <c r="V549">
        <v>24.509962080000001</v>
      </c>
      <c r="W549">
        <v>22.506183620000002</v>
      </c>
      <c r="X549">
        <v>24.655399320000001</v>
      </c>
      <c r="Y549">
        <v>0.43922340900000001</v>
      </c>
      <c r="Z549">
        <v>-0.71033604900000002</v>
      </c>
      <c r="AA549">
        <v>0.48148815299999997</v>
      </c>
      <c r="AB549">
        <v>0.91054089900000001</v>
      </c>
      <c r="AC549">
        <v>6.3955305000000004E-2</v>
      </c>
      <c r="AD549">
        <v>-0.155232747</v>
      </c>
    </row>
    <row r="550" spans="1:30" x14ac:dyDescent="0.2">
      <c r="A550" t="s">
        <v>2619</v>
      </c>
      <c r="B550" t="s">
        <v>2620</v>
      </c>
      <c r="C550" t="s">
        <v>32</v>
      </c>
      <c r="D550" t="s">
        <v>2621</v>
      </c>
      <c r="E550" t="s">
        <v>2622</v>
      </c>
      <c r="F550" t="s">
        <v>2623</v>
      </c>
      <c r="G550" t="s">
        <v>36</v>
      </c>
      <c r="H550">
        <v>19.309000000000001</v>
      </c>
      <c r="I550">
        <v>4</v>
      </c>
      <c r="J550">
        <v>25.3</v>
      </c>
      <c r="K550">
        <v>0</v>
      </c>
      <c r="L550">
        <v>139.68</v>
      </c>
      <c r="M550">
        <v>23.44561577</v>
      </c>
      <c r="N550">
        <v>23.847314829999998</v>
      </c>
      <c r="O550">
        <v>23.27397728</v>
      </c>
      <c r="P550">
        <v>22.992231369999999</v>
      </c>
      <c r="Q550">
        <v>22.639314649999999</v>
      </c>
      <c r="R550">
        <v>24.48701286</v>
      </c>
      <c r="S550">
        <v>23.251022339999999</v>
      </c>
      <c r="T550">
        <v>23.29575539</v>
      </c>
      <c r="U550">
        <v>24.196979519999999</v>
      </c>
      <c r="V550">
        <v>24.207717899999999</v>
      </c>
      <c r="W550">
        <v>23.694286349999999</v>
      </c>
      <c r="X550">
        <v>23.69854355</v>
      </c>
      <c r="Y550">
        <v>0.64689040900000006</v>
      </c>
      <c r="Z550">
        <v>-0.34454663600000002</v>
      </c>
      <c r="AA550">
        <v>0.346261975</v>
      </c>
      <c r="AB550">
        <v>-0.493996302</v>
      </c>
      <c r="AC550">
        <v>0.33457454800000003</v>
      </c>
      <c r="AD550">
        <v>-0.28559684800000001</v>
      </c>
    </row>
    <row r="551" spans="1:30" x14ac:dyDescent="0.2">
      <c r="A551" t="s">
        <v>2624</v>
      </c>
      <c r="B551" t="s">
        <v>99</v>
      </c>
      <c r="C551" t="s">
        <v>100</v>
      </c>
      <c r="D551" t="s">
        <v>2625</v>
      </c>
      <c r="E551" t="s">
        <v>2624</v>
      </c>
      <c r="F551" t="s">
        <v>2626</v>
      </c>
      <c r="G551" t="s">
        <v>58</v>
      </c>
      <c r="H551">
        <v>24.574000000000002</v>
      </c>
      <c r="I551">
        <v>10</v>
      </c>
      <c r="J551">
        <v>73.2</v>
      </c>
      <c r="K551">
        <v>0</v>
      </c>
      <c r="L551">
        <v>152.59</v>
      </c>
      <c r="M551">
        <v>27.69968605</v>
      </c>
      <c r="N551">
        <v>27.507560730000002</v>
      </c>
      <c r="O551">
        <v>27.663837430000001</v>
      </c>
      <c r="P551">
        <v>27.875255580000001</v>
      </c>
      <c r="Q551">
        <v>28.233886720000001</v>
      </c>
      <c r="R551">
        <v>27.685720440000001</v>
      </c>
      <c r="S551">
        <v>27.53006744</v>
      </c>
      <c r="T551">
        <v>27.802488329999999</v>
      </c>
      <c r="U551">
        <v>27.680364610000002</v>
      </c>
      <c r="V551">
        <v>28.1132679</v>
      </c>
      <c r="W551">
        <v>27.375341420000002</v>
      </c>
      <c r="X551">
        <v>27.50725937</v>
      </c>
      <c r="Y551">
        <v>6.1498987999999997E-2</v>
      </c>
      <c r="Z551">
        <v>-4.1594823000000003E-2</v>
      </c>
      <c r="AA551">
        <v>0.40585248200000001</v>
      </c>
      <c r="AB551">
        <v>0.26633135499999999</v>
      </c>
      <c r="AC551">
        <v>7.7669530000000001E-3</v>
      </c>
      <c r="AD551">
        <v>5.6838990000000001E-3</v>
      </c>
    </row>
    <row r="552" spans="1:30" x14ac:dyDescent="0.2">
      <c r="A552" t="s">
        <v>2627</v>
      </c>
      <c r="B552" t="s">
        <v>99</v>
      </c>
      <c r="C552" t="s">
        <v>32</v>
      </c>
      <c r="D552" t="s">
        <v>2628</v>
      </c>
      <c r="E552" t="s">
        <v>2627</v>
      </c>
      <c r="F552" t="s">
        <v>2629</v>
      </c>
      <c r="G552" t="s">
        <v>58</v>
      </c>
      <c r="H552">
        <v>22.774000000000001</v>
      </c>
      <c r="I552">
        <v>9</v>
      </c>
      <c r="J552">
        <v>61.4</v>
      </c>
      <c r="K552">
        <v>0</v>
      </c>
      <c r="L552">
        <v>51.918999999999997</v>
      </c>
      <c r="M552">
        <v>26.920934679999998</v>
      </c>
      <c r="N552">
        <v>26.819337839999999</v>
      </c>
      <c r="O552">
        <v>26.94436073</v>
      </c>
      <c r="P552">
        <v>26.931680679999999</v>
      </c>
      <c r="Q552">
        <v>27.247896189999999</v>
      </c>
      <c r="R552">
        <v>26.908847810000001</v>
      </c>
      <c r="S552">
        <v>27.165283200000001</v>
      </c>
      <c r="T552">
        <v>26.953380580000001</v>
      </c>
      <c r="U552">
        <v>27.110382080000001</v>
      </c>
      <c r="V552">
        <v>27.696506500000002</v>
      </c>
      <c r="W552">
        <v>26.519683839999999</v>
      </c>
      <c r="X552">
        <v>26.90000534</v>
      </c>
      <c r="Y552">
        <v>0.15415208899999999</v>
      </c>
      <c r="Z552">
        <v>-0.14385414099999999</v>
      </c>
      <c r="AA552">
        <v>8.3721219999999992E-3</v>
      </c>
      <c r="AB552">
        <v>-9.2569990000000001E-3</v>
      </c>
      <c r="AC552">
        <v>3.6140250999999998E-2</v>
      </c>
      <c r="AD552">
        <v>3.7616730000000001E-2</v>
      </c>
    </row>
    <row r="553" spans="1:30" x14ac:dyDescent="0.2">
      <c r="A553" t="s">
        <v>2630</v>
      </c>
      <c r="B553" t="s">
        <v>99</v>
      </c>
      <c r="C553" t="s">
        <v>100</v>
      </c>
      <c r="D553" t="s">
        <v>2631</v>
      </c>
      <c r="E553" t="s">
        <v>2630</v>
      </c>
      <c r="F553" t="s">
        <v>2632</v>
      </c>
      <c r="G553" t="s">
        <v>58</v>
      </c>
      <c r="H553">
        <v>22.41</v>
      </c>
      <c r="I553">
        <v>2</v>
      </c>
      <c r="J553">
        <v>14</v>
      </c>
      <c r="K553">
        <v>0</v>
      </c>
      <c r="L553">
        <v>11.976000000000001</v>
      </c>
      <c r="M553">
        <v>23.63400459</v>
      </c>
      <c r="N553">
        <v>23.463317870000001</v>
      </c>
      <c r="O553">
        <v>22.829191210000001</v>
      </c>
      <c r="P553">
        <v>23.254489899999999</v>
      </c>
      <c r="Q553">
        <v>24.07284546</v>
      </c>
      <c r="R553">
        <v>23.6632061</v>
      </c>
      <c r="S553">
        <v>24.865856170000001</v>
      </c>
      <c r="T553">
        <v>24.14779472</v>
      </c>
      <c r="U553">
        <v>23.34280205</v>
      </c>
      <c r="V553">
        <v>24.383594510000002</v>
      </c>
      <c r="W553">
        <v>24.72884178</v>
      </c>
      <c r="X553">
        <v>22.131683349999999</v>
      </c>
      <c r="Y553">
        <v>0.19877825599999999</v>
      </c>
      <c r="Z553">
        <v>-0.43920199100000001</v>
      </c>
      <c r="AA553">
        <v>3.3677185999999998E-2</v>
      </c>
      <c r="AB553">
        <v>-8.4526061999999999E-2</v>
      </c>
      <c r="AC553">
        <v>0.14924278199999999</v>
      </c>
      <c r="AD553">
        <v>0.37077776600000001</v>
      </c>
    </row>
    <row r="554" spans="1:30" x14ac:dyDescent="0.2">
      <c r="A554" t="s">
        <v>2633</v>
      </c>
      <c r="B554" t="s">
        <v>491</v>
      </c>
      <c r="C554" t="s">
        <v>32</v>
      </c>
      <c r="D554" t="s">
        <v>2634</v>
      </c>
      <c r="E554" t="s">
        <v>2633</v>
      </c>
      <c r="F554" t="s">
        <v>2635</v>
      </c>
      <c r="G554" t="s">
        <v>36</v>
      </c>
      <c r="H554">
        <v>16.402999999999999</v>
      </c>
      <c r="I554">
        <v>3</v>
      </c>
      <c r="J554">
        <v>23.8</v>
      </c>
      <c r="K554">
        <v>0</v>
      </c>
      <c r="L554">
        <v>76.620999999999995</v>
      </c>
      <c r="M554">
        <v>24.368679050000001</v>
      </c>
      <c r="N554">
        <v>23.65267944</v>
      </c>
      <c r="O554">
        <v>25.474298480000002</v>
      </c>
      <c r="P554">
        <v>23.9412117</v>
      </c>
      <c r="Q554">
        <v>24.335750579999999</v>
      </c>
      <c r="R554">
        <v>24.416675569999999</v>
      </c>
      <c r="S554">
        <v>22.865983960000001</v>
      </c>
      <c r="T554">
        <v>24.73298836</v>
      </c>
      <c r="U554">
        <v>24.02931023</v>
      </c>
      <c r="V554">
        <v>24.39426804</v>
      </c>
      <c r="W554">
        <v>24.377599719999999</v>
      </c>
      <c r="X554">
        <v>23.06228256</v>
      </c>
      <c r="Y554">
        <v>0.33081027499999999</v>
      </c>
      <c r="Z554">
        <v>0.55383555100000004</v>
      </c>
      <c r="AA554">
        <v>0.24322397100000001</v>
      </c>
      <c r="AB554">
        <v>0.28649584500000003</v>
      </c>
      <c r="AC554">
        <v>3.3060806999999998E-2</v>
      </c>
      <c r="AD554">
        <v>-6.8622588999999998E-2</v>
      </c>
    </row>
    <row r="555" spans="1:30" x14ac:dyDescent="0.2">
      <c r="A555" t="s">
        <v>2636</v>
      </c>
      <c r="B555" t="s">
        <v>2637</v>
      </c>
      <c r="C555" t="s">
        <v>2638</v>
      </c>
      <c r="D555" t="s">
        <v>2639</v>
      </c>
      <c r="E555" t="s">
        <v>2640</v>
      </c>
      <c r="F555" t="s">
        <v>2641</v>
      </c>
      <c r="G555" t="s">
        <v>91</v>
      </c>
      <c r="H555">
        <v>36.543999999999997</v>
      </c>
      <c r="I555">
        <v>25</v>
      </c>
      <c r="J555">
        <v>82.3</v>
      </c>
      <c r="K555">
        <v>0</v>
      </c>
      <c r="L555">
        <v>323.31</v>
      </c>
      <c r="M555">
        <v>32.90205383</v>
      </c>
      <c r="N555">
        <v>33.087352750000001</v>
      </c>
      <c r="O555">
        <v>33.018966669999998</v>
      </c>
      <c r="P555">
        <v>33.004554749999997</v>
      </c>
      <c r="Q555">
        <v>33.415637969999999</v>
      </c>
      <c r="R555">
        <v>32.730018620000003</v>
      </c>
      <c r="S555">
        <v>32.807258609999998</v>
      </c>
      <c r="T555">
        <v>32.82805252</v>
      </c>
      <c r="U555">
        <v>32.839286799999996</v>
      </c>
      <c r="V555">
        <v>33.392406459999997</v>
      </c>
      <c r="W555">
        <v>32.550941469999998</v>
      </c>
      <c r="X555">
        <v>32.955375670000002</v>
      </c>
      <c r="Y555">
        <v>5.0431056000000002E-2</v>
      </c>
      <c r="Z555">
        <v>3.6549885999999997E-2</v>
      </c>
      <c r="AA555">
        <v>9.5384404000000006E-2</v>
      </c>
      <c r="AB555">
        <v>8.3829243999999997E-2</v>
      </c>
      <c r="AC555">
        <v>0.22757408300000001</v>
      </c>
      <c r="AD555">
        <v>-0.14137522399999999</v>
      </c>
    </row>
    <row r="556" spans="1:30" x14ac:dyDescent="0.2">
      <c r="A556" t="s">
        <v>2642</v>
      </c>
      <c r="B556" t="s">
        <v>2643</v>
      </c>
      <c r="C556" t="s">
        <v>2644</v>
      </c>
      <c r="D556" t="s">
        <v>2645</v>
      </c>
      <c r="E556" t="s">
        <v>2646</v>
      </c>
      <c r="F556" t="s">
        <v>2647</v>
      </c>
      <c r="G556" t="s">
        <v>232</v>
      </c>
      <c r="H556">
        <v>198.85</v>
      </c>
      <c r="I556">
        <v>2</v>
      </c>
      <c r="J556">
        <v>2.5</v>
      </c>
      <c r="K556">
        <v>0</v>
      </c>
      <c r="L556">
        <v>323.31</v>
      </c>
      <c r="M556">
        <v>27.24535942</v>
      </c>
      <c r="N556">
        <v>25.239761349999998</v>
      </c>
      <c r="O556">
        <v>26.219097139999999</v>
      </c>
      <c r="P556">
        <v>25.791166310000001</v>
      </c>
      <c r="Q556">
        <v>24.777578349999999</v>
      </c>
      <c r="R556">
        <v>27.41151047</v>
      </c>
      <c r="S556">
        <v>27.747528079999999</v>
      </c>
      <c r="T556">
        <v>26.458356859999999</v>
      </c>
      <c r="U556">
        <v>27.459592820000001</v>
      </c>
      <c r="V556">
        <v>25.649848939999998</v>
      </c>
      <c r="W556">
        <v>27.84218216</v>
      </c>
      <c r="X556">
        <v>28.081010819999999</v>
      </c>
      <c r="Y556">
        <v>0.422053124</v>
      </c>
      <c r="Z556">
        <v>-0.95627466800000005</v>
      </c>
      <c r="AA556">
        <v>0.47707398299999998</v>
      </c>
      <c r="AB556">
        <v>-1.197595596</v>
      </c>
      <c r="AC556">
        <v>1.1733611999999999E-2</v>
      </c>
      <c r="AD556">
        <v>3.0811946E-2</v>
      </c>
    </row>
    <row r="557" spans="1:30" x14ac:dyDescent="0.2">
      <c r="A557" t="s">
        <v>2648</v>
      </c>
      <c r="B557" t="s">
        <v>2649</v>
      </c>
      <c r="C557" t="s">
        <v>100</v>
      </c>
      <c r="D557" t="s">
        <v>2650</v>
      </c>
      <c r="E557" t="s">
        <v>2648</v>
      </c>
      <c r="F557" t="s">
        <v>2651</v>
      </c>
      <c r="G557" t="s">
        <v>58</v>
      </c>
      <c r="H557">
        <v>49.795000000000002</v>
      </c>
      <c r="I557">
        <v>25</v>
      </c>
      <c r="J557">
        <v>63.6</v>
      </c>
      <c r="K557">
        <v>0</v>
      </c>
      <c r="L557">
        <v>135.16999999999999</v>
      </c>
      <c r="M557">
        <v>24.944091799999999</v>
      </c>
      <c r="N557">
        <v>24.765369419999999</v>
      </c>
      <c r="O557">
        <v>24.96261024</v>
      </c>
      <c r="P557">
        <v>25.107332230000001</v>
      </c>
      <c r="Q557">
        <v>25.363224030000001</v>
      </c>
      <c r="R557">
        <v>25.371458050000001</v>
      </c>
      <c r="S557">
        <v>25.497713090000001</v>
      </c>
      <c r="T557">
        <v>25.13265419</v>
      </c>
      <c r="U557">
        <v>25.16180992</v>
      </c>
      <c r="V557">
        <v>25.72322655</v>
      </c>
      <c r="W557">
        <v>24.834173199999999</v>
      </c>
      <c r="X557">
        <v>25.012481690000001</v>
      </c>
      <c r="Y557">
        <v>0.46415346400000002</v>
      </c>
      <c r="Z557">
        <v>-0.29926999399999998</v>
      </c>
      <c r="AA557">
        <v>0.11563358999999999</v>
      </c>
      <c r="AB557">
        <v>9.0710957999999994E-2</v>
      </c>
      <c r="AC557">
        <v>8.9107383999999998E-2</v>
      </c>
      <c r="AD557">
        <v>7.4098586999999994E-2</v>
      </c>
    </row>
    <row r="558" spans="1:30" x14ac:dyDescent="0.2">
      <c r="A558" t="s">
        <v>2652</v>
      </c>
      <c r="B558" t="s">
        <v>2653</v>
      </c>
      <c r="C558" t="s">
        <v>2654</v>
      </c>
      <c r="D558" t="s">
        <v>2655</v>
      </c>
      <c r="E558" t="s">
        <v>2656</v>
      </c>
      <c r="F558" t="s">
        <v>2657</v>
      </c>
      <c r="G558" t="s">
        <v>2217</v>
      </c>
      <c r="H558">
        <v>52.533999999999999</v>
      </c>
      <c r="I558">
        <v>1</v>
      </c>
      <c r="J558">
        <v>2.5</v>
      </c>
      <c r="K558">
        <v>0</v>
      </c>
      <c r="L558">
        <v>50.738</v>
      </c>
      <c r="M558">
        <v>22.084526060000002</v>
      </c>
      <c r="N558">
        <v>23.911958689999999</v>
      </c>
      <c r="O558">
        <v>22.44303322</v>
      </c>
      <c r="P558">
        <v>24.30244446</v>
      </c>
      <c r="Q558">
        <v>22.964797969999999</v>
      </c>
      <c r="R558">
        <v>24.255504609999999</v>
      </c>
      <c r="S558">
        <v>25.36731911</v>
      </c>
      <c r="T558">
        <v>22.69269371</v>
      </c>
      <c r="U558">
        <v>21.783092499999999</v>
      </c>
      <c r="V558">
        <v>24.342901229999999</v>
      </c>
      <c r="W558">
        <v>23.23952675</v>
      </c>
      <c r="X558">
        <v>24.29978371</v>
      </c>
      <c r="Y558">
        <v>0.79676192599999995</v>
      </c>
      <c r="Z558">
        <v>-1.1475645699999999</v>
      </c>
      <c r="AA558">
        <v>7.4094960000000001E-2</v>
      </c>
      <c r="AB558">
        <v>-0.119821548</v>
      </c>
      <c r="AC558">
        <v>0.23552464100000001</v>
      </c>
      <c r="AD558">
        <v>-0.67970212299999999</v>
      </c>
    </row>
    <row r="559" spans="1:30" x14ac:dyDescent="0.2">
      <c r="A559" t="s">
        <v>2658</v>
      </c>
      <c r="B559" t="s">
        <v>2659</v>
      </c>
      <c r="C559" t="s">
        <v>2660</v>
      </c>
      <c r="D559" t="s">
        <v>2661</v>
      </c>
      <c r="E559" t="s">
        <v>2662</v>
      </c>
      <c r="F559" t="s">
        <v>2663</v>
      </c>
      <c r="G559" t="s">
        <v>36</v>
      </c>
      <c r="H559">
        <v>35.817999999999998</v>
      </c>
      <c r="I559">
        <v>6</v>
      </c>
      <c r="J559">
        <v>26</v>
      </c>
      <c r="K559">
        <v>0</v>
      </c>
      <c r="L559">
        <v>25.81</v>
      </c>
      <c r="M559">
        <v>24.636882780000001</v>
      </c>
      <c r="N559">
        <v>24.027395250000001</v>
      </c>
      <c r="O559">
        <v>22.812698359999999</v>
      </c>
      <c r="P559">
        <v>23.85767937</v>
      </c>
      <c r="Q559">
        <v>24.074018479999999</v>
      </c>
      <c r="R559">
        <v>22.90484047</v>
      </c>
      <c r="S559">
        <v>23.97736359</v>
      </c>
      <c r="T559">
        <v>22.72694778</v>
      </c>
      <c r="U559">
        <v>24.64849281</v>
      </c>
      <c r="V559">
        <v>25.142089840000001</v>
      </c>
      <c r="W559">
        <v>24.80568504</v>
      </c>
      <c r="X559">
        <v>24.033306119999999</v>
      </c>
      <c r="Y559">
        <v>0.593524791</v>
      </c>
      <c r="Z559">
        <v>-0.83470153800000002</v>
      </c>
      <c r="AA559">
        <v>1.0109977219999999</v>
      </c>
      <c r="AB559">
        <v>-1.048180898</v>
      </c>
      <c r="AC559">
        <v>0.60199248000000005</v>
      </c>
      <c r="AD559">
        <v>-0.87609227499999998</v>
      </c>
    </row>
    <row r="560" spans="1:30" x14ac:dyDescent="0.2">
      <c r="A560" t="s">
        <v>2664</v>
      </c>
      <c r="B560" t="s">
        <v>2665</v>
      </c>
      <c r="C560" t="s">
        <v>2666</v>
      </c>
      <c r="D560" t="s">
        <v>2667</v>
      </c>
      <c r="E560" t="s">
        <v>2668</v>
      </c>
      <c r="F560" t="s">
        <v>2669</v>
      </c>
      <c r="G560" t="s">
        <v>36</v>
      </c>
      <c r="H560">
        <v>95.120999999999995</v>
      </c>
      <c r="I560">
        <v>21</v>
      </c>
      <c r="J560">
        <v>33.6</v>
      </c>
      <c r="K560">
        <v>0</v>
      </c>
      <c r="L560">
        <v>323.31</v>
      </c>
      <c r="M560">
        <v>24.51384354</v>
      </c>
      <c r="N560">
        <v>22.939258580000001</v>
      </c>
      <c r="O560">
        <v>24.05057716</v>
      </c>
      <c r="P560">
        <v>26.04647636</v>
      </c>
      <c r="Q560">
        <v>24.027782439999999</v>
      </c>
      <c r="R560">
        <v>24.804786679999999</v>
      </c>
      <c r="S560">
        <v>23.726329799999998</v>
      </c>
      <c r="T560">
        <v>24.587581629999999</v>
      </c>
      <c r="U560">
        <v>23.548664089999999</v>
      </c>
      <c r="V560">
        <v>24.48091698</v>
      </c>
      <c r="W560">
        <v>22.614542010000001</v>
      </c>
      <c r="X560">
        <v>24.47550201</v>
      </c>
      <c r="Y560">
        <v>9.4994490000000001E-3</v>
      </c>
      <c r="Z560">
        <v>-2.2427241000000001E-2</v>
      </c>
      <c r="AA560">
        <v>0.57380468799999995</v>
      </c>
      <c r="AB560">
        <v>1.102694829</v>
      </c>
      <c r="AC560">
        <v>4.7620818000000002E-2</v>
      </c>
      <c r="AD560">
        <v>9.7204843999999999E-2</v>
      </c>
    </row>
    <row r="561" spans="1:30" x14ac:dyDescent="0.2">
      <c r="A561" t="s">
        <v>2670</v>
      </c>
      <c r="B561" t="s">
        <v>2671</v>
      </c>
      <c r="C561" t="s">
        <v>32</v>
      </c>
      <c r="D561" t="s">
        <v>2672</v>
      </c>
      <c r="E561" t="s">
        <v>2673</v>
      </c>
      <c r="F561" t="s">
        <v>2674</v>
      </c>
      <c r="G561" t="s">
        <v>58</v>
      </c>
      <c r="H561">
        <v>18.634</v>
      </c>
      <c r="I561">
        <v>13</v>
      </c>
      <c r="J561">
        <v>99.4</v>
      </c>
      <c r="K561">
        <v>0</v>
      </c>
      <c r="L561">
        <v>323.31</v>
      </c>
      <c r="M561">
        <v>31.821414950000001</v>
      </c>
      <c r="N561">
        <v>31.850654599999999</v>
      </c>
      <c r="O561">
        <v>31.734205249999999</v>
      </c>
      <c r="P561">
        <v>31.81604385</v>
      </c>
      <c r="Q561">
        <v>32.35400009</v>
      </c>
      <c r="R561">
        <v>31.488840100000001</v>
      </c>
      <c r="S561">
        <v>31.757043840000001</v>
      </c>
      <c r="T561">
        <v>32.004875179999999</v>
      </c>
      <c r="U561">
        <v>31.618944169999999</v>
      </c>
      <c r="V561">
        <v>32.279190059999998</v>
      </c>
      <c r="W561">
        <v>31.532690049999999</v>
      </c>
      <c r="X561">
        <v>31.76919556</v>
      </c>
      <c r="Y561">
        <v>9.3237849999999997E-2</v>
      </c>
      <c r="Z561">
        <v>-5.8266958000000001E-2</v>
      </c>
      <c r="AA561">
        <v>2.5958001000000001E-2</v>
      </c>
      <c r="AB561">
        <v>2.5936127E-2</v>
      </c>
      <c r="AC561">
        <v>9.6486137999999999E-2</v>
      </c>
      <c r="AD561">
        <v>-6.6737492999999995E-2</v>
      </c>
    </row>
    <row r="562" spans="1:30" x14ac:dyDescent="0.2">
      <c r="A562" t="s">
        <v>2675</v>
      </c>
      <c r="B562" t="s">
        <v>2676</v>
      </c>
      <c r="C562" t="s">
        <v>2677</v>
      </c>
      <c r="D562" t="s">
        <v>2678</v>
      </c>
      <c r="E562" t="s">
        <v>2679</v>
      </c>
      <c r="F562" t="s">
        <v>2680</v>
      </c>
      <c r="G562" t="s">
        <v>232</v>
      </c>
      <c r="H562">
        <v>75.197000000000003</v>
      </c>
      <c r="I562">
        <v>14</v>
      </c>
      <c r="J562">
        <v>32.200000000000003</v>
      </c>
      <c r="K562">
        <v>0</v>
      </c>
      <c r="L562">
        <v>189.75</v>
      </c>
      <c r="M562">
        <v>26.37673187</v>
      </c>
      <c r="N562">
        <v>24.341602330000001</v>
      </c>
      <c r="O562">
        <v>25.975700379999999</v>
      </c>
      <c r="P562">
        <v>22.78169441</v>
      </c>
      <c r="Q562">
        <v>22.94326019</v>
      </c>
      <c r="R562">
        <v>26.907703399999999</v>
      </c>
      <c r="S562">
        <v>26.489942549999999</v>
      </c>
      <c r="T562">
        <v>26.575136180000001</v>
      </c>
      <c r="U562">
        <v>26.696439739999999</v>
      </c>
      <c r="V562">
        <v>22.96239662</v>
      </c>
      <c r="W562">
        <v>26.528026579999999</v>
      </c>
      <c r="X562">
        <v>26.842660899999998</v>
      </c>
      <c r="Y562">
        <v>2.9076201999999999E-2</v>
      </c>
      <c r="Z562">
        <v>0.120316823</v>
      </c>
      <c r="AA562">
        <v>0.26891620300000002</v>
      </c>
      <c r="AB562">
        <v>-1.233475367</v>
      </c>
      <c r="AC562">
        <v>0.38631145700000002</v>
      </c>
      <c r="AD562">
        <v>1.1428114570000001</v>
      </c>
    </row>
    <row r="563" spans="1:30" x14ac:dyDescent="0.2">
      <c r="A563" t="s">
        <v>2681</v>
      </c>
      <c r="B563" t="s">
        <v>2219</v>
      </c>
      <c r="C563" t="s">
        <v>239</v>
      </c>
      <c r="D563" t="s">
        <v>2682</v>
      </c>
      <c r="E563" t="s">
        <v>2681</v>
      </c>
      <c r="F563" t="s">
        <v>2683</v>
      </c>
      <c r="G563" t="s">
        <v>91</v>
      </c>
      <c r="H563">
        <v>28.222999999999999</v>
      </c>
      <c r="I563">
        <v>5</v>
      </c>
      <c r="J563">
        <v>20.2</v>
      </c>
      <c r="K563">
        <v>0</v>
      </c>
      <c r="L563">
        <v>49.145000000000003</v>
      </c>
      <c r="M563">
        <v>25.45019722</v>
      </c>
      <c r="N563">
        <v>25.403438569999999</v>
      </c>
      <c r="O563">
        <v>25.214193340000001</v>
      </c>
      <c r="P563">
        <v>25.435394290000001</v>
      </c>
      <c r="Q563">
        <v>23.77490616</v>
      </c>
      <c r="R563">
        <v>25.406946179999998</v>
      </c>
      <c r="S563">
        <v>25.44069481</v>
      </c>
      <c r="T563">
        <v>25.662235259999999</v>
      </c>
      <c r="U563">
        <v>25.77447128</v>
      </c>
      <c r="V563">
        <v>25.53756714</v>
      </c>
      <c r="W563">
        <v>25.23472786</v>
      </c>
      <c r="X563">
        <v>25.673627849999999</v>
      </c>
      <c r="Y563">
        <v>0.35295777299999997</v>
      </c>
      <c r="Z563">
        <v>-0.12603123999999999</v>
      </c>
      <c r="AA563">
        <v>0.46780967899999998</v>
      </c>
      <c r="AB563">
        <v>-0.60955874099999996</v>
      </c>
      <c r="AC563">
        <v>0.37019265400000001</v>
      </c>
      <c r="AD563">
        <v>0.143826167</v>
      </c>
    </row>
    <row r="564" spans="1:30" x14ac:dyDescent="0.2">
      <c r="A564" t="s">
        <v>2684</v>
      </c>
      <c r="B564" t="s">
        <v>2685</v>
      </c>
      <c r="C564" t="s">
        <v>32</v>
      </c>
      <c r="D564" t="s">
        <v>2686</v>
      </c>
      <c r="E564" t="s">
        <v>2687</v>
      </c>
      <c r="F564" t="s">
        <v>2688</v>
      </c>
      <c r="G564" t="s">
        <v>36</v>
      </c>
      <c r="H564">
        <v>28.277000000000001</v>
      </c>
      <c r="I564">
        <v>23</v>
      </c>
      <c r="J564">
        <v>78.8</v>
      </c>
      <c r="K564">
        <v>0</v>
      </c>
      <c r="L564">
        <v>323.31</v>
      </c>
      <c r="M564">
        <v>31.056659700000001</v>
      </c>
      <c r="N564">
        <v>31.66178322</v>
      </c>
      <c r="O564">
        <v>32.060527800000003</v>
      </c>
      <c r="P564">
        <v>31.66784286</v>
      </c>
      <c r="Q564">
        <v>32.534870150000003</v>
      </c>
      <c r="R564">
        <v>31.1020565</v>
      </c>
      <c r="S564">
        <v>31.388076779999999</v>
      </c>
      <c r="T564">
        <v>32.22031784</v>
      </c>
      <c r="U564">
        <v>31.955253599999999</v>
      </c>
      <c r="V564">
        <v>32.011253359999998</v>
      </c>
      <c r="W564">
        <v>30.840036390000002</v>
      </c>
      <c r="X564">
        <v>31.244905469999999</v>
      </c>
      <c r="Y564">
        <v>0.193746794</v>
      </c>
      <c r="Z564">
        <v>0.22759183199999999</v>
      </c>
      <c r="AA564">
        <v>0.303587722</v>
      </c>
      <c r="AB564">
        <v>0.402858098</v>
      </c>
      <c r="AC564">
        <v>0.507211894</v>
      </c>
      <c r="AD564">
        <v>0.48915100099999997</v>
      </c>
    </row>
    <row r="565" spans="1:30" x14ac:dyDescent="0.2">
      <c r="A565" t="s">
        <v>2689</v>
      </c>
      <c r="B565" t="s">
        <v>2690</v>
      </c>
      <c r="C565" t="s">
        <v>2691</v>
      </c>
      <c r="D565" t="s">
        <v>2692</v>
      </c>
      <c r="E565" t="s">
        <v>2693</v>
      </c>
      <c r="F565" t="s">
        <v>2694</v>
      </c>
      <c r="G565" t="s">
        <v>36</v>
      </c>
      <c r="H565">
        <v>33.933</v>
      </c>
      <c r="I565">
        <v>7</v>
      </c>
      <c r="J565">
        <v>37.9</v>
      </c>
      <c r="K565">
        <v>0</v>
      </c>
      <c r="L565">
        <v>57.161999999999999</v>
      </c>
      <c r="M565">
        <v>22.303659440000001</v>
      </c>
      <c r="N565">
        <v>25.27596664</v>
      </c>
      <c r="O565">
        <v>23.634061809999999</v>
      </c>
      <c r="P565">
        <v>23.437772750000001</v>
      </c>
      <c r="Q565">
        <v>22.438186649999999</v>
      </c>
      <c r="R565">
        <v>23.551204680000001</v>
      </c>
      <c r="S565">
        <v>23.833448409999999</v>
      </c>
      <c r="T565">
        <v>24.104024890000002</v>
      </c>
      <c r="U565">
        <v>24.023359299999999</v>
      </c>
      <c r="V565">
        <v>23.466501239999999</v>
      </c>
      <c r="W565">
        <v>23.798254010000001</v>
      </c>
      <c r="X565">
        <v>23.577846529999999</v>
      </c>
      <c r="Y565">
        <v>4.9042733999999998E-2</v>
      </c>
      <c r="Z565">
        <v>0.123695374</v>
      </c>
      <c r="AA565">
        <v>0.57226248899999999</v>
      </c>
      <c r="AB565">
        <v>-0.47181256599999999</v>
      </c>
      <c r="AC565">
        <v>1.378295072</v>
      </c>
      <c r="AD565">
        <v>0.37274360699999998</v>
      </c>
    </row>
    <row r="566" spans="1:30" x14ac:dyDescent="0.2">
      <c r="A566" t="s">
        <v>2695</v>
      </c>
      <c r="B566" t="s">
        <v>2696</v>
      </c>
      <c r="C566" t="s">
        <v>2697</v>
      </c>
      <c r="D566" t="s">
        <v>2698</v>
      </c>
      <c r="E566" t="s">
        <v>2699</v>
      </c>
      <c r="F566" t="s">
        <v>2700</v>
      </c>
      <c r="G566" t="s">
        <v>395</v>
      </c>
      <c r="H566">
        <v>92.566999999999993</v>
      </c>
      <c r="I566">
        <v>75</v>
      </c>
      <c r="J566">
        <v>82.3</v>
      </c>
      <c r="K566">
        <v>0</v>
      </c>
      <c r="L566">
        <v>323.31</v>
      </c>
      <c r="M566">
        <v>31.10036659</v>
      </c>
      <c r="N566">
        <v>30.34509087</v>
      </c>
      <c r="O566">
        <v>30.26673508</v>
      </c>
      <c r="P566">
        <v>30.46070671</v>
      </c>
      <c r="Q566">
        <v>30.65565681</v>
      </c>
      <c r="R566">
        <v>30.995975489999999</v>
      </c>
      <c r="S566">
        <v>30.139680859999999</v>
      </c>
      <c r="T566">
        <v>29.95282555</v>
      </c>
      <c r="U566">
        <v>30.323671340000001</v>
      </c>
      <c r="V566">
        <v>30.600629810000001</v>
      </c>
      <c r="W566">
        <v>30.41518211</v>
      </c>
      <c r="X566">
        <v>30.732063289999999</v>
      </c>
      <c r="Y566">
        <v>1.3993943999999999E-2</v>
      </c>
      <c r="Z566">
        <v>-1.1894226000000001E-2</v>
      </c>
      <c r="AA566">
        <v>0.26781175400000001</v>
      </c>
      <c r="AB566">
        <v>0.12148793500000001</v>
      </c>
      <c r="AC566">
        <v>1.460315617</v>
      </c>
      <c r="AD566">
        <v>-0.44389915499999999</v>
      </c>
    </row>
    <row r="567" spans="1:30" x14ac:dyDescent="0.2">
      <c r="A567" t="s">
        <v>2701</v>
      </c>
      <c r="B567" t="s">
        <v>99</v>
      </c>
      <c r="C567" t="s">
        <v>100</v>
      </c>
      <c r="D567" t="s">
        <v>2702</v>
      </c>
      <c r="E567" t="s">
        <v>2701</v>
      </c>
      <c r="F567" t="s">
        <v>2703</v>
      </c>
      <c r="G567" t="s">
        <v>58</v>
      </c>
      <c r="H567">
        <v>15.391999999999999</v>
      </c>
      <c r="I567">
        <v>6</v>
      </c>
      <c r="J567">
        <v>72.900000000000006</v>
      </c>
      <c r="K567">
        <v>0</v>
      </c>
      <c r="L567">
        <v>113.87</v>
      </c>
      <c r="M567">
        <v>27.650547029999998</v>
      </c>
      <c r="N567">
        <v>27.97989273</v>
      </c>
      <c r="O567">
        <v>27.68665695</v>
      </c>
      <c r="P567">
        <v>27.552520749999999</v>
      </c>
      <c r="Q567">
        <v>28.246717449999998</v>
      </c>
      <c r="R567">
        <v>27.591207499999999</v>
      </c>
      <c r="S567">
        <v>27.349252700000001</v>
      </c>
      <c r="T567">
        <v>27.787683489999999</v>
      </c>
      <c r="U567">
        <v>27.378900529999999</v>
      </c>
      <c r="V567">
        <v>27.881219860000002</v>
      </c>
      <c r="W567">
        <v>27.28630257</v>
      </c>
      <c r="X567">
        <v>27.53096008</v>
      </c>
      <c r="Y567">
        <v>0.438421913</v>
      </c>
      <c r="Z567">
        <v>0.206204732</v>
      </c>
      <c r="AA567">
        <v>0.33541073700000001</v>
      </c>
      <c r="AB567">
        <v>0.23065439900000001</v>
      </c>
      <c r="AC567">
        <v>9.7710085000000002E-2</v>
      </c>
      <c r="AD567">
        <v>-6.0881932999999999E-2</v>
      </c>
    </row>
    <row r="568" spans="1:30" x14ac:dyDescent="0.2">
      <c r="A568" t="s">
        <v>2704</v>
      </c>
      <c r="B568" t="s">
        <v>2705</v>
      </c>
      <c r="C568" t="s">
        <v>2706</v>
      </c>
      <c r="D568" t="s">
        <v>2707</v>
      </c>
      <c r="E568" t="s">
        <v>2708</v>
      </c>
      <c r="F568" t="s">
        <v>2709</v>
      </c>
      <c r="G568" t="s">
        <v>43</v>
      </c>
      <c r="H568">
        <v>21.292000000000002</v>
      </c>
      <c r="I568">
        <v>7</v>
      </c>
      <c r="J568">
        <v>35.1</v>
      </c>
      <c r="K568">
        <v>0</v>
      </c>
      <c r="L568">
        <v>142.37</v>
      </c>
      <c r="M568">
        <v>26.962566379999998</v>
      </c>
      <c r="N568">
        <v>25.78977394</v>
      </c>
      <c r="O568">
        <v>25.293478010000001</v>
      </c>
      <c r="P568">
        <v>24.849870679999999</v>
      </c>
      <c r="Q568">
        <v>28.40580177</v>
      </c>
      <c r="R568">
        <v>27.472509380000002</v>
      </c>
      <c r="S568">
        <v>26.722730640000002</v>
      </c>
      <c r="T568">
        <v>27.010519030000001</v>
      </c>
      <c r="U568">
        <v>26.559116360000001</v>
      </c>
      <c r="V568">
        <v>27.45073318</v>
      </c>
      <c r="W568">
        <v>23.76653099</v>
      </c>
      <c r="X568">
        <v>26.056888579999999</v>
      </c>
      <c r="Y568">
        <v>7.6525115000000005E-2</v>
      </c>
      <c r="Z568">
        <v>0.25722185800000003</v>
      </c>
      <c r="AA568">
        <v>0.31084821699999998</v>
      </c>
      <c r="AB568">
        <v>1.1513430280000001</v>
      </c>
      <c r="AC568">
        <v>0.39241917700000001</v>
      </c>
      <c r="AD568">
        <v>1.0060710909999999</v>
      </c>
    </row>
    <row r="569" spans="1:30" x14ac:dyDescent="0.2">
      <c r="A569" t="s">
        <v>2710</v>
      </c>
      <c r="B569" t="s">
        <v>162</v>
      </c>
      <c r="C569" t="s">
        <v>32</v>
      </c>
      <c r="D569" t="s">
        <v>2711</v>
      </c>
      <c r="E569" t="s">
        <v>2710</v>
      </c>
      <c r="F569" t="s">
        <v>2712</v>
      </c>
      <c r="G569" t="s">
        <v>58</v>
      </c>
      <c r="H569">
        <v>19.52</v>
      </c>
      <c r="I569">
        <v>4</v>
      </c>
      <c r="J569">
        <v>32.700000000000003</v>
      </c>
      <c r="K569">
        <v>0</v>
      </c>
      <c r="L569">
        <v>36.762999999999998</v>
      </c>
      <c r="M569">
        <v>24.12691689</v>
      </c>
      <c r="N569">
        <v>24.210891719999999</v>
      </c>
      <c r="O569">
        <v>24.67125893</v>
      </c>
      <c r="P569">
        <v>24.86534309</v>
      </c>
      <c r="Q569">
        <v>24.810106279999999</v>
      </c>
      <c r="R569">
        <v>24.289730070000001</v>
      </c>
      <c r="S569">
        <v>24.002023699999999</v>
      </c>
      <c r="T569">
        <v>24.115531919999999</v>
      </c>
      <c r="U569">
        <v>24.07226563</v>
      </c>
      <c r="V569">
        <v>24.113925930000001</v>
      </c>
      <c r="W569">
        <v>24.010263439999999</v>
      </c>
      <c r="X569">
        <v>24.297470090000001</v>
      </c>
      <c r="Y569">
        <v>0.44554474799999999</v>
      </c>
      <c r="Z569">
        <v>0.195802689</v>
      </c>
      <c r="AA569">
        <v>1.1991092560000001</v>
      </c>
      <c r="AB569">
        <v>0.51450665799999995</v>
      </c>
      <c r="AC569">
        <v>0.35643971699999999</v>
      </c>
      <c r="AD569">
        <v>-7.7279408999999993E-2</v>
      </c>
    </row>
    <row r="570" spans="1:30" x14ac:dyDescent="0.2">
      <c r="A570" t="s">
        <v>2713</v>
      </c>
      <c r="B570" t="s">
        <v>2714</v>
      </c>
      <c r="C570" t="s">
        <v>431</v>
      </c>
      <c r="D570" t="s">
        <v>2715</v>
      </c>
      <c r="E570" t="s">
        <v>2716</v>
      </c>
      <c r="F570" t="s">
        <v>2717</v>
      </c>
      <c r="G570" t="s">
        <v>232</v>
      </c>
      <c r="H570">
        <v>42.296999999999997</v>
      </c>
      <c r="I570">
        <v>20</v>
      </c>
      <c r="J570">
        <v>69.099999999999994</v>
      </c>
      <c r="K570">
        <v>0</v>
      </c>
      <c r="L570">
        <v>89.058000000000007</v>
      </c>
      <c r="M570">
        <v>28.073011399999999</v>
      </c>
      <c r="N570">
        <v>27.722209929999998</v>
      </c>
      <c r="O570">
        <v>27.892208100000001</v>
      </c>
      <c r="P570">
        <v>28.13374138</v>
      </c>
      <c r="Q570">
        <v>27.654991150000001</v>
      </c>
      <c r="R570">
        <v>28.042182919999998</v>
      </c>
      <c r="S570">
        <v>28.127506260000001</v>
      </c>
      <c r="T570">
        <v>27.8296566</v>
      </c>
      <c r="U570">
        <v>28.034593579999999</v>
      </c>
      <c r="V570">
        <v>28.542297359999999</v>
      </c>
      <c r="W570">
        <v>28.40940857</v>
      </c>
      <c r="X570">
        <v>28.231920240000001</v>
      </c>
      <c r="Y570">
        <v>1.6745610550000001</v>
      </c>
      <c r="Z570">
        <v>-0.49873224900000002</v>
      </c>
      <c r="AA570">
        <v>1.2307811479999999</v>
      </c>
      <c r="AB570">
        <v>-0.450903575</v>
      </c>
      <c r="AC570">
        <v>1.465432837</v>
      </c>
      <c r="AD570">
        <v>-0.39728991200000002</v>
      </c>
    </row>
    <row r="571" spans="1:30" x14ac:dyDescent="0.2">
      <c r="A571" t="s">
        <v>2718</v>
      </c>
      <c r="B571" t="s">
        <v>2719</v>
      </c>
      <c r="C571" t="s">
        <v>32</v>
      </c>
      <c r="D571" t="s">
        <v>2720</v>
      </c>
      <c r="E571" t="s">
        <v>2721</v>
      </c>
      <c r="F571" t="s">
        <v>2722</v>
      </c>
      <c r="G571" t="s">
        <v>36</v>
      </c>
      <c r="H571">
        <v>33.930999999999997</v>
      </c>
      <c r="I571">
        <v>16</v>
      </c>
      <c r="J571">
        <v>79.8</v>
      </c>
      <c r="K571">
        <v>0</v>
      </c>
      <c r="L571">
        <v>323.31</v>
      </c>
      <c r="M571">
        <v>24.228284840000001</v>
      </c>
      <c r="N571">
        <v>24.166299819999999</v>
      </c>
      <c r="O571">
        <v>23.398447040000001</v>
      </c>
      <c r="P571">
        <v>24.59618378</v>
      </c>
      <c r="Q571">
        <v>23.29614067</v>
      </c>
      <c r="R571">
        <v>23.978223799999999</v>
      </c>
      <c r="S571">
        <v>23.922370910000001</v>
      </c>
      <c r="T571">
        <v>23.9629631</v>
      </c>
      <c r="U571">
        <v>23.315814970000002</v>
      </c>
      <c r="V571">
        <v>23.556896210000001</v>
      </c>
      <c r="W571">
        <v>23.5207634</v>
      </c>
      <c r="X571">
        <v>23.332820890000001</v>
      </c>
      <c r="Y571">
        <v>0.76950906399999996</v>
      </c>
      <c r="Z571">
        <v>0.46085039799999999</v>
      </c>
      <c r="AA571">
        <v>0.56633430200000001</v>
      </c>
      <c r="AB571">
        <v>0.48668925000000002</v>
      </c>
      <c r="AC571">
        <v>0.52577017400000003</v>
      </c>
      <c r="AD571">
        <v>0.26355616300000001</v>
      </c>
    </row>
    <row r="572" spans="1:30" x14ac:dyDescent="0.2">
      <c r="A572" t="s">
        <v>2723</v>
      </c>
      <c r="B572" t="s">
        <v>162</v>
      </c>
      <c r="C572" t="s">
        <v>100</v>
      </c>
      <c r="D572" t="s">
        <v>2724</v>
      </c>
      <c r="E572" t="s">
        <v>2723</v>
      </c>
      <c r="F572" t="s">
        <v>2725</v>
      </c>
      <c r="G572" t="s">
        <v>58</v>
      </c>
      <c r="H572">
        <v>28.859000000000002</v>
      </c>
      <c r="I572">
        <v>6</v>
      </c>
      <c r="J572">
        <v>31.5</v>
      </c>
      <c r="K572">
        <v>0</v>
      </c>
      <c r="L572">
        <v>37.670999999999999</v>
      </c>
      <c r="M572">
        <v>23.93748093</v>
      </c>
      <c r="N572">
        <v>24.191312790000001</v>
      </c>
      <c r="O572">
        <v>23.379299159999999</v>
      </c>
      <c r="P572">
        <v>23.190378190000001</v>
      </c>
      <c r="Q572">
        <v>25.55191422</v>
      </c>
      <c r="R572">
        <v>23.278139110000001</v>
      </c>
      <c r="S572">
        <v>23.079147339999999</v>
      </c>
      <c r="T572">
        <v>24.86160469</v>
      </c>
      <c r="U572">
        <v>23.365104680000002</v>
      </c>
      <c r="V572">
        <v>24.22239304</v>
      </c>
      <c r="W572">
        <v>23.58407021</v>
      </c>
      <c r="X572">
        <v>22.941955570000001</v>
      </c>
      <c r="Y572">
        <v>0.22455597099999999</v>
      </c>
      <c r="Z572">
        <v>0.253224691</v>
      </c>
      <c r="AA572">
        <v>0.189336478</v>
      </c>
      <c r="AB572">
        <v>0.42400423700000001</v>
      </c>
      <c r="AC572">
        <v>0.100317394</v>
      </c>
      <c r="AD572">
        <v>0.18581263200000001</v>
      </c>
    </row>
    <row r="573" spans="1:30" x14ac:dyDescent="0.2">
      <c r="A573" t="s">
        <v>2726</v>
      </c>
      <c r="B573" t="s">
        <v>2727</v>
      </c>
      <c r="C573" t="s">
        <v>2728</v>
      </c>
      <c r="D573" t="s">
        <v>2729</v>
      </c>
      <c r="E573" t="s">
        <v>2730</v>
      </c>
      <c r="F573" t="s">
        <v>2731</v>
      </c>
      <c r="G573" t="s">
        <v>91</v>
      </c>
      <c r="H573">
        <v>72.947999999999993</v>
      </c>
      <c r="I573">
        <v>17</v>
      </c>
      <c r="J573">
        <v>36.1</v>
      </c>
      <c r="K573">
        <v>0</v>
      </c>
      <c r="L573">
        <v>136.29</v>
      </c>
      <c r="M573">
        <v>26.854599</v>
      </c>
      <c r="N573">
        <v>26.23419762</v>
      </c>
      <c r="O573">
        <v>25.77974129</v>
      </c>
      <c r="P573">
        <v>26.569728850000001</v>
      </c>
      <c r="Q573">
        <v>23.35146713</v>
      </c>
      <c r="R573">
        <v>27.642993929999999</v>
      </c>
      <c r="S573">
        <v>27.23735619</v>
      </c>
      <c r="T573">
        <v>26.3492012</v>
      </c>
      <c r="U573">
        <v>26.869501110000002</v>
      </c>
      <c r="V573">
        <v>26.18516159</v>
      </c>
      <c r="W573">
        <v>27.33389854</v>
      </c>
      <c r="X573">
        <v>26.882036209999999</v>
      </c>
      <c r="Y573">
        <v>0.48670060900000001</v>
      </c>
      <c r="Z573">
        <v>-0.51085281400000004</v>
      </c>
      <c r="AA573">
        <v>0.28656209300000002</v>
      </c>
      <c r="AB573">
        <v>-0.94563547800000003</v>
      </c>
      <c r="AC573">
        <v>1.4373311E-2</v>
      </c>
      <c r="AD573">
        <v>1.8320718999999999E-2</v>
      </c>
    </row>
    <row r="574" spans="1:30" x14ac:dyDescent="0.2">
      <c r="A574" t="s">
        <v>2732</v>
      </c>
      <c r="B574" t="s">
        <v>2733</v>
      </c>
      <c r="C574" t="s">
        <v>2147</v>
      </c>
      <c r="D574" t="s">
        <v>2734</v>
      </c>
      <c r="E574" t="s">
        <v>2735</v>
      </c>
      <c r="F574" t="s">
        <v>2736</v>
      </c>
      <c r="G574" t="s">
        <v>91</v>
      </c>
      <c r="H574">
        <v>29.138000000000002</v>
      </c>
      <c r="I574">
        <v>10</v>
      </c>
      <c r="J574">
        <v>37.5</v>
      </c>
      <c r="K574">
        <v>0</v>
      </c>
      <c r="L574">
        <v>86.774000000000001</v>
      </c>
      <c r="M574">
        <v>23.508924480000001</v>
      </c>
      <c r="N574">
        <v>25.598808290000001</v>
      </c>
      <c r="O574">
        <v>25.244922639999999</v>
      </c>
      <c r="P574">
        <v>25.312194819999998</v>
      </c>
      <c r="Q574">
        <v>24.797983169999998</v>
      </c>
      <c r="R574">
        <v>26.033975600000002</v>
      </c>
      <c r="S574">
        <v>25.07471657</v>
      </c>
      <c r="T574">
        <v>25.619161609999999</v>
      </c>
      <c r="U574">
        <v>25.496738430000001</v>
      </c>
      <c r="V574">
        <v>26.076124190000002</v>
      </c>
      <c r="W574">
        <v>24.329275129999999</v>
      </c>
      <c r="X574">
        <v>25.843332289999999</v>
      </c>
      <c r="Y574">
        <v>0.303748342</v>
      </c>
      <c r="Z574">
        <v>-0.63202540100000004</v>
      </c>
      <c r="AA574">
        <v>1.7693051000000001E-2</v>
      </c>
      <c r="AB574">
        <v>-3.4859339000000003E-2</v>
      </c>
      <c r="AC574">
        <v>1.1172540999999999E-2</v>
      </c>
      <c r="AD574">
        <v>-1.9371668000000002E-2</v>
      </c>
    </row>
    <row r="575" spans="1:30" x14ac:dyDescent="0.2">
      <c r="A575" t="s">
        <v>2737</v>
      </c>
      <c r="B575" t="s">
        <v>31</v>
      </c>
      <c r="C575" t="s">
        <v>32</v>
      </c>
      <c r="D575" t="s">
        <v>2738</v>
      </c>
      <c r="E575" t="s">
        <v>2737</v>
      </c>
      <c r="F575" t="s">
        <v>2739</v>
      </c>
      <c r="G575" t="s">
        <v>36</v>
      </c>
      <c r="H575">
        <v>17.326000000000001</v>
      </c>
      <c r="I575">
        <v>2</v>
      </c>
      <c r="J575">
        <v>14.6</v>
      </c>
      <c r="K575">
        <v>0</v>
      </c>
      <c r="L575">
        <v>40.877000000000002</v>
      </c>
      <c r="M575">
        <v>24.507143020000001</v>
      </c>
      <c r="N575">
        <v>23.16471481</v>
      </c>
      <c r="O575">
        <v>24.0859375</v>
      </c>
      <c r="P575">
        <v>24.315254209999999</v>
      </c>
      <c r="Q575">
        <v>23.521762850000002</v>
      </c>
      <c r="R575">
        <v>23.63904381</v>
      </c>
      <c r="S575">
        <v>22.977348330000002</v>
      </c>
      <c r="T575">
        <v>24.559734339999999</v>
      </c>
      <c r="U575">
        <v>23.360914229999999</v>
      </c>
      <c r="V575">
        <v>23.865928650000001</v>
      </c>
      <c r="W575">
        <v>23.303012850000002</v>
      </c>
      <c r="X575">
        <v>23.869533539999999</v>
      </c>
      <c r="Y575">
        <v>0.21195177200000001</v>
      </c>
      <c r="Z575">
        <v>0.23977343200000001</v>
      </c>
      <c r="AA575">
        <v>0.17831446400000001</v>
      </c>
      <c r="AB575">
        <v>0.14586194399999999</v>
      </c>
      <c r="AC575">
        <v>3.0779639000000001E-2</v>
      </c>
      <c r="AD575">
        <v>-4.6826044999999997E-2</v>
      </c>
    </row>
    <row r="576" spans="1:30" x14ac:dyDescent="0.2">
      <c r="A576" t="s">
        <v>2740</v>
      </c>
      <c r="B576" t="s">
        <v>2741</v>
      </c>
      <c r="C576" t="s">
        <v>2742</v>
      </c>
      <c r="D576" t="s">
        <v>2743</v>
      </c>
      <c r="E576" t="s">
        <v>2744</v>
      </c>
      <c r="F576" t="s">
        <v>2745</v>
      </c>
      <c r="G576" t="s">
        <v>91</v>
      </c>
      <c r="H576">
        <v>40.947000000000003</v>
      </c>
      <c r="I576">
        <v>9</v>
      </c>
      <c r="J576">
        <v>39.200000000000003</v>
      </c>
      <c r="K576">
        <v>0</v>
      </c>
      <c r="L576">
        <v>86.962000000000003</v>
      </c>
      <c r="M576">
        <v>26.94268417</v>
      </c>
      <c r="N576">
        <v>27.011905670000001</v>
      </c>
      <c r="O576">
        <v>27.055482860000001</v>
      </c>
      <c r="P576">
        <v>27.07704163</v>
      </c>
      <c r="Q576">
        <v>26.907703399999999</v>
      </c>
      <c r="R576">
        <v>26.4371109</v>
      </c>
      <c r="S576">
        <v>26.695909499999999</v>
      </c>
      <c r="T576">
        <v>26.665599820000001</v>
      </c>
      <c r="U576">
        <v>26.85102844</v>
      </c>
      <c r="V576">
        <v>27.03202057</v>
      </c>
      <c r="W576">
        <v>26.34131622</v>
      </c>
      <c r="X576">
        <v>26.491197589999999</v>
      </c>
      <c r="Y576">
        <v>0.83415090700000005</v>
      </c>
      <c r="Z576">
        <v>0.38184611000000002</v>
      </c>
      <c r="AA576">
        <v>0.26065798800000001</v>
      </c>
      <c r="AB576">
        <v>0.18577384899999999</v>
      </c>
      <c r="AC576">
        <v>0.20618742900000001</v>
      </c>
      <c r="AD576">
        <v>0.11600112899999999</v>
      </c>
    </row>
    <row r="577" spans="1:30" x14ac:dyDescent="0.2">
      <c r="A577" t="s">
        <v>2746</v>
      </c>
      <c r="B577" t="s">
        <v>99</v>
      </c>
      <c r="C577" t="s">
        <v>100</v>
      </c>
      <c r="D577" t="s">
        <v>2747</v>
      </c>
      <c r="E577" t="s">
        <v>2746</v>
      </c>
      <c r="F577" t="s">
        <v>2748</v>
      </c>
      <c r="G577" t="s">
        <v>58</v>
      </c>
      <c r="H577">
        <v>17.268000000000001</v>
      </c>
      <c r="I577">
        <v>6</v>
      </c>
      <c r="J577">
        <v>38.5</v>
      </c>
      <c r="K577">
        <v>0</v>
      </c>
      <c r="L577">
        <v>18.774999999999999</v>
      </c>
      <c r="M577">
        <v>25.09872627</v>
      </c>
      <c r="N577">
        <v>24.829921720000002</v>
      </c>
      <c r="O577">
        <v>24.746221540000001</v>
      </c>
      <c r="P577">
        <v>24.19102097</v>
      </c>
      <c r="Q577">
        <v>25.525323870000001</v>
      </c>
      <c r="R577">
        <v>25.277673719999999</v>
      </c>
      <c r="S577">
        <v>24.713872909999999</v>
      </c>
      <c r="T577">
        <v>24.681371689999999</v>
      </c>
      <c r="U577">
        <v>24.491672520000002</v>
      </c>
      <c r="V577">
        <v>24.67599869</v>
      </c>
      <c r="W577">
        <v>25.458292010000001</v>
      </c>
      <c r="X577">
        <v>25.233850480000001</v>
      </c>
      <c r="Y577">
        <v>0.37958641399999998</v>
      </c>
      <c r="Z577">
        <v>-0.23109054600000001</v>
      </c>
      <c r="AA577">
        <v>9.4561081000000005E-2</v>
      </c>
      <c r="AB577">
        <v>-0.12470754000000001</v>
      </c>
      <c r="AC577">
        <v>0.95225363799999996</v>
      </c>
      <c r="AD577">
        <v>-0.49374135299999999</v>
      </c>
    </row>
    <row r="578" spans="1:30" x14ac:dyDescent="0.2">
      <c r="A578" t="s">
        <v>2749</v>
      </c>
      <c r="B578" t="s">
        <v>2750</v>
      </c>
      <c r="C578" t="s">
        <v>2751</v>
      </c>
      <c r="D578" t="s">
        <v>2752</v>
      </c>
      <c r="E578" t="s">
        <v>2753</v>
      </c>
      <c r="F578" t="s">
        <v>2754</v>
      </c>
      <c r="G578" t="s">
        <v>91</v>
      </c>
      <c r="H578">
        <v>37.075000000000003</v>
      </c>
      <c r="I578">
        <v>19</v>
      </c>
      <c r="J578">
        <v>65</v>
      </c>
      <c r="K578">
        <v>0</v>
      </c>
      <c r="L578">
        <v>323.31</v>
      </c>
      <c r="M578">
        <v>32.551971440000003</v>
      </c>
      <c r="N578">
        <v>32.665813450000002</v>
      </c>
      <c r="O578">
        <v>32.635623930000001</v>
      </c>
      <c r="P578">
        <v>32.792442319999999</v>
      </c>
      <c r="Q578">
        <v>33.233779910000003</v>
      </c>
      <c r="R578">
        <v>32.63534164</v>
      </c>
      <c r="S578">
        <v>32.763290410000003</v>
      </c>
      <c r="T578">
        <v>32.834018710000002</v>
      </c>
      <c r="U578">
        <v>32.66468811</v>
      </c>
      <c r="V578">
        <v>33.091171260000003</v>
      </c>
      <c r="W578">
        <v>32.69446945</v>
      </c>
      <c r="X578">
        <v>32.504932400000001</v>
      </c>
      <c r="Y578">
        <v>0.34262540699999999</v>
      </c>
      <c r="Z578">
        <v>-0.14572143600000001</v>
      </c>
      <c r="AA578">
        <v>0.19024675099999999</v>
      </c>
      <c r="AB578">
        <v>0.12366358399999999</v>
      </c>
      <c r="AC578">
        <v>1.7621145000000001E-2</v>
      </c>
      <c r="AD578">
        <v>-9.5252989999999992E-3</v>
      </c>
    </row>
    <row r="579" spans="1:30" x14ac:dyDescent="0.2">
      <c r="A579" t="s">
        <v>2755</v>
      </c>
      <c r="B579" t="s">
        <v>2756</v>
      </c>
      <c r="C579" t="s">
        <v>1128</v>
      </c>
      <c r="D579" t="s">
        <v>2757</v>
      </c>
      <c r="E579" t="s">
        <v>2755</v>
      </c>
      <c r="F579" t="s">
        <v>2758</v>
      </c>
      <c r="G579" t="s">
        <v>126</v>
      </c>
      <c r="H579">
        <v>27.617999999999999</v>
      </c>
      <c r="I579">
        <v>9</v>
      </c>
      <c r="J579">
        <v>39.4</v>
      </c>
      <c r="K579">
        <v>0</v>
      </c>
      <c r="L579">
        <v>47.805999999999997</v>
      </c>
      <c r="M579">
        <v>25.366796489999999</v>
      </c>
      <c r="N579">
        <v>25.304277419999998</v>
      </c>
      <c r="O579">
        <v>25.780616760000001</v>
      </c>
      <c r="P579">
        <v>25.384658810000001</v>
      </c>
      <c r="Q579">
        <v>25.89022636</v>
      </c>
      <c r="R579">
        <v>25.730941770000001</v>
      </c>
      <c r="S579">
        <v>26.112770080000001</v>
      </c>
      <c r="T579">
        <v>24.127431869999999</v>
      </c>
      <c r="U579">
        <v>25.924472810000001</v>
      </c>
      <c r="V579">
        <v>25.554645539999999</v>
      </c>
      <c r="W579">
        <v>25.482469559999998</v>
      </c>
      <c r="X579">
        <v>26.10555458</v>
      </c>
      <c r="Y579">
        <v>0.39358432300000001</v>
      </c>
      <c r="Z579">
        <v>-0.23032633499999999</v>
      </c>
      <c r="AA579">
        <v>6.4266131000000004E-2</v>
      </c>
      <c r="AB579">
        <v>-4.5614242999999999E-2</v>
      </c>
      <c r="AC579">
        <v>0.18808214200000001</v>
      </c>
      <c r="AD579">
        <v>-0.32599830600000002</v>
      </c>
    </row>
    <row r="580" spans="1:30" x14ac:dyDescent="0.2">
      <c r="A580" t="s">
        <v>2759</v>
      </c>
      <c r="B580" t="s">
        <v>1890</v>
      </c>
      <c r="C580" t="s">
        <v>32</v>
      </c>
      <c r="D580" t="s">
        <v>2760</v>
      </c>
      <c r="E580" t="s">
        <v>2759</v>
      </c>
      <c r="F580" t="s">
        <v>2761</v>
      </c>
      <c r="G580" t="s">
        <v>36</v>
      </c>
      <c r="H580">
        <v>13.93</v>
      </c>
      <c r="I580">
        <v>3</v>
      </c>
      <c r="J580">
        <v>37.4</v>
      </c>
      <c r="K580">
        <v>0</v>
      </c>
      <c r="L580">
        <v>4.3879999999999999</v>
      </c>
      <c r="M580">
        <v>23.420188899999999</v>
      </c>
      <c r="N580">
        <v>23.864261630000001</v>
      </c>
      <c r="O580">
        <v>23.964883799999999</v>
      </c>
      <c r="P580">
        <v>23.767694469999999</v>
      </c>
      <c r="Q580">
        <v>24.656291960000001</v>
      </c>
      <c r="R580">
        <v>24.237262730000001</v>
      </c>
      <c r="S580">
        <v>23.528755189999998</v>
      </c>
      <c r="T580">
        <v>23.53918457</v>
      </c>
      <c r="U580">
        <v>23.48071289</v>
      </c>
      <c r="V580">
        <v>23.602211</v>
      </c>
      <c r="W580">
        <v>23.22586823</v>
      </c>
      <c r="X580">
        <v>22.37444305</v>
      </c>
      <c r="Y580">
        <v>0.78740867599999997</v>
      </c>
      <c r="Z580">
        <v>0.68227068599999996</v>
      </c>
      <c r="AA580">
        <v>1.2180934379999999</v>
      </c>
      <c r="AB580">
        <v>1.1529089610000001</v>
      </c>
      <c r="AC580">
        <v>0.54556062299999997</v>
      </c>
      <c r="AD580">
        <v>0.44871012399999999</v>
      </c>
    </row>
    <row r="581" spans="1:30" x14ac:dyDescent="0.2">
      <c r="A581" t="s">
        <v>2762</v>
      </c>
      <c r="B581" t="s">
        <v>2763</v>
      </c>
      <c r="C581" t="s">
        <v>2764</v>
      </c>
      <c r="D581" t="s">
        <v>2765</v>
      </c>
      <c r="E581" t="s">
        <v>2766</v>
      </c>
      <c r="F581" t="s">
        <v>2767</v>
      </c>
      <c r="G581" t="s">
        <v>395</v>
      </c>
      <c r="H581">
        <v>23.844000000000001</v>
      </c>
      <c r="I581">
        <v>9</v>
      </c>
      <c r="J581">
        <v>63.3</v>
      </c>
      <c r="K581">
        <v>0</v>
      </c>
      <c r="L581">
        <v>306.2</v>
      </c>
      <c r="M581">
        <v>22.065742490000002</v>
      </c>
      <c r="N581">
        <v>25.214452739999999</v>
      </c>
      <c r="O581">
        <v>24.94498634</v>
      </c>
      <c r="P581">
        <v>25.124866489999999</v>
      </c>
      <c r="Q581">
        <v>26.84983635</v>
      </c>
      <c r="R581">
        <v>27.221956250000002</v>
      </c>
      <c r="S581">
        <v>23.591564179999999</v>
      </c>
      <c r="T581">
        <v>23.06779289</v>
      </c>
      <c r="U581">
        <v>22.940652849999999</v>
      </c>
      <c r="V581">
        <v>27.322254180000002</v>
      </c>
      <c r="W581">
        <v>22.669103620000001</v>
      </c>
      <c r="X581">
        <v>25.724710460000001</v>
      </c>
      <c r="Y581">
        <v>0.27530691400000001</v>
      </c>
      <c r="Z581">
        <v>-1.1636288960000001</v>
      </c>
      <c r="AA581">
        <v>0.314091128</v>
      </c>
      <c r="AB581">
        <v>1.1601969400000001</v>
      </c>
      <c r="AC581">
        <v>0.67056001600000004</v>
      </c>
      <c r="AD581">
        <v>-2.0386861170000001</v>
      </c>
    </row>
    <row r="582" spans="1:30" x14ac:dyDescent="0.2">
      <c r="A582" t="s">
        <v>2768</v>
      </c>
      <c r="B582" t="s">
        <v>99</v>
      </c>
      <c r="C582" t="s">
        <v>32</v>
      </c>
      <c r="D582" t="s">
        <v>2769</v>
      </c>
      <c r="E582" t="s">
        <v>2768</v>
      </c>
      <c r="F582" t="s">
        <v>2770</v>
      </c>
      <c r="G582" t="s">
        <v>58</v>
      </c>
      <c r="H582">
        <v>12.544</v>
      </c>
      <c r="I582">
        <v>8</v>
      </c>
      <c r="J582">
        <v>69.5</v>
      </c>
      <c r="K582">
        <v>0</v>
      </c>
      <c r="L582">
        <v>274.19</v>
      </c>
      <c r="M582">
        <v>29.896558760000001</v>
      </c>
      <c r="N582">
        <v>30.138093949999998</v>
      </c>
      <c r="O582">
        <v>29.51376724</v>
      </c>
      <c r="P582">
        <v>29.786436080000001</v>
      </c>
      <c r="Q582">
        <v>29.896934510000001</v>
      </c>
      <c r="R582">
        <v>29.40807152</v>
      </c>
      <c r="S582">
        <v>29.487575530000001</v>
      </c>
      <c r="T582">
        <v>29.867706299999998</v>
      </c>
      <c r="U582">
        <v>29.453090670000002</v>
      </c>
      <c r="V582">
        <v>29.720890050000001</v>
      </c>
      <c r="W582">
        <v>29.21052933</v>
      </c>
      <c r="X582">
        <v>29.736682890000001</v>
      </c>
      <c r="Y582">
        <v>0.51293090299999999</v>
      </c>
      <c r="Z582">
        <v>0.29343922900000002</v>
      </c>
      <c r="AA582">
        <v>0.245097277</v>
      </c>
      <c r="AB582">
        <v>0.14111328100000001</v>
      </c>
      <c r="AC582">
        <v>7.5391448E-2</v>
      </c>
      <c r="AD582">
        <v>4.6756744000000003E-2</v>
      </c>
    </row>
    <row r="583" spans="1:30" x14ac:dyDescent="0.2">
      <c r="A583" t="s">
        <v>2771</v>
      </c>
      <c r="B583" t="s">
        <v>487</v>
      </c>
      <c r="C583" t="s">
        <v>239</v>
      </c>
      <c r="D583" t="s">
        <v>2772</v>
      </c>
      <c r="E583" t="s">
        <v>2771</v>
      </c>
      <c r="F583" t="s">
        <v>2773</v>
      </c>
      <c r="G583" t="s">
        <v>91</v>
      </c>
      <c r="H583">
        <v>33.65</v>
      </c>
      <c r="I583">
        <v>12</v>
      </c>
      <c r="J583">
        <v>65.900000000000006</v>
      </c>
      <c r="K583">
        <v>0</v>
      </c>
      <c r="L583">
        <v>209.03</v>
      </c>
      <c r="M583">
        <v>25.401943209999999</v>
      </c>
      <c r="N583">
        <v>25.469020839999999</v>
      </c>
      <c r="O583">
        <v>25.736577990000001</v>
      </c>
      <c r="P583">
        <v>26.018989560000001</v>
      </c>
      <c r="Q583">
        <v>24.14274979</v>
      </c>
      <c r="R583">
        <v>26.588922499999999</v>
      </c>
      <c r="S583">
        <v>26.490953449999999</v>
      </c>
      <c r="T583">
        <v>25.045171740000001</v>
      </c>
      <c r="U583">
        <v>25.941385270000001</v>
      </c>
      <c r="V583">
        <v>23.5864315</v>
      </c>
      <c r="W583">
        <v>23.726795200000002</v>
      </c>
      <c r="X583">
        <v>26.900465010000001</v>
      </c>
      <c r="Y583">
        <v>0.297953627</v>
      </c>
      <c r="Z583">
        <v>0.79795010899999996</v>
      </c>
      <c r="AA583">
        <v>0.25662652699999999</v>
      </c>
      <c r="AB583">
        <v>0.845656713</v>
      </c>
      <c r="AC583">
        <v>0.39594477900000002</v>
      </c>
      <c r="AD583">
        <v>1.08793958</v>
      </c>
    </row>
    <row r="584" spans="1:30" x14ac:dyDescent="0.2">
      <c r="A584" t="s">
        <v>2774</v>
      </c>
      <c r="B584" t="s">
        <v>162</v>
      </c>
      <c r="C584" t="s">
        <v>100</v>
      </c>
      <c r="D584" t="s">
        <v>2775</v>
      </c>
      <c r="E584" t="s">
        <v>2776</v>
      </c>
      <c r="F584" t="s">
        <v>2777</v>
      </c>
      <c r="G584" t="s">
        <v>58</v>
      </c>
      <c r="H584">
        <v>25.773</v>
      </c>
      <c r="I584">
        <v>8</v>
      </c>
      <c r="J584">
        <v>36</v>
      </c>
      <c r="K584">
        <v>0</v>
      </c>
      <c r="L584">
        <v>21.616</v>
      </c>
      <c r="M584">
        <v>26.064022059999999</v>
      </c>
      <c r="N584">
        <v>26.291458129999999</v>
      </c>
      <c r="O584">
        <v>26.196142200000001</v>
      </c>
      <c r="P584">
        <v>25.902698520000001</v>
      </c>
      <c r="Q584">
        <v>24.665176389999999</v>
      </c>
      <c r="R584">
        <v>26.014568329999999</v>
      </c>
      <c r="S584">
        <v>26.206930159999999</v>
      </c>
      <c r="T584">
        <v>26.229089739999999</v>
      </c>
      <c r="U584">
        <v>26.22156906</v>
      </c>
      <c r="V584">
        <v>26.32359314</v>
      </c>
      <c r="W584">
        <v>26.261589050000001</v>
      </c>
      <c r="X584">
        <v>26.33613205</v>
      </c>
      <c r="Y584">
        <v>0.81681082199999999</v>
      </c>
      <c r="Z584">
        <v>-0.123230616</v>
      </c>
      <c r="AA584">
        <v>0.83525481899999998</v>
      </c>
      <c r="AB584">
        <v>-0.77962366699999996</v>
      </c>
      <c r="AC584">
        <v>1.6702652140000001</v>
      </c>
      <c r="AD584">
        <v>-8.7908426999999997E-2</v>
      </c>
    </row>
    <row r="585" spans="1:30" x14ac:dyDescent="0.2">
      <c r="A585" t="s">
        <v>2778</v>
      </c>
      <c r="B585" t="s">
        <v>31</v>
      </c>
      <c r="C585" t="s">
        <v>32</v>
      </c>
      <c r="D585" t="s">
        <v>2779</v>
      </c>
      <c r="E585" t="s">
        <v>2778</v>
      </c>
      <c r="F585" t="s">
        <v>2780</v>
      </c>
      <c r="G585" t="s">
        <v>36</v>
      </c>
      <c r="H585">
        <v>26.863</v>
      </c>
      <c r="I585">
        <v>6</v>
      </c>
      <c r="J585">
        <v>27.6</v>
      </c>
      <c r="K585">
        <v>0</v>
      </c>
      <c r="L585">
        <v>27.428000000000001</v>
      </c>
      <c r="M585">
        <v>23.042163850000001</v>
      </c>
      <c r="N585">
        <v>22.252880099999999</v>
      </c>
      <c r="O585">
        <v>23.752986910000001</v>
      </c>
      <c r="P585">
        <v>24.86419678</v>
      </c>
      <c r="Q585">
        <v>24.293180469999999</v>
      </c>
      <c r="R585">
        <v>25.18740845</v>
      </c>
      <c r="S585">
        <v>23.497732160000002</v>
      </c>
      <c r="T585">
        <v>24.66595268</v>
      </c>
      <c r="U585">
        <v>25.41693115</v>
      </c>
      <c r="V585">
        <v>24.072576519999998</v>
      </c>
      <c r="W585">
        <v>24.98766899</v>
      </c>
      <c r="X585">
        <v>23.706983569999998</v>
      </c>
      <c r="Y585">
        <v>1.008423552</v>
      </c>
      <c r="Z585">
        <v>-1.2397327419999999</v>
      </c>
      <c r="AA585">
        <v>0.49682836699999999</v>
      </c>
      <c r="AB585">
        <v>0.52585220300000002</v>
      </c>
      <c r="AC585">
        <v>0.14946058000000001</v>
      </c>
      <c r="AD585">
        <v>0.27112897200000002</v>
      </c>
    </row>
    <row r="586" spans="1:30" x14ac:dyDescent="0.2">
      <c r="A586" t="s">
        <v>2781</v>
      </c>
      <c r="B586" t="s">
        <v>1799</v>
      </c>
      <c r="C586" t="s">
        <v>32</v>
      </c>
      <c r="D586" t="s">
        <v>2782</v>
      </c>
      <c r="E586" t="s">
        <v>2781</v>
      </c>
      <c r="F586" t="s">
        <v>2783</v>
      </c>
      <c r="G586" t="s">
        <v>36</v>
      </c>
      <c r="H586">
        <v>18.620999999999999</v>
      </c>
      <c r="I586">
        <v>5</v>
      </c>
      <c r="J586">
        <v>36.200000000000003</v>
      </c>
      <c r="K586">
        <v>0</v>
      </c>
      <c r="L586">
        <v>40.432000000000002</v>
      </c>
      <c r="M586">
        <v>23.10671997</v>
      </c>
      <c r="N586">
        <v>23.293138500000001</v>
      </c>
      <c r="O586">
        <v>23.933511729999999</v>
      </c>
      <c r="P586">
        <v>24.367795940000001</v>
      </c>
      <c r="Q586">
        <v>25.01564217</v>
      </c>
      <c r="R586">
        <v>23.431928630000002</v>
      </c>
      <c r="S586">
        <v>24.716444020000001</v>
      </c>
      <c r="T586">
        <v>24.331253050000001</v>
      </c>
      <c r="U586">
        <v>24.012678149999999</v>
      </c>
      <c r="V586">
        <v>24.03081512</v>
      </c>
      <c r="W586">
        <v>23.825796130000001</v>
      </c>
      <c r="X586">
        <v>24.0555439</v>
      </c>
      <c r="Y586">
        <v>0.94414728400000003</v>
      </c>
      <c r="Z586">
        <v>-0.52626164799999997</v>
      </c>
      <c r="AA586">
        <v>0.25730605400000001</v>
      </c>
      <c r="AB586">
        <v>0.30107053099999997</v>
      </c>
      <c r="AC586">
        <v>0.820334962</v>
      </c>
      <c r="AD586">
        <v>0.38274002099999999</v>
      </c>
    </row>
    <row r="587" spans="1:30" x14ac:dyDescent="0.2">
      <c r="A587" t="s">
        <v>2784</v>
      </c>
      <c r="B587" t="s">
        <v>2785</v>
      </c>
      <c r="C587" t="s">
        <v>32</v>
      </c>
      <c r="D587" t="s">
        <v>2786</v>
      </c>
      <c r="E587" t="s">
        <v>2784</v>
      </c>
      <c r="F587" t="s">
        <v>2787</v>
      </c>
      <c r="G587" t="s">
        <v>36</v>
      </c>
      <c r="H587">
        <v>17.766999999999999</v>
      </c>
      <c r="I587">
        <v>5</v>
      </c>
      <c r="J587">
        <v>34.299999999999997</v>
      </c>
      <c r="K587">
        <v>0</v>
      </c>
      <c r="L587">
        <v>63.470999999999997</v>
      </c>
      <c r="M587">
        <v>23.816715240000001</v>
      </c>
      <c r="N587">
        <v>24.360523220000001</v>
      </c>
      <c r="O587">
        <v>23.313455579999999</v>
      </c>
      <c r="P587">
        <v>22.607295990000001</v>
      </c>
      <c r="Q587">
        <v>24.773601530000001</v>
      </c>
      <c r="R587">
        <v>24.263914110000002</v>
      </c>
      <c r="S587">
        <v>24.974113460000002</v>
      </c>
      <c r="T587">
        <v>24.289308550000001</v>
      </c>
      <c r="U587">
        <v>24.853227619999998</v>
      </c>
      <c r="V587">
        <v>23.803548809999999</v>
      </c>
      <c r="W587">
        <v>23.926809309999999</v>
      </c>
      <c r="X587">
        <v>23.145797730000002</v>
      </c>
      <c r="Y587">
        <v>0.204083511</v>
      </c>
      <c r="Z587">
        <v>0.20484606399999999</v>
      </c>
      <c r="AA587">
        <v>0.135522371</v>
      </c>
      <c r="AB587">
        <v>0.25621859200000002</v>
      </c>
      <c r="AC587">
        <v>1.5484580779999999</v>
      </c>
      <c r="AD587">
        <v>1.080164591</v>
      </c>
    </row>
    <row r="588" spans="1:30" x14ac:dyDescent="0.2">
      <c r="A588" t="s">
        <v>2788</v>
      </c>
      <c r="B588" t="s">
        <v>162</v>
      </c>
      <c r="C588" t="s">
        <v>32</v>
      </c>
      <c r="D588" t="s">
        <v>2789</v>
      </c>
      <c r="E588" t="s">
        <v>2788</v>
      </c>
      <c r="F588" t="s">
        <v>2790</v>
      </c>
      <c r="G588" t="s">
        <v>58</v>
      </c>
      <c r="H588">
        <v>16.963000000000001</v>
      </c>
      <c r="I588">
        <v>3</v>
      </c>
      <c r="J588">
        <v>52.5</v>
      </c>
      <c r="K588">
        <v>0</v>
      </c>
      <c r="L588">
        <v>44.795000000000002</v>
      </c>
      <c r="M588">
        <v>27.60879517</v>
      </c>
      <c r="N588">
        <v>27.832555769999999</v>
      </c>
      <c r="O588">
        <v>27.792531969999999</v>
      </c>
      <c r="P588">
        <v>27.66112137</v>
      </c>
      <c r="Q588">
        <v>28.2382679</v>
      </c>
      <c r="R588">
        <v>27.190746310000002</v>
      </c>
      <c r="S588">
        <v>27.559904100000001</v>
      </c>
      <c r="T588">
        <v>27.954601289999999</v>
      </c>
      <c r="U588">
        <v>27.667970660000002</v>
      </c>
      <c r="V588">
        <v>27.828506470000001</v>
      </c>
      <c r="W588">
        <v>27.310426710000002</v>
      </c>
      <c r="X588">
        <v>27.46318436</v>
      </c>
      <c r="Y588">
        <v>0.55386928400000002</v>
      </c>
      <c r="Z588">
        <v>0.21058845500000001</v>
      </c>
      <c r="AA588">
        <v>0.18242741800000001</v>
      </c>
      <c r="AB588">
        <v>0.16267267899999999</v>
      </c>
      <c r="AC588">
        <v>0.42680313399999997</v>
      </c>
      <c r="AD588">
        <v>0.19345283499999999</v>
      </c>
    </row>
    <row r="589" spans="1:30" x14ac:dyDescent="0.2">
      <c r="A589" t="s">
        <v>2791</v>
      </c>
      <c r="B589" t="s">
        <v>99</v>
      </c>
      <c r="C589" t="s">
        <v>100</v>
      </c>
      <c r="D589" t="s">
        <v>2792</v>
      </c>
      <c r="E589" t="s">
        <v>2791</v>
      </c>
      <c r="F589" t="s">
        <v>2793</v>
      </c>
      <c r="G589" t="s">
        <v>58</v>
      </c>
      <c r="H589">
        <v>30.184999999999999</v>
      </c>
      <c r="I589">
        <v>11</v>
      </c>
      <c r="J589">
        <v>71.599999999999994</v>
      </c>
      <c r="K589">
        <v>0</v>
      </c>
      <c r="L589">
        <v>89.802999999999997</v>
      </c>
      <c r="M589">
        <v>29.032361980000001</v>
      </c>
      <c r="N589">
        <v>28.262350080000001</v>
      </c>
      <c r="O589">
        <v>28.393743520000001</v>
      </c>
      <c r="P589">
        <v>28.46033478</v>
      </c>
      <c r="Q589">
        <v>25.496435170000002</v>
      </c>
      <c r="R589">
        <v>28.496099470000001</v>
      </c>
      <c r="S589">
        <v>28.149332050000002</v>
      </c>
      <c r="T589">
        <v>27.433723449999999</v>
      </c>
      <c r="U589">
        <v>28.119514469999999</v>
      </c>
      <c r="V589">
        <v>24.857568740000001</v>
      </c>
      <c r="W589">
        <v>28.159328460000001</v>
      </c>
      <c r="X589">
        <v>28.21618462</v>
      </c>
      <c r="Y589">
        <v>0.58342548800000005</v>
      </c>
      <c r="Z589">
        <v>1.4851245879999999</v>
      </c>
      <c r="AA589">
        <v>9.7741539000000002E-2</v>
      </c>
      <c r="AB589">
        <v>0.40659586599999997</v>
      </c>
      <c r="AC589">
        <v>0.29389408099999997</v>
      </c>
      <c r="AD589">
        <v>0.82316271500000004</v>
      </c>
    </row>
    <row r="590" spans="1:30" x14ac:dyDescent="0.2">
      <c r="A590" t="s">
        <v>2794</v>
      </c>
      <c r="B590" t="s">
        <v>2795</v>
      </c>
      <c r="C590" t="s">
        <v>2796</v>
      </c>
      <c r="D590" t="s">
        <v>2797</v>
      </c>
      <c r="E590" t="s">
        <v>2798</v>
      </c>
      <c r="F590" t="s">
        <v>2799</v>
      </c>
      <c r="G590" t="s">
        <v>232</v>
      </c>
      <c r="H590">
        <v>12.523999999999999</v>
      </c>
      <c r="I590">
        <v>11</v>
      </c>
      <c r="J590">
        <v>80</v>
      </c>
      <c r="K590">
        <v>0</v>
      </c>
      <c r="L590">
        <v>323.31</v>
      </c>
      <c r="M590">
        <v>33.672508239999999</v>
      </c>
      <c r="N590">
        <v>34.08234787</v>
      </c>
      <c r="O590">
        <v>33.891025540000001</v>
      </c>
      <c r="P590">
        <v>34.196376800000003</v>
      </c>
      <c r="Q590">
        <v>34.560184479999997</v>
      </c>
      <c r="R590">
        <v>33.679656979999997</v>
      </c>
      <c r="S590">
        <v>33.73640442</v>
      </c>
      <c r="T590">
        <v>33.803764340000001</v>
      </c>
      <c r="U590">
        <v>33.763866419999999</v>
      </c>
      <c r="V590">
        <v>34.078376769999998</v>
      </c>
      <c r="W590">
        <v>32.981639860000001</v>
      </c>
      <c r="X590">
        <v>33.990997309999997</v>
      </c>
      <c r="Y590">
        <v>0.206478051</v>
      </c>
      <c r="Z590">
        <v>0.19828923500000001</v>
      </c>
      <c r="AA590">
        <v>0.458187489</v>
      </c>
      <c r="AB590">
        <v>0.46173477200000002</v>
      </c>
      <c r="AC590">
        <v>8.4788585E-2</v>
      </c>
      <c r="AD590">
        <v>8.4340413000000003E-2</v>
      </c>
    </row>
    <row r="591" spans="1:30" x14ac:dyDescent="0.2">
      <c r="A591" t="s">
        <v>2800</v>
      </c>
      <c r="B591" t="s">
        <v>2801</v>
      </c>
      <c r="C591" t="s">
        <v>2802</v>
      </c>
      <c r="D591" t="s">
        <v>2803</v>
      </c>
      <c r="E591" t="s">
        <v>2804</v>
      </c>
      <c r="F591" t="s">
        <v>2805</v>
      </c>
      <c r="G591" t="s">
        <v>91</v>
      </c>
      <c r="H591">
        <v>49.945</v>
      </c>
      <c r="I591">
        <v>18</v>
      </c>
      <c r="J591">
        <v>53.2</v>
      </c>
      <c r="K591">
        <v>0</v>
      </c>
      <c r="L591">
        <v>255.06</v>
      </c>
      <c r="M591">
        <v>29.025909420000001</v>
      </c>
      <c r="N591">
        <v>28.831317899999998</v>
      </c>
      <c r="O591">
        <v>28.901243210000001</v>
      </c>
      <c r="P591">
        <v>28.665872570000001</v>
      </c>
      <c r="Q591">
        <v>29.316978450000001</v>
      </c>
      <c r="R591">
        <v>29.175765989999999</v>
      </c>
      <c r="S591">
        <v>29.573440550000001</v>
      </c>
      <c r="T591">
        <v>29.3391552</v>
      </c>
      <c r="U591">
        <v>29.56367302</v>
      </c>
      <c r="V591">
        <v>29.92578125</v>
      </c>
      <c r="W591">
        <v>29.354537959999998</v>
      </c>
      <c r="X591">
        <v>29.19772339</v>
      </c>
      <c r="Y591">
        <v>1.179717959</v>
      </c>
      <c r="Z591">
        <v>-0.57319068900000003</v>
      </c>
      <c r="AA591">
        <v>0.67279997199999997</v>
      </c>
      <c r="AB591">
        <v>-0.43980852799999998</v>
      </c>
      <c r="AC591">
        <v>8.2350200000000004E-4</v>
      </c>
      <c r="AD591">
        <v>-5.9127799999999999E-4</v>
      </c>
    </row>
    <row r="592" spans="1:30" x14ac:dyDescent="0.2">
      <c r="A592" t="s">
        <v>2806</v>
      </c>
      <c r="B592" t="s">
        <v>2807</v>
      </c>
      <c r="C592" t="s">
        <v>2808</v>
      </c>
      <c r="D592" t="s">
        <v>2809</v>
      </c>
      <c r="E592" t="s">
        <v>2810</v>
      </c>
      <c r="F592" t="s">
        <v>2811</v>
      </c>
      <c r="G592" t="s">
        <v>91</v>
      </c>
      <c r="H592">
        <v>48.258000000000003</v>
      </c>
      <c r="I592">
        <v>24</v>
      </c>
      <c r="J592">
        <v>59.6</v>
      </c>
      <c r="K592">
        <v>0</v>
      </c>
      <c r="L592">
        <v>323.31</v>
      </c>
      <c r="M592">
        <v>29.283567430000002</v>
      </c>
      <c r="N592">
        <v>29.287382130000001</v>
      </c>
      <c r="O592">
        <v>29.36936188</v>
      </c>
      <c r="P592">
        <v>29.32596779</v>
      </c>
      <c r="Q592">
        <v>28.593524930000001</v>
      </c>
      <c r="R592">
        <v>29.370567319999999</v>
      </c>
      <c r="S592">
        <v>29.155401229999999</v>
      </c>
      <c r="T592">
        <v>29.4586544</v>
      </c>
      <c r="U592">
        <v>29.392679210000001</v>
      </c>
      <c r="V592">
        <v>29.694282529999999</v>
      </c>
      <c r="W592">
        <v>29.25209808</v>
      </c>
      <c r="X592">
        <v>29.103096010000002</v>
      </c>
      <c r="Y592">
        <v>7.0877087000000005E-2</v>
      </c>
      <c r="Z592">
        <v>-3.6388397000000003E-2</v>
      </c>
      <c r="AA592">
        <v>0.33956386199999999</v>
      </c>
      <c r="AB592">
        <v>-0.25313886000000002</v>
      </c>
      <c r="AC592">
        <v>2.3822717E-2</v>
      </c>
      <c r="AD592">
        <v>-1.4247259E-2</v>
      </c>
    </row>
    <row r="593" spans="1:30" x14ac:dyDescent="0.2">
      <c r="A593" t="s">
        <v>2812</v>
      </c>
      <c r="B593" t="s">
        <v>2813</v>
      </c>
      <c r="C593" t="s">
        <v>2814</v>
      </c>
      <c r="D593" t="s">
        <v>2815</v>
      </c>
      <c r="E593" t="s">
        <v>2816</v>
      </c>
      <c r="F593" t="s">
        <v>2817</v>
      </c>
      <c r="G593" t="s">
        <v>36</v>
      </c>
      <c r="H593">
        <v>25.596</v>
      </c>
      <c r="I593">
        <v>12</v>
      </c>
      <c r="J593">
        <v>59</v>
      </c>
      <c r="K593">
        <v>0</v>
      </c>
      <c r="L593">
        <v>60.94</v>
      </c>
      <c r="M593">
        <v>25.385580059999999</v>
      </c>
      <c r="N593">
        <v>24.091838840000001</v>
      </c>
      <c r="O593">
        <v>25.426208500000001</v>
      </c>
      <c r="P593">
        <v>25.141996379999998</v>
      </c>
      <c r="Q593">
        <v>23.81262589</v>
      </c>
      <c r="R593">
        <v>25.623130799999998</v>
      </c>
      <c r="S593">
        <v>25.515117650000001</v>
      </c>
      <c r="T593">
        <v>24.272382740000001</v>
      </c>
      <c r="U593">
        <v>25.44830894</v>
      </c>
      <c r="V593">
        <v>25.439205170000001</v>
      </c>
      <c r="W593">
        <v>25.398130420000001</v>
      </c>
      <c r="X593">
        <v>25.907680509999999</v>
      </c>
      <c r="Y593">
        <v>0.58569158799999999</v>
      </c>
      <c r="Z593">
        <v>-0.61379623400000005</v>
      </c>
      <c r="AA593">
        <v>0.56770395100000004</v>
      </c>
      <c r="AB593">
        <v>-0.72242101000000003</v>
      </c>
      <c r="AC593">
        <v>0.50550245100000002</v>
      </c>
      <c r="AD593">
        <v>-0.50306892400000003</v>
      </c>
    </row>
    <row r="594" spans="1:30" x14ac:dyDescent="0.2">
      <c r="A594" t="s">
        <v>2818</v>
      </c>
      <c r="B594" t="s">
        <v>299</v>
      </c>
      <c r="C594" t="s">
        <v>2819</v>
      </c>
      <c r="D594" t="s">
        <v>2820</v>
      </c>
      <c r="E594" t="s">
        <v>2818</v>
      </c>
      <c r="F594" t="s">
        <v>2821</v>
      </c>
      <c r="G594" t="s">
        <v>126</v>
      </c>
      <c r="H594">
        <v>37.512999999999998</v>
      </c>
      <c r="I594">
        <v>15</v>
      </c>
      <c r="J594">
        <v>59.8</v>
      </c>
      <c r="K594">
        <v>0</v>
      </c>
      <c r="L594">
        <v>323.31</v>
      </c>
      <c r="M594">
        <v>30.59610558</v>
      </c>
      <c r="N594">
        <v>30.746952060000002</v>
      </c>
      <c r="O594">
        <v>30.70536804</v>
      </c>
      <c r="P594">
        <v>30.67791557</v>
      </c>
      <c r="Q594">
        <v>31.00189018</v>
      </c>
      <c r="R594">
        <v>30.212339400000001</v>
      </c>
      <c r="S594">
        <v>30.513240809999999</v>
      </c>
      <c r="T594">
        <v>30.586473460000001</v>
      </c>
      <c r="U594">
        <v>30.444704059999999</v>
      </c>
      <c r="V594">
        <v>31.18020821</v>
      </c>
      <c r="W594">
        <v>30.5735302</v>
      </c>
      <c r="X594">
        <v>30.64048004</v>
      </c>
      <c r="Y594">
        <v>0.228902469</v>
      </c>
      <c r="Z594">
        <v>-0.11526425699999999</v>
      </c>
      <c r="AA594">
        <v>0.21788660700000001</v>
      </c>
      <c r="AB594">
        <v>-0.16735776299999999</v>
      </c>
      <c r="AC594">
        <v>0.65247845900000001</v>
      </c>
      <c r="AD594">
        <v>-0.28326670300000001</v>
      </c>
    </row>
    <row r="595" spans="1:30" x14ac:dyDescent="0.2">
      <c r="A595" t="s">
        <v>2822</v>
      </c>
      <c r="B595" t="s">
        <v>2823</v>
      </c>
      <c r="C595" t="s">
        <v>2824</v>
      </c>
      <c r="D595" t="s">
        <v>2825</v>
      </c>
      <c r="E595" t="s">
        <v>2826</v>
      </c>
      <c r="F595" t="s">
        <v>2827</v>
      </c>
      <c r="G595" t="s">
        <v>232</v>
      </c>
      <c r="H595">
        <v>56.52</v>
      </c>
      <c r="I595">
        <v>13</v>
      </c>
      <c r="J595">
        <v>44.2</v>
      </c>
      <c r="K595">
        <v>0</v>
      </c>
      <c r="L595">
        <v>189.2</v>
      </c>
      <c r="M595">
        <v>25.427839280000001</v>
      </c>
      <c r="N595">
        <v>25.747194289999999</v>
      </c>
      <c r="O595">
        <v>25.426559449999999</v>
      </c>
      <c r="P595">
        <v>25.347631450000002</v>
      </c>
      <c r="Q595">
        <v>24.651462550000002</v>
      </c>
      <c r="R595">
        <v>25.340789789999999</v>
      </c>
      <c r="S595">
        <v>25.600708010000002</v>
      </c>
      <c r="T595">
        <v>25.557920459999998</v>
      </c>
      <c r="U595">
        <v>25.789251329999999</v>
      </c>
      <c r="V595">
        <v>25.13613892</v>
      </c>
      <c r="W595">
        <v>25.55385399</v>
      </c>
      <c r="X595">
        <v>25.573692319999999</v>
      </c>
      <c r="Y595">
        <v>0.25064246800000001</v>
      </c>
      <c r="Z595">
        <v>0.11263593</v>
      </c>
      <c r="AA595">
        <v>0.49488151200000002</v>
      </c>
      <c r="AB595">
        <v>-0.307933807</v>
      </c>
      <c r="AC595">
        <v>0.64649731700000002</v>
      </c>
      <c r="AD595">
        <v>0.22806485500000001</v>
      </c>
    </row>
    <row r="596" spans="1:30" x14ac:dyDescent="0.2">
      <c r="A596" t="s">
        <v>2828</v>
      </c>
      <c r="B596" t="s">
        <v>2829</v>
      </c>
      <c r="C596" t="s">
        <v>32</v>
      </c>
      <c r="D596" t="s">
        <v>2830</v>
      </c>
      <c r="E596" t="s">
        <v>2831</v>
      </c>
      <c r="F596" t="s">
        <v>2832</v>
      </c>
      <c r="G596" t="s">
        <v>36</v>
      </c>
      <c r="H596">
        <v>47.89</v>
      </c>
      <c r="I596">
        <v>11</v>
      </c>
      <c r="J596">
        <v>41.5</v>
      </c>
      <c r="K596">
        <v>0</v>
      </c>
      <c r="L596">
        <v>100.51</v>
      </c>
      <c r="M596">
        <v>24.788526539999999</v>
      </c>
      <c r="N596">
        <v>23.474485399999999</v>
      </c>
      <c r="O596">
        <v>23.881744380000001</v>
      </c>
      <c r="P596">
        <v>24.174058909999999</v>
      </c>
      <c r="Q596">
        <v>23.633493420000001</v>
      </c>
      <c r="R596">
        <v>23.37392998</v>
      </c>
      <c r="S596">
        <v>25.65977097</v>
      </c>
      <c r="T596">
        <v>23.87596512</v>
      </c>
      <c r="U596">
        <v>23.782344819999999</v>
      </c>
      <c r="V596">
        <v>25.224235530000001</v>
      </c>
      <c r="W596">
        <v>24.755165099999999</v>
      </c>
      <c r="X596">
        <v>24.461212159999999</v>
      </c>
      <c r="Y596">
        <v>0.78951311099999999</v>
      </c>
      <c r="Z596">
        <v>-0.76528549199999996</v>
      </c>
      <c r="AA596">
        <v>1.5457307549999999</v>
      </c>
      <c r="AB596">
        <v>-1.086376826</v>
      </c>
      <c r="AC596">
        <v>0.22500072600000001</v>
      </c>
      <c r="AD596">
        <v>-0.37417729700000002</v>
      </c>
    </row>
    <row r="597" spans="1:30" x14ac:dyDescent="0.2">
      <c r="A597" t="s">
        <v>2833</v>
      </c>
      <c r="B597" t="s">
        <v>2834</v>
      </c>
      <c r="C597" t="s">
        <v>2835</v>
      </c>
      <c r="D597" t="s">
        <v>2836</v>
      </c>
      <c r="E597" t="s">
        <v>2833</v>
      </c>
      <c r="F597" t="s">
        <v>2837</v>
      </c>
      <c r="G597" t="s">
        <v>91</v>
      </c>
      <c r="H597">
        <v>67.203999999999994</v>
      </c>
      <c r="I597">
        <v>10</v>
      </c>
      <c r="J597">
        <v>26.8</v>
      </c>
      <c r="K597">
        <v>0</v>
      </c>
      <c r="L597">
        <v>107.77</v>
      </c>
      <c r="M597">
        <v>24.81922913</v>
      </c>
      <c r="N597">
        <v>23.456989289999999</v>
      </c>
      <c r="O597">
        <v>23.781936649999999</v>
      </c>
      <c r="P597">
        <v>23.575271610000001</v>
      </c>
      <c r="Q597">
        <v>24.734725950000001</v>
      </c>
      <c r="R597">
        <v>24.51143265</v>
      </c>
      <c r="S597">
        <v>23.563987730000001</v>
      </c>
      <c r="T597">
        <v>24.359827039999999</v>
      </c>
      <c r="U597">
        <v>22.739089969999998</v>
      </c>
      <c r="V597">
        <v>23.694276810000002</v>
      </c>
      <c r="W597">
        <v>23.590114589999999</v>
      </c>
      <c r="X597">
        <v>24.537462229999999</v>
      </c>
      <c r="Y597">
        <v>5.3337054000000002E-2</v>
      </c>
      <c r="Z597">
        <v>7.8767140999999999E-2</v>
      </c>
      <c r="AA597">
        <v>0.289751325</v>
      </c>
      <c r="AB597">
        <v>0.33319219</v>
      </c>
      <c r="AC597">
        <v>0.2796264</v>
      </c>
      <c r="AD597">
        <v>-0.38631629899999997</v>
      </c>
    </row>
    <row r="598" spans="1:30" x14ac:dyDescent="0.2">
      <c r="A598" t="s">
        <v>2838</v>
      </c>
      <c r="B598" t="s">
        <v>2839</v>
      </c>
      <c r="C598" t="s">
        <v>2840</v>
      </c>
      <c r="D598" t="s">
        <v>2841</v>
      </c>
      <c r="E598" t="s">
        <v>2842</v>
      </c>
      <c r="F598" t="s">
        <v>2843</v>
      </c>
      <c r="G598" t="s">
        <v>126</v>
      </c>
      <c r="H598">
        <v>12.227</v>
      </c>
      <c r="I598">
        <v>3</v>
      </c>
      <c r="J598">
        <v>42</v>
      </c>
      <c r="K598">
        <v>0</v>
      </c>
      <c r="L598">
        <v>38.698999999999998</v>
      </c>
      <c r="M598">
        <v>25.966245650000001</v>
      </c>
      <c r="N598">
        <v>25.905868529999999</v>
      </c>
      <c r="O598">
        <v>25.82958412</v>
      </c>
      <c r="P598">
        <v>26.25945282</v>
      </c>
      <c r="Q598">
        <v>24.0958252</v>
      </c>
      <c r="R598">
        <v>24.486000059999999</v>
      </c>
      <c r="S598">
        <v>24.054128649999999</v>
      </c>
      <c r="T598">
        <v>25.841365809999999</v>
      </c>
      <c r="U598">
        <v>23.419086459999999</v>
      </c>
      <c r="V598">
        <v>26.577299119999999</v>
      </c>
      <c r="W598">
        <v>23.669853209999999</v>
      </c>
      <c r="X598">
        <v>26.08328629</v>
      </c>
      <c r="Y598">
        <v>0.19522550999999999</v>
      </c>
      <c r="Z598">
        <v>0.457086563</v>
      </c>
      <c r="AA598">
        <v>0.16747825199999999</v>
      </c>
      <c r="AB598">
        <v>-0.49638684599999999</v>
      </c>
      <c r="AC598">
        <v>0.36352644099999998</v>
      </c>
      <c r="AD598">
        <v>-1.005285899</v>
      </c>
    </row>
    <row r="599" spans="1:30" x14ac:dyDescent="0.2">
      <c r="A599" t="s">
        <v>2844</v>
      </c>
      <c r="B599" t="s">
        <v>2845</v>
      </c>
      <c r="C599" t="s">
        <v>2846</v>
      </c>
      <c r="D599" t="s">
        <v>2847</v>
      </c>
      <c r="E599" t="s">
        <v>2848</v>
      </c>
      <c r="F599" t="s">
        <v>2849</v>
      </c>
      <c r="G599" t="s">
        <v>232</v>
      </c>
      <c r="H599">
        <v>33.851999999999997</v>
      </c>
      <c r="I599">
        <v>15</v>
      </c>
      <c r="J599">
        <v>76.5</v>
      </c>
      <c r="K599">
        <v>0</v>
      </c>
      <c r="L599">
        <v>140.34</v>
      </c>
      <c r="M599">
        <v>28.457324979999999</v>
      </c>
      <c r="N599">
        <v>28.389400479999999</v>
      </c>
      <c r="O599">
        <v>28.68659019</v>
      </c>
      <c r="P599">
        <v>28.850223540000002</v>
      </c>
      <c r="Q599">
        <v>25.293863300000002</v>
      </c>
      <c r="R599">
        <v>28.885822300000001</v>
      </c>
      <c r="S599">
        <v>28.767240520000001</v>
      </c>
      <c r="T599">
        <v>28.539897920000001</v>
      </c>
      <c r="U599">
        <v>28.875196460000002</v>
      </c>
      <c r="V599">
        <v>27.843620300000001</v>
      </c>
      <c r="W599">
        <v>28.43388367</v>
      </c>
      <c r="X599">
        <v>28.857301710000002</v>
      </c>
      <c r="Y599">
        <v>0.162469214</v>
      </c>
      <c r="Z599">
        <v>0.13283666</v>
      </c>
      <c r="AA599">
        <v>0.22323786700000001</v>
      </c>
      <c r="AB599">
        <v>-0.70163218199999999</v>
      </c>
      <c r="AC599">
        <v>0.490587259</v>
      </c>
      <c r="AD599">
        <v>0.34917640700000002</v>
      </c>
    </row>
    <row r="600" spans="1:30" x14ac:dyDescent="0.2">
      <c r="A600" t="s">
        <v>2850</v>
      </c>
      <c r="B600" t="s">
        <v>2851</v>
      </c>
      <c r="C600" t="s">
        <v>2852</v>
      </c>
      <c r="D600" t="s">
        <v>2853</v>
      </c>
      <c r="E600" t="s">
        <v>2854</v>
      </c>
      <c r="F600" t="s">
        <v>2855</v>
      </c>
      <c r="G600" t="s">
        <v>91</v>
      </c>
      <c r="H600">
        <v>33.356999999999999</v>
      </c>
      <c r="I600">
        <v>24</v>
      </c>
      <c r="J600">
        <v>81.7</v>
      </c>
      <c r="K600">
        <v>0</v>
      </c>
      <c r="L600">
        <v>323.31</v>
      </c>
      <c r="M600">
        <v>28.543220519999998</v>
      </c>
      <c r="N600">
        <v>28.835359570000001</v>
      </c>
      <c r="O600">
        <v>29.002494810000002</v>
      </c>
      <c r="P600">
        <v>28.701934810000001</v>
      </c>
      <c r="Q600">
        <v>28.600028989999998</v>
      </c>
      <c r="R600">
        <v>29.268922809999999</v>
      </c>
      <c r="S600">
        <v>29.036769870000001</v>
      </c>
      <c r="T600">
        <v>28.598964689999999</v>
      </c>
      <c r="U600">
        <v>29.05912399</v>
      </c>
      <c r="V600">
        <v>29.316114429999999</v>
      </c>
      <c r="W600">
        <v>28.781505580000001</v>
      </c>
      <c r="X600">
        <v>29.220918659999999</v>
      </c>
      <c r="Y600">
        <v>0.66711259599999995</v>
      </c>
      <c r="Z600">
        <v>-0.31248791999999997</v>
      </c>
      <c r="AA600">
        <v>0.39709887399999999</v>
      </c>
      <c r="AB600">
        <v>-0.249217351</v>
      </c>
      <c r="AC600">
        <v>0.39447933000000002</v>
      </c>
      <c r="AD600">
        <v>-0.20789337199999999</v>
      </c>
    </row>
    <row r="601" spans="1:30" x14ac:dyDescent="0.2">
      <c r="A601" t="s">
        <v>2856</v>
      </c>
      <c r="B601" t="s">
        <v>2857</v>
      </c>
      <c r="C601" t="s">
        <v>2858</v>
      </c>
      <c r="D601" t="s">
        <v>2859</v>
      </c>
      <c r="E601" t="s">
        <v>2860</v>
      </c>
      <c r="F601" t="s">
        <v>2861</v>
      </c>
      <c r="G601" t="s">
        <v>43</v>
      </c>
      <c r="H601">
        <v>25.399000000000001</v>
      </c>
      <c r="I601">
        <v>8</v>
      </c>
      <c r="J601">
        <v>60</v>
      </c>
      <c r="K601">
        <v>0</v>
      </c>
      <c r="L601">
        <v>72.441000000000003</v>
      </c>
      <c r="M601">
        <v>26.546424869999999</v>
      </c>
      <c r="N601">
        <v>26.36934471</v>
      </c>
      <c r="O601">
        <v>26.07287788</v>
      </c>
      <c r="P601">
        <v>26.34558487</v>
      </c>
      <c r="Q601">
        <v>23.449443819999999</v>
      </c>
      <c r="R601">
        <v>26.444744109999998</v>
      </c>
      <c r="S601">
        <v>26.700546259999999</v>
      </c>
      <c r="T601">
        <v>25.919185639999998</v>
      </c>
      <c r="U601">
        <v>26.778938289999999</v>
      </c>
      <c r="V601">
        <v>23.415273670000001</v>
      </c>
      <c r="W601">
        <v>23.918495180000001</v>
      </c>
      <c r="X601">
        <v>26.536306379999999</v>
      </c>
      <c r="Y601">
        <v>0.80754305500000001</v>
      </c>
      <c r="Z601">
        <v>1.706190745</v>
      </c>
      <c r="AA601">
        <v>0.223757761</v>
      </c>
      <c r="AB601">
        <v>0.78989918999999997</v>
      </c>
      <c r="AC601">
        <v>0.85137473399999997</v>
      </c>
      <c r="AD601">
        <v>1.84286499</v>
      </c>
    </row>
    <row r="602" spans="1:30" x14ac:dyDescent="0.2">
      <c r="A602" t="s">
        <v>2862</v>
      </c>
      <c r="B602" t="s">
        <v>99</v>
      </c>
      <c r="C602" t="s">
        <v>100</v>
      </c>
      <c r="D602" t="s">
        <v>2863</v>
      </c>
      <c r="E602" t="s">
        <v>2862</v>
      </c>
      <c r="F602" t="s">
        <v>2864</v>
      </c>
      <c r="G602" t="s">
        <v>58</v>
      </c>
      <c r="H602">
        <v>8.5904000000000007</v>
      </c>
      <c r="I602">
        <v>5</v>
      </c>
      <c r="J602">
        <v>82.5</v>
      </c>
      <c r="K602">
        <v>0</v>
      </c>
      <c r="L602">
        <v>139.41999999999999</v>
      </c>
      <c r="M602">
        <v>26.635610580000002</v>
      </c>
      <c r="N602">
        <v>27.021680830000001</v>
      </c>
      <c r="O602">
        <v>26.815677640000001</v>
      </c>
      <c r="P602">
        <v>26.577442170000001</v>
      </c>
      <c r="Q602">
        <v>27.346971509999999</v>
      </c>
      <c r="R602">
        <v>26.243761060000001</v>
      </c>
      <c r="S602">
        <v>26.772787090000001</v>
      </c>
      <c r="T602">
        <v>26.61540604</v>
      </c>
      <c r="U602">
        <v>26.925243380000001</v>
      </c>
      <c r="V602">
        <v>26.44287872</v>
      </c>
      <c r="W602">
        <v>25.60198402</v>
      </c>
      <c r="X602">
        <v>26.413513179999999</v>
      </c>
      <c r="Y602">
        <v>1.061661067</v>
      </c>
      <c r="Z602">
        <v>0.67153104100000005</v>
      </c>
      <c r="AA602">
        <v>0.59656193199999996</v>
      </c>
      <c r="AB602">
        <v>0.569932938</v>
      </c>
      <c r="AC602">
        <v>1.0013157290000001</v>
      </c>
      <c r="AD602">
        <v>0.61835352600000004</v>
      </c>
    </row>
    <row r="603" spans="1:30" x14ac:dyDescent="0.2">
      <c r="A603" t="s">
        <v>2865</v>
      </c>
      <c r="B603" t="s">
        <v>2866</v>
      </c>
      <c r="C603" t="s">
        <v>2867</v>
      </c>
      <c r="D603" t="s">
        <v>2868</v>
      </c>
      <c r="E603" t="s">
        <v>2869</v>
      </c>
      <c r="F603" t="s">
        <v>2870</v>
      </c>
      <c r="G603" t="s">
        <v>91</v>
      </c>
      <c r="H603">
        <v>27.196999999999999</v>
      </c>
      <c r="I603">
        <v>11</v>
      </c>
      <c r="J603">
        <v>55.6</v>
      </c>
      <c r="K603">
        <v>0</v>
      </c>
      <c r="L603">
        <v>215.03</v>
      </c>
      <c r="M603">
        <v>29.537197110000001</v>
      </c>
      <c r="N603">
        <v>29.673929210000001</v>
      </c>
      <c r="O603">
        <v>29.74562263</v>
      </c>
      <c r="P603">
        <v>29.698627470000002</v>
      </c>
      <c r="Q603">
        <v>30.335752490000001</v>
      </c>
      <c r="R603">
        <v>29.416652679999999</v>
      </c>
      <c r="S603">
        <v>29.630481719999999</v>
      </c>
      <c r="T603">
        <v>29.923799509999998</v>
      </c>
      <c r="U603">
        <v>29.855297090000001</v>
      </c>
      <c r="V603">
        <v>30.006513600000002</v>
      </c>
      <c r="W603">
        <v>29.55325508</v>
      </c>
      <c r="X603">
        <v>29.485658650000001</v>
      </c>
      <c r="Y603">
        <v>5.8607112000000003E-2</v>
      </c>
      <c r="Z603">
        <v>-2.9559452999999999E-2</v>
      </c>
      <c r="AA603">
        <v>0.15995383699999999</v>
      </c>
      <c r="AB603">
        <v>0.135201772</v>
      </c>
      <c r="AC603">
        <v>0.25997567599999999</v>
      </c>
      <c r="AD603">
        <v>0.121383667</v>
      </c>
    </row>
    <row r="604" spans="1:30" x14ac:dyDescent="0.2">
      <c r="A604" t="s">
        <v>2871</v>
      </c>
      <c r="B604" t="s">
        <v>2872</v>
      </c>
      <c r="C604" t="s">
        <v>2873</v>
      </c>
      <c r="D604" t="s">
        <v>2874</v>
      </c>
      <c r="E604" t="s">
        <v>2875</v>
      </c>
      <c r="F604" t="s">
        <v>2876</v>
      </c>
      <c r="G604" t="s">
        <v>232</v>
      </c>
      <c r="H604">
        <v>63.011000000000003</v>
      </c>
      <c r="I604">
        <v>33</v>
      </c>
      <c r="J604">
        <v>73.099999999999994</v>
      </c>
      <c r="K604">
        <v>0</v>
      </c>
      <c r="L604">
        <v>312.74</v>
      </c>
      <c r="M604">
        <v>29.557369229999999</v>
      </c>
      <c r="N604">
        <v>29.360221859999999</v>
      </c>
      <c r="O604">
        <v>29.9434948</v>
      </c>
      <c r="P604">
        <v>28.42906189</v>
      </c>
      <c r="Q604">
        <v>23.82060242</v>
      </c>
      <c r="R604">
        <v>29.903974529999999</v>
      </c>
      <c r="S604">
        <v>30.4977169</v>
      </c>
      <c r="T604">
        <v>29.749639510000002</v>
      </c>
      <c r="U604">
        <v>29.862468719999999</v>
      </c>
      <c r="V604">
        <v>27.18054008</v>
      </c>
      <c r="W604">
        <v>29.995098110000001</v>
      </c>
      <c r="X604">
        <v>30.15134239</v>
      </c>
      <c r="Y604">
        <v>0.20101117900000001</v>
      </c>
      <c r="Z604">
        <v>0.51136843399999998</v>
      </c>
      <c r="AA604">
        <v>0.34502154000000002</v>
      </c>
      <c r="AB604">
        <v>-1.7244472500000001</v>
      </c>
      <c r="AC604">
        <v>0.39459317199999999</v>
      </c>
      <c r="AD604">
        <v>0.92761484800000005</v>
      </c>
    </row>
    <row r="605" spans="1:30" x14ac:dyDescent="0.2">
      <c r="A605" t="s">
        <v>2877</v>
      </c>
      <c r="B605" t="s">
        <v>2878</v>
      </c>
      <c r="C605" t="s">
        <v>2879</v>
      </c>
      <c r="D605" t="s">
        <v>2880</v>
      </c>
      <c r="E605" t="s">
        <v>2881</v>
      </c>
      <c r="F605" t="s">
        <v>2882</v>
      </c>
      <c r="G605" t="s">
        <v>232</v>
      </c>
      <c r="H605">
        <v>158.74</v>
      </c>
      <c r="I605">
        <v>79</v>
      </c>
      <c r="J605">
        <v>66.2</v>
      </c>
      <c r="K605">
        <v>0</v>
      </c>
      <c r="L605">
        <v>323.31</v>
      </c>
      <c r="M605">
        <v>31.347204210000001</v>
      </c>
      <c r="N605">
        <v>31.124477389999999</v>
      </c>
      <c r="O605">
        <v>31.36572838</v>
      </c>
      <c r="P605">
        <v>30.39927673</v>
      </c>
      <c r="Q605">
        <v>27.487384800000001</v>
      </c>
      <c r="R605">
        <v>31.389770510000002</v>
      </c>
      <c r="S605">
        <v>31.509092330000001</v>
      </c>
      <c r="T605">
        <v>31.240249630000001</v>
      </c>
      <c r="U605">
        <v>31.33426094</v>
      </c>
      <c r="V605">
        <v>29.064685820000001</v>
      </c>
      <c r="W605">
        <v>31.571767810000001</v>
      </c>
      <c r="X605">
        <v>31.63676834</v>
      </c>
      <c r="Y605">
        <v>0.24192760299999999</v>
      </c>
      <c r="Z605">
        <v>0.52139600100000005</v>
      </c>
      <c r="AA605">
        <v>0.27781528599999999</v>
      </c>
      <c r="AB605">
        <v>-0.99892997699999997</v>
      </c>
      <c r="AC605">
        <v>0.28641535600000001</v>
      </c>
      <c r="AD605">
        <v>0.60346031200000005</v>
      </c>
    </row>
    <row r="606" spans="1:30" x14ac:dyDescent="0.2">
      <c r="A606" t="s">
        <v>2883</v>
      </c>
      <c r="B606" t="s">
        <v>2884</v>
      </c>
      <c r="C606" t="s">
        <v>2885</v>
      </c>
      <c r="D606" t="s">
        <v>2886</v>
      </c>
      <c r="E606" t="s">
        <v>2887</v>
      </c>
      <c r="F606" t="s">
        <v>2888</v>
      </c>
      <c r="G606" t="s">
        <v>232</v>
      </c>
      <c r="H606">
        <v>34.659999999999997</v>
      </c>
      <c r="I606">
        <v>26</v>
      </c>
      <c r="J606">
        <v>85.8</v>
      </c>
      <c r="K606">
        <v>0</v>
      </c>
      <c r="L606">
        <v>323.31</v>
      </c>
      <c r="M606">
        <v>30.204898830000001</v>
      </c>
      <c r="N606">
        <v>29.904117580000001</v>
      </c>
      <c r="O606">
        <v>29.91783714</v>
      </c>
      <c r="P606">
        <v>29.4396019</v>
      </c>
      <c r="Q606">
        <v>27.21243286</v>
      </c>
      <c r="R606">
        <v>30.089673999999999</v>
      </c>
      <c r="S606">
        <v>30.0412693</v>
      </c>
      <c r="T606">
        <v>29.827083590000001</v>
      </c>
      <c r="U606">
        <v>30.055044169999999</v>
      </c>
      <c r="V606">
        <v>30.111602779999998</v>
      </c>
      <c r="W606">
        <v>29.956153870000001</v>
      </c>
      <c r="X606">
        <v>30.027097699999999</v>
      </c>
      <c r="Y606">
        <v>7.3751608999999996E-2</v>
      </c>
      <c r="Z606">
        <v>-2.2666931000000001E-2</v>
      </c>
      <c r="AA606">
        <v>0.56971121999999996</v>
      </c>
      <c r="AB606">
        <v>-1.1177151999999999</v>
      </c>
      <c r="AC606">
        <v>0.26403262199999999</v>
      </c>
      <c r="AD606">
        <v>-5.7152429999999997E-2</v>
      </c>
    </row>
    <row r="607" spans="1:30" x14ac:dyDescent="0.2">
      <c r="A607" t="s">
        <v>2889</v>
      </c>
      <c r="B607" t="s">
        <v>2890</v>
      </c>
      <c r="C607" t="s">
        <v>2867</v>
      </c>
      <c r="D607" t="s">
        <v>2891</v>
      </c>
      <c r="E607" t="s">
        <v>2892</v>
      </c>
      <c r="F607" t="s">
        <v>2893</v>
      </c>
      <c r="G607" t="s">
        <v>91</v>
      </c>
      <c r="H607">
        <v>59.22</v>
      </c>
      <c r="I607">
        <v>8</v>
      </c>
      <c r="J607">
        <v>21.2</v>
      </c>
      <c r="K607">
        <v>0</v>
      </c>
      <c r="L607">
        <v>52.079000000000001</v>
      </c>
      <c r="M607">
        <v>25.153713230000001</v>
      </c>
      <c r="N607">
        <v>24.706090929999998</v>
      </c>
      <c r="O607">
        <v>23.835586549999999</v>
      </c>
      <c r="P607">
        <v>23.371114729999999</v>
      </c>
      <c r="Q607">
        <v>24.549030299999998</v>
      </c>
      <c r="R607">
        <v>23.07493401</v>
      </c>
      <c r="S607">
        <v>23.842420579999999</v>
      </c>
      <c r="T607">
        <v>23.34934998</v>
      </c>
      <c r="U607">
        <v>24.019628520000001</v>
      </c>
      <c r="V607">
        <v>23.684339520000002</v>
      </c>
      <c r="W607">
        <v>22.453050609999998</v>
      </c>
      <c r="X607">
        <v>23.151832580000001</v>
      </c>
      <c r="Y607">
        <v>1.307625678</v>
      </c>
      <c r="Z607">
        <v>1.4687226609999999</v>
      </c>
      <c r="AA607">
        <v>0.42234175499999999</v>
      </c>
      <c r="AB607">
        <v>0.56861877400000005</v>
      </c>
      <c r="AC607">
        <v>0.71597785199999997</v>
      </c>
      <c r="AD607">
        <v>0.64072545400000003</v>
      </c>
    </row>
    <row r="608" spans="1:30" x14ac:dyDescent="0.2">
      <c r="A608" t="s">
        <v>2894</v>
      </c>
      <c r="B608" t="s">
        <v>2895</v>
      </c>
      <c r="C608" t="s">
        <v>2896</v>
      </c>
      <c r="D608" t="s">
        <v>2897</v>
      </c>
      <c r="E608" t="s">
        <v>2898</v>
      </c>
      <c r="F608" t="s">
        <v>2899</v>
      </c>
      <c r="G608" t="s">
        <v>232</v>
      </c>
      <c r="H608">
        <v>62.667999999999999</v>
      </c>
      <c r="I608">
        <v>21</v>
      </c>
      <c r="J608">
        <v>47.8</v>
      </c>
      <c r="K608">
        <v>0</v>
      </c>
      <c r="L608">
        <v>323.31</v>
      </c>
      <c r="M608">
        <v>31.893379209999999</v>
      </c>
      <c r="N608">
        <v>32.054073330000001</v>
      </c>
      <c r="O608">
        <v>32.215553280000002</v>
      </c>
      <c r="P608">
        <v>31.686832429999999</v>
      </c>
      <c r="Q608">
        <v>29.997119900000001</v>
      </c>
      <c r="R608">
        <v>31.979032520000001</v>
      </c>
      <c r="S608">
        <v>32.074440000000003</v>
      </c>
      <c r="T608">
        <v>32.105808260000003</v>
      </c>
      <c r="U608">
        <v>32.11762238</v>
      </c>
      <c r="V608">
        <v>30.31904793</v>
      </c>
      <c r="W608">
        <v>32.177982329999999</v>
      </c>
      <c r="X608">
        <v>31.964750290000001</v>
      </c>
      <c r="Y608">
        <v>0.40419539900000001</v>
      </c>
      <c r="Z608">
        <v>0.567075094</v>
      </c>
      <c r="AA608">
        <v>0.11330628</v>
      </c>
      <c r="AB608">
        <v>-0.26626523299999999</v>
      </c>
      <c r="AC608">
        <v>0.44814262100000002</v>
      </c>
      <c r="AD608">
        <v>0.61203002900000003</v>
      </c>
    </row>
    <row r="609" spans="1:30" x14ac:dyDescent="0.2">
      <c r="A609" t="s">
        <v>2900</v>
      </c>
      <c r="B609" t="s">
        <v>162</v>
      </c>
      <c r="C609" t="s">
        <v>100</v>
      </c>
      <c r="D609" t="s">
        <v>2901</v>
      </c>
      <c r="E609" t="s">
        <v>2900</v>
      </c>
      <c r="F609" t="s">
        <v>2902</v>
      </c>
      <c r="G609" t="s">
        <v>58</v>
      </c>
      <c r="H609">
        <v>10.71</v>
      </c>
      <c r="I609">
        <v>5</v>
      </c>
      <c r="J609">
        <v>47.4</v>
      </c>
      <c r="K609">
        <v>0</v>
      </c>
      <c r="L609">
        <v>19.594000000000001</v>
      </c>
      <c r="M609">
        <v>24.958810809999999</v>
      </c>
      <c r="N609">
        <v>22.443737030000001</v>
      </c>
      <c r="O609">
        <v>22.848480219999999</v>
      </c>
      <c r="P609">
        <v>24.75792122</v>
      </c>
      <c r="Q609">
        <v>24.03142738</v>
      </c>
      <c r="R609">
        <v>23.838476180000001</v>
      </c>
      <c r="S609">
        <v>24.266515729999998</v>
      </c>
      <c r="T609">
        <v>23.377145769999998</v>
      </c>
      <c r="U609">
        <v>23.773607250000001</v>
      </c>
      <c r="V609">
        <v>23.65383911</v>
      </c>
      <c r="W609">
        <v>23.275299069999999</v>
      </c>
      <c r="X609">
        <v>24.56232262</v>
      </c>
      <c r="Y609">
        <v>0.18128177200000001</v>
      </c>
      <c r="Z609">
        <v>-0.41347758000000001</v>
      </c>
      <c r="AA609">
        <v>0.32926133400000002</v>
      </c>
      <c r="AB609">
        <v>0.37878799400000002</v>
      </c>
      <c r="AC609">
        <v>1.7845745999999999E-2</v>
      </c>
      <c r="AD609">
        <v>-2.4730682E-2</v>
      </c>
    </row>
    <row r="610" spans="1:30" x14ac:dyDescent="0.2">
      <c r="A610" t="s">
        <v>2903</v>
      </c>
      <c r="B610" t="s">
        <v>2904</v>
      </c>
      <c r="C610" t="s">
        <v>2905</v>
      </c>
      <c r="D610" t="s">
        <v>2906</v>
      </c>
      <c r="E610" t="s">
        <v>2903</v>
      </c>
      <c r="F610" t="s">
        <v>2907</v>
      </c>
      <c r="G610" t="s">
        <v>91</v>
      </c>
      <c r="H610">
        <v>42.518000000000001</v>
      </c>
      <c r="I610">
        <v>17</v>
      </c>
      <c r="J610">
        <v>57.9</v>
      </c>
      <c r="K610">
        <v>0</v>
      </c>
      <c r="L610">
        <v>135.82</v>
      </c>
      <c r="M610">
        <v>27.764648439999998</v>
      </c>
      <c r="N610">
        <v>27.544952389999999</v>
      </c>
      <c r="O610">
        <v>27.0350666</v>
      </c>
      <c r="P610">
        <v>27.591850279999999</v>
      </c>
      <c r="Q610">
        <v>28.135406490000001</v>
      </c>
      <c r="R610">
        <v>28.029022220000002</v>
      </c>
      <c r="S610">
        <v>27.923713679999999</v>
      </c>
      <c r="T610">
        <v>27.602579120000001</v>
      </c>
      <c r="U610">
        <v>27.815982819999999</v>
      </c>
      <c r="V610">
        <v>28.492933270000002</v>
      </c>
      <c r="W610">
        <v>27.932525630000001</v>
      </c>
      <c r="X610">
        <v>27.859228130000002</v>
      </c>
      <c r="Y610">
        <v>1.030986113</v>
      </c>
      <c r="Z610">
        <v>-0.64667320299999997</v>
      </c>
      <c r="AA610">
        <v>0.27114608499999998</v>
      </c>
      <c r="AB610">
        <v>-0.17613601700000001</v>
      </c>
      <c r="AC610">
        <v>0.64071339299999996</v>
      </c>
      <c r="AD610">
        <v>-0.31413714100000001</v>
      </c>
    </row>
    <row r="611" spans="1:30" x14ac:dyDescent="0.2">
      <c r="A611" t="s">
        <v>2908</v>
      </c>
      <c r="B611" t="s">
        <v>2909</v>
      </c>
      <c r="C611" t="s">
        <v>2910</v>
      </c>
      <c r="D611" t="s">
        <v>2911</v>
      </c>
      <c r="E611" t="s">
        <v>2912</v>
      </c>
      <c r="F611" t="s">
        <v>2913</v>
      </c>
      <c r="G611" t="s">
        <v>232</v>
      </c>
      <c r="H611">
        <v>218.3</v>
      </c>
      <c r="I611">
        <v>52</v>
      </c>
      <c r="J611">
        <v>37.6</v>
      </c>
      <c r="K611">
        <v>0</v>
      </c>
      <c r="L611">
        <v>323.31</v>
      </c>
      <c r="M611">
        <v>28.624183649999999</v>
      </c>
      <c r="N611">
        <v>26.767997739999998</v>
      </c>
      <c r="O611">
        <v>26.891454700000001</v>
      </c>
      <c r="P611">
        <v>25.620979309999999</v>
      </c>
      <c r="Q611">
        <v>24.6292057</v>
      </c>
      <c r="R611">
        <v>28.540044779999999</v>
      </c>
      <c r="S611">
        <v>29.16062737</v>
      </c>
      <c r="T611">
        <v>28.331808089999999</v>
      </c>
      <c r="U611">
        <v>28.28060722</v>
      </c>
      <c r="V611">
        <v>26.636302950000001</v>
      </c>
      <c r="W611">
        <v>29.504344939999999</v>
      </c>
      <c r="X611">
        <v>29.276241299999999</v>
      </c>
      <c r="Y611">
        <v>0.40290147599999998</v>
      </c>
      <c r="Z611">
        <v>-1.044417699</v>
      </c>
      <c r="AA611">
        <v>0.67213999999999996</v>
      </c>
      <c r="AB611">
        <v>-2.2088864639999999</v>
      </c>
      <c r="AC611">
        <v>4.1970380000000002E-2</v>
      </c>
      <c r="AD611">
        <v>0.118717829</v>
      </c>
    </row>
    <row r="612" spans="1:30" x14ac:dyDescent="0.2">
      <c r="A612" t="s">
        <v>2914</v>
      </c>
      <c r="B612" t="s">
        <v>99</v>
      </c>
      <c r="C612" t="s">
        <v>100</v>
      </c>
      <c r="D612" t="s">
        <v>2915</v>
      </c>
      <c r="E612" t="s">
        <v>2914</v>
      </c>
      <c r="F612" t="s">
        <v>2916</v>
      </c>
      <c r="G612" t="s">
        <v>58</v>
      </c>
      <c r="H612">
        <v>35.950000000000003</v>
      </c>
      <c r="I612">
        <v>13</v>
      </c>
      <c r="J612">
        <v>54.5</v>
      </c>
      <c r="K612">
        <v>0</v>
      </c>
      <c r="L612">
        <v>279.3</v>
      </c>
      <c r="M612">
        <v>23.979978559999999</v>
      </c>
      <c r="N612">
        <v>23.501379010000001</v>
      </c>
      <c r="O612">
        <v>23.109476090000001</v>
      </c>
      <c r="P612">
        <v>23.27099037</v>
      </c>
      <c r="Q612">
        <v>23.150264740000001</v>
      </c>
      <c r="R612">
        <v>25.775226589999999</v>
      </c>
      <c r="S612">
        <v>24.2367363</v>
      </c>
      <c r="T612">
        <v>23.30153275</v>
      </c>
      <c r="U612">
        <v>23.742628100000001</v>
      </c>
      <c r="V612">
        <v>24.239580149999998</v>
      </c>
      <c r="W612">
        <v>23.239027020000002</v>
      </c>
      <c r="X612">
        <v>26.03061104</v>
      </c>
      <c r="Y612">
        <v>0.49691607199999999</v>
      </c>
      <c r="Z612">
        <v>-0.97279485099999996</v>
      </c>
      <c r="AA612">
        <v>0.13658673099999999</v>
      </c>
      <c r="AB612">
        <v>-0.437578837</v>
      </c>
      <c r="AC612">
        <v>0.36000664900000001</v>
      </c>
      <c r="AD612">
        <v>-0.74277369199999999</v>
      </c>
    </row>
    <row r="613" spans="1:30" x14ac:dyDescent="0.2">
      <c r="A613" t="s">
        <v>2917</v>
      </c>
      <c r="B613" t="s">
        <v>2918</v>
      </c>
      <c r="C613" t="s">
        <v>2919</v>
      </c>
      <c r="D613" t="s">
        <v>2920</v>
      </c>
      <c r="E613" t="s">
        <v>2921</v>
      </c>
      <c r="F613" t="s">
        <v>2922</v>
      </c>
      <c r="G613" t="s">
        <v>91</v>
      </c>
      <c r="H613">
        <v>34.006</v>
      </c>
      <c r="I613">
        <v>7</v>
      </c>
      <c r="J613">
        <v>42.6</v>
      </c>
      <c r="K613">
        <v>0</v>
      </c>
      <c r="L613">
        <v>104.86</v>
      </c>
      <c r="M613">
        <v>25.780992510000001</v>
      </c>
      <c r="N613">
        <v>25.838073730000001</v>
      </c>
      <c r="O613">
        <v>23.876260760000001</v>
      </c>
      <c r="P613">
        <v>25.6925621</v>
      </c>
      <c r="Q613">
        <v>26.318569180000001</v>
      </c>
      <c r="R613">
        <v>25.674545290000001</v>
      </c>
      <c r="S613">
        <v>26.31330109</v>
      </c>
      <c r="T613">
        <v>26.060440060000001</v>
      </c>
      <c r="U613">
        <v>26.30262184</v>
      </c>
      <c r="V613">
        <v>26.455020900000001</v>
      </c>
      <c r="W613">
        <v>26.1072731</v>
      </c>
      <c r="X613">
        <v>24.156848910000001</v>
      </c>
      <c r="Y613">
        <v>0.158901341</v>
      </c>
      <c r="Z613">
        <v>-0.40793863899999999</v>
      </c>
      <c r="AA613">
        <v>0.16238544799999999</v>
      </c>
      <c r="AB613">
        <v>0.322177887</v>
      </c>
      <c r="AC613">
        <v>0.38082584400000002</v>
      </c>
      <c r="AD613">
        <v>0.65240669299999998</v>
      </c>
    </row>
    <row r="614" spans="1:30" x14ac:dyDescent="0.2">
      <c r="A614" t="s">
        <v>2923</v>
      </c>
      <c r="B614" t="s">
        <v>99</v>
      </c>
      <c r="C614" t="s">
        <v>100</v>
      </c>
      <c r="D614" t="s">
        <v>2924</v>
      </c>
      <c r="E614" t="s">
        <v>2923</v>
      </c>
      <c r="F614" t="s">
        <v>2925</v>
      </c>
      <c r="G614" t="s">
        <v>58</v>
      </c>
      <c r="H614">
        <v>17.207999999999998</v>
      </c>
      <c r="I614">
        <v>9</v>
      </c>
      <c r="J614">
        <v>55.8</v>
      </c>
      <c r="K614">
        <v>0</v>
      </c>
      <c r="L614">
        <v>36.667999999999999</v>
      </c>
      <c r="M614">
        <v>23.196855549999999</v>
      </c>
      <c r="N614">
        <v>22.93248367</v>
      </c>
      <c r="O614">
        <v>24.688459399999999</v>
      </c>
      <c r="P614">
        <v>23.679563519999999</v>
      </c>
      <c r="Q614">
        <v>23.866569519999999</v>
      </c>
      <c r="R614">
        <v>23.784093859999999</v>
      </c>
      <c r="S614">
        <v>24.422691350000001</v>
      </c>
      <c r="T614">
        <v>24.721815110000001</v>
      </c>
      <c r="U614">
        <v>23.646175379999999</v>
      </c>
      <c r="V614">
        <v>24.675388340000001</v>
      </c>
      <c r="W614">
        <v>24.84720802</v>
      </c>
      <c r="X614">
        <v>25.352420810000002</v>
      </c>
      <c r="Y614">
        <v>1.090353811</v>
      </c>
      <c r="Z614">
        <v>-1.3524061839999999</v>
      </c>
      <c r="AA614">
        <v>2.3071679889999999</v>
      </c>
      <c r="AB614">
        <v>-1.181596756</v>
      </c>
      <c r="AC614">
        <v>0.85043059099999996</v>
      </c>
      <c r="AD614">
        <v>-0.69477844200000005</v>
      </c>
    </row>
    <row r="615" spans="1:30" x14ac:dyDescent="0.2">
      <c r="A615" t="s">
        <v>2926</v>
      </c>
      <c r="B615" t="s">
        <v>51</v>
      </c>
      <c r="C615" t="s">
        <v>32</v>
      </c>
      <c r="D615" t="s">
        <v>2927</v>
      </c>
      <c r="E615" t="s">
        <v>2926</v>
      </c>
      <c r="F615" t="s">
        <v>2928</v>
      </c>
      <c r="G615" t="s">
        <v>36</v>
      </c>
      <c r="H615">
        <v>55.075000000000003</v>
      </c>
      <c r="I615">
        <v>4</v>
      </c>
      <c r="J615">
        <v>9.9</v>
      </c>
      <c r="K615">
        <v>0</v>
      </c>
      <c r="L615">
        <v>26.960999999999999</v>
      </c>
      <c r="M615">
        <v>24.84877968</v>
      </c>
      <c r="N615">
        <v>23.582786559999999</v>
      </c>
      <c r="O615">
        <v>23.103675840000001</v>
      </c>
      <c r="P615">
        <v>23.50673866</v>
      </c>
      <c r="Q615">
        <v>24.72068024</v>
      </c>
      <c r="R615">
        <v>22.82056618</v>
      </c>
      <c r="S615">
        <v>22.32446289</v>
      </c>
      <c r="T615">
        <v>24.21992874</v>
      </c>
      <c r="U615">
        <v>23.971063610000002</v>
      </c>
      <c r="V615">
        <v>23.708587649999998</v>
      </c>
      <c r="W615">
        <v>23.448274609999999</v>
      </c>
      <c r="X615">
        <v>24.67844582</v>
      </c>
      <c r="Y615">
        <v>5.3750724E-2</v>
      </c>
      <c r="Z615">
        <v>-0.100021998</v>
      </c>
      <c r="AA615">
        <v>0.14557800600000001</v>
      </c>
      <c r="AB615">
        <v>-0.26244099900000001</v>
      </c>
      <c r="AC615">
        <v>0.24779674500000001</v>
      </c>
      <c r="AD615">
        <v>-0.43995094299999998</v>
      </c>
    </row>
    <row r="616" spans="1:30" x14ac:dyDescent="0.2">
      <c r="A616" t="s">
        <v>2929</v>
      </c>
      <c r="B616" t="s">
        <v>99</v>
      </c>
      <c r="C616" t="s">
        <v>100</v>
      </c>
      <c r="D616" t="s">
        <v>2930</v>
      </c>
      <c r="E616" t="s">
        <v>2929</v>
      </c>
      <c r="F616" t="s">
        <v>2931</v>
      </c>
      <c r="G616" t="s">
        <v>58</v>
      </c>
      <c r="H616">
        <v>11.311999999999999</v>
      </c>
      <c r="I616">
        <v>5</v>
      </c>
      <c r="J616">
        <v>64</v>
      </c>
      <c r="K616">
        <v>0</v>
      </c>
      <c r="L616">
        <v>110.41</v>
      </c>
      <c r="M616">
        <v>27.11117935</v>
      </c>
      <c r="N616">
        <v>27.063322070000002</v>
      </c>
      <c r="O616">
        <v>26.960689540000001</v>
      </c>
      <c r="P616">
        <v>27.273376460000001</v>
      </c>
      <c r="Q616">
        <v>27.619119640000001</v>
      </c>
      <c r="R616">
        <v>27.225177760000001</v>
      </c>
      <c r="S616">
        <v>26.674383160000001</v>
      </c>
      <c r="T616">
        <v>26.796869279999999</v>
      </c>
      <c r="U616">
        <v>27.235349660000001</v>
      </c>
      <c r="V616">
        <v>26.95260429</v>
      </c>
      <c r="W616">
        <v>26.51773262</v>
      </c>
      <c r="X616">
        <v>27.253496169999998</v>
      </c>
      <c r="Y616">
        <v>0.24893990899999999</v>
      </c>
      <c r="Z616">
        <v>0.137119293</v>
      </c>
      <c r="AA616">
        <v>0.87579491200000004</v>
      </c>
      <c r="AB616">
        <v>0.46461359699999999</v>
      </c>
      <c r="AC616">
        <v>6.903162E-3</v>
      </c>
      <c r="AD616">
        <v>-5.7436630000000004E-3</v>
      </c>
    </row>
    <row r="617" spans="1:30" x14ac:dyDescent="0.2">
      <c r="A617" t="s">
        <v>2932</v>
      </c>
      <c r="B617" t="s">
        <v>2933</v>
      </c>
      <c r="C617" t="s">
        <v>2934</v>
      </c>
      <c r="D617" t="s">
        <v>2935</v>
      </c>
      <c r="E617" t="s">
        <v>2936</v>
      </c>
      <c r="F617" t="s">
        <v>2937</v>
      </c>
      <c r="G617" t="s">
        <v>91</v>
      </c>
      <c r="H617">
        <v>34.689</v>
      </c>
      <c r="I617">
        <v>15</v>
      </c>
      <c r="J617">
        <v>66.599999999999994</v>
      </c>
      <c r="K617">
        <v>0</v>
      </c>
      <c r="L617">
        <v>323.31</v>
      </c>
      <c r="M617">
        <v>29.831649779999999</v>
      </c>
      <c r="N617">
        <v>29.978693010000001</v>
      </c>
      <c r="O617">
        <v>30.048042299999999</v>
      </c>
      <c r="P617">
        <v>29.915559770000002</v>
      </c>
      <c r="Q617">
        <v>30.324207309999998</v>
      </c>
      <c r="R617">
        <v>30.121639250000001</v>
      </c>
      <c r="S617">
        <v>29.98060036</v>
      </c>
      <c r="T617">
        <v>29.863355640000002</v>
      </c>
      <c r="U617">
        <v>30.14455032</v>
      </c>
      <c r="V617">
        <v>30.326030729999999</v>
      </c>
      <c r="W617">
        <v>29.926345829999999</v>
      </c>
      <c r="X617">
        <v>30.070608140000001</v>
      </c>
      <c r="Y617">
        <v>0.50947426900000004</v>
      </c>
      <c r="Z617">
        <v>-0.154866536</v>
      </c>
      <c r="AA617">
        <v>2.5845627999999999E-2</v>
      </c>
      <c r="AB617">
        <v>1.2807209999999999E-2</v>
      </c>
      <c r="AC617">
        <v>0.32085154900000001</v>
      </c>
      <c r="AD617">
        <v>-0.11149279300000001</v>
      </c>
    </row>
    <row r="618" spans="1:30" x14ac:dyDescent="0.2">
      <c r="A618" t="s">
        <v>2938</v>
      </c>
      <c r="B618" t="s">
        <v>2939</v>
      </c>
      <c r="C618" t="s">
        <v>2940</v>
      </c>
      <c r="D618" t="s">
        <v>2941</v>
      </c>
      <c r="E618" t="s">
        <v>2942</v>
      </c>
      <c r="F618" t="s">
        <v>2943</v>
      </c>
      <c r="G618" t="s">
        <v>395</v>
      </c>
      <c r="H618">
        <v>28.381</v>
      </c>
      <c r="I618">
        <v>8</v>
      </c>
      <c r="J618">
        <v>56.5</v>
      </c>
      <c r="K618">
        <v>0</v>
      </c>
      <c r="L618">
        <v>61.040999999999997</v>
      </c>
      <c r="M618">
        <v>26.283956530000001</v>
      </c>
      <c r="N618">
        <v>25.443384170000002</v>
      </c>
      <c r="O618">
        <v>25.865659709999999</v>
      </c>
      <c r="P618">
        <v>25.85673714</v>
      </c>
      <c r="Q618">
        <v>25.388210300000001</v>
      </c>
      <c r="R618">
        <v>27.168634409999999</v>
      </c>
      <c r="S618">
        <v>26.31698227</v>
      </c>
      <c r="T618">
        <v>24.07509422</v>
      </c>
      <c r="U618">
        <v>26.446069720000001</v>
      </c>
      <c r="V618">
        <v>26.522829059999999</v>
      </c>
      <c r="W618">
        <v>26.388406750000001</v>
      </c>
      <c r="X618">
        <v>26.12269783</v>
      </c>
      <c r="Y618">
        <v>0.82551072299999995</v>
      </c>
      <c r="Z618">
        <v>-0.480311076</v>
      </c>
      <c r="AA618">
        <v>0.140278868</v>
      </c>
      <c r="AB618">
        <v>-0.20678393</v>
      </c>
      <c r="AC618">
        <v>0.397468775</v>
      </c>
      <c r="AD618">
        <v>-0.731929143</v>
      </c>
    </row>
    <row r="619" spans="1:30" x14ac:dyDescent="0.2">
      <c r="A619" t="s">
        <v>2944</v>
      </c>
      <c r="B619" t="s">
        <v>2945</v>
      </c>
      <c r="C619" t="s">
        <v>2946</v>
      </c>
      <c r="D619" t="s">
        <v>2947</v>
      </c>
      <c r="E619" t="s">
        <v>2948</v>
      </c>
      <c r="F619" t="s">
        <v>2949</v>
      </c>
      <c r="G619" t="s">
        <v>91</v>
      </c>
      <c r="H619">
        <v>35.56</v>
      </c>
      <c r="I619">
        <v>18</v>
      </c>
      <c r="J619">
        <v>71.599999999999994</v>
      </c>
      <c r="K619">
        <v>0</v>
      </c>
      <c r="L619">
        <v>323.31</v>
      </c>
      <c r="M619">
        <v>25.902698520000001</v>
      </c>
      <c r="N619">
        <v>24.086681370000001</v>
      </c>
      <c r="O619">
        <v>24.49637413</v>
      </c>
      <c r="P619">
        <v>23.893148419999999</v>
      </c>
      <c r="Q619">
        <v>23.827062609999999</v>
      </c>
      <c r="R619">
        <v>26.226024630000001</v>
      </c>
      <c r="S619">
        <v>22.84892464</v>
      </c>
      <c r="T619">
        <v>25.859489440000001</v>
      </c>
      <c r="U619">
        <v>23.37580109</v>
      </c>
      <c r="V619">
        <v>26.56433105</v>
      </c>
      <c r="W619">
        <v>25.372089389999999</v>
      </c>
      <c r="X619">
        <v>26.05930519</v>
      </c>
      <c r="Y619">
        <v>0.83569339099999995</v>
      </c>
      <c r="Z619">
        <v>-1.1699905399999999</v>
      </c>
      <c r="AA619">
        <v>0.71647103000000001</v>
      </c>
      <c r="AB619">
        <v>-1.3498299920000001</v>
      </c>
      <c r="AC619">
        <v>0.92987770599999997</v>
      </c>
      <c r="AD619">
        <v>-1.9705034889999999</v>
      </c>
    </row>
    <row r="620" spans="1:30" x14ac:dyDescent="0.2">
      <c r="A620" t="s">
        <v>2950</v>
      </c>
      <c r="B620" t="s">
        <v>334</v>
      </c>
      <c r="C620" t="s">
        <v>100</v>
      </c>
      <c r="D620" t="s">
        <v>2951</v>
      </c>
      <c r="E620" t="s">
        <v>2950</v>
      </c>
      <c r="F620" t="s">
        <v>2952</v>
      </c>
      <c r="G620" t="s">
        <v>36</v>
      </c>
      <c r="H620">
        <v>35.472000000000001</v>
      </c>
      <c r="I620">
        <v>14</v>
      </c>
      <c r="J620">
        <v>44.4</v>
      </c>
      <c r="K620">
        <v>0</v>
      </c>
      <c r="L620">
        <v>177.13</v>
      </c>
      <c r="M620">
        <v>25.50363922</v>
      </c>
      <c r="N620">
        <v>25.370891570000001</v>
      </c>
      <c r="O620">
        <v>25.64713287</v>
      </c>
      <c r="P620">
        <v>25.211410520000001</v>
      </c>
      <c r="Q620">
        <v>23.053499219999999</v>
      </c>
      <c r="R620">
        <v>25.361118319999999</v>
      </c>
      <c r="S620">
        <v>25.045852660000001</v>
      </c>
      <c r="T620">
        <v>24.611837390000002</v>
      </c>
      <c r="U620">
        <v>25.403276439999999</v>
      </c>
      <c r="V620">
        <v>25.2452507</v>
      </c>
      <c r="W620">
        <v>25.107429499999999</v>
      </c>
      <c r="X620">
        <v>25.38498688</v>
      </c>
      <c r="Y620">
        <v>1.0867187190000001</v>
      </c>
      <c r="Z620">
        <v>0.26133219400000002</v>
      </c>
      <c r="AA620">
        <v>0.39684825200000001</v>
      </c>
      <c r="AB620">
        <v>-0.70387967399999996</v>
      </c>
      <c r="AC620">
        <v>0.39271336600000001</v>
      </c>
      <c r="AD620">
        <v>-0.22556686400000001</v>
      </c>
    </row>
    <row r="621" spans="1:30" x14ac:dyDescent="0.2">
      <c r="A621" t="s">
        <v>2953</v>
      </c>
      <c r="B621" t="s">
        <v>99</v>
      </c>
      <c r="C621" t="s">
        <v>100</v>
      </c>
      <c r="D621" t="s">
        <v>2954</v>
      </c>
      <c r="E621" t="s">
        <v>2953</v>
      </c>
      <c r="F621" t="s">
        <v>2955</v>
      </c>
      <c r="G621" t="s">
        <v>58</v>
      </c>
      <c r="H621">
        <v>9.5226000000000006</v>
      </c>
      <c r="I621">
        <v>5</v>
      </c>
      <c r="J621">
        <v>76.099999999999994</v>
      </c>
      <c r="K621">
        <v>0</v>
      </c>
      <c r="L621">
        <v>28.786999999999999</v>
      </c>
      <c r="M621">
        <v>27.029600139999999</v>
      </c>
      <c r="N621">
        <v>26.81653214</v>
      </c>
      <c r="O621">
        <v>26.648422239999999</v>
      </c>
      <c r="P621">
        <v>26.49504662</v>
      </c>
      <c r="Q621">
        <v>27.297716139999999</v>
      </c>
      <c r="R621">
        <v>25.901363369999999</v>
      </c>
      <c r="S621">
        <v>26.427967070000001</v>
      </c>
      <c r="T621">
        <v>26.565914150000001</v>
      </c>
      <c r="U621">
        <v>27.18357086</v>
      </c>
      <c r="V621">
        <v>26.122459410000001</v>
      </c>
      <c r="W621">
        <v>25.594799040000002</v>
      </c>
      <c r="X621">
        <v>26.57571411</v>
      </c>
      <c r="Y621">
        <v>1.1347564809999999</v>
      </c>
      <c r="Z621">
        <v>0.73386065199999995</v>
      </c>
      <c r="AA621">
        <v>0.40015794199999999</v>
      </c>
      <c r="AB621">
        <v>0.46705118800000001</v>
      </c>
      <c r="AC621">
        <v>0.79135937000000001</v>
      </c>
      <c r="AD621">
        <v>0.628159841</v>
      </c>
    </row>
    <row r="622" spans="1:30" x14ac:dyDescent="0.2">
      <c r="A622" t="s">
        <v>2956</v>
      </c>
      <c r="B622" t="s">
        <v>2957</v>
      </c>
      <c r="C622" t="s">
        <v>133</v>
      </c>
      <c r="D622" t="s">
        <v>2958</v>
      </c>
      <c r="E622" t="s">
        <v>2959</v>
      </c>
      <c r="F622" t="s">
        <v>2960</v>
      </c>
      <c r="G622" t="s">
        <v>91</v>
      </c>
      <c r="H622">
        <v>40.134</v>
      </c>
      <c r="I622">
        <v>17</v>
      </c>
      <c r="J622">
        <v>69.900000000000006</v>
      </c>
      <c r="K622">
        <v>0</v>
      </c>
      <c r="L622">
        <v>185.24</v>
      </c>
      <c r="M622">
        <v>24.61138725</v>
      </c>
      <c r="N622">
        <v>23.48532677</v>
      </c>
      <c r="O622">
        <v>24.004875179999999</v>
      </c>
      <c r="P622">
        <v>23.382247920000001</v>
      </c>
      <c r="Q622">
        <v>24.03740311</v>
      </c>
      <c r="R622">
        <v>27.15305901</v>
      </c>
      <c r="S622">
        <v>26.568628310000001</v>
      </c>
      <c r="T622">
        <v>23.324249269999999</v>
      </c>
      <c r="U622">
        <v>23.660388950000002</v>
      </c>
      <c r="V622">
        <v>24.143989560000001</v>
      </c>
      <c r="W622">
        <v>26.293336870000001</v>
      </c>
      <c r="X622">
        <v>26.596761699999998</v>
      </c>
      <c r="Y622">
        <v>0.91649100500000003</v>
      </c>
      <c r="Z622">
        <v>-1.644166311</v>
      </c>
      <c r="AA622">
        <v>0.230386013</v>
      </c>
      <c r="AB622">
        <v>-0.82045936600000002</v>
      </c>
      <c r="AC622">
        <v>0.37845775500000001</v>
      </c>
      <c r="AD622">
        <v>-1.1602738699999999</v>
      </c>
    </row>
    <row r="623" spans="1:30" x14ac:dyDescent="0.2">
      <c r="A623" t="s">
        <v>2961</v>
      </c>
      <c r="B623" t="s">
        <v>2962</v>
      </c>
      <c r="C623" t="s">
        <v>2963</v>
      </c>
      <c r="D623" t="s">
        <v>2964</v>
      </c>
      <c r="E623" t="s">
        <v>2965</v>
      </c>
      <c r="F623" t="s">
        <v>2966</v>
      </c>
      <c r="G623" t="s">
        <v>91</v>
      </c>
      <c r="H623">
        <v>34.33</v>
      </c>
      <c r="I623">
        <v>11</v>
      </c>
      <c r="J623">
        <v>52.6</v>
      </c>
      <c r="K623">
        <v>0</v>
      </c>
      <c r="L623">
        <v>21.567</v>
      </c>
      <c r="M623">
        <v>23.687093730000001</v>
      </c>
      <c r="N623">
        <v>23.434734339999999</v>
      </c>
      <c r="O623">
        <v>24.363533019999998</v>
      </c>
      <c r="P623">
        <v>23.557308200000001</v>
      </c>
      <c r="Q623">
        <v>24.211109159999999</v>
      </c>
      <c r="R623">
        <v>23.288791660000001</v>
      </c>
      <c r="S623">
        <v>24.872940060000001</v>
      </c>
      <c r="T623">
        <v>24.825462340000001</v>
      </c>
      <c r="U623">
        <v>23.232591630000002</v>
      </c>
      <c r="V623">
        <v>24.524803160000001</v>
      </c>
      <c r="W623">
        <v>23.31526947</v>
      </c>
      <c r="X623">
        <v>23.552705759999998</v>
      </c>
      <c r="Y623">
        <v>2.2281767000000001E-2</v>
      </c>
      <c r="Z623">
        <v>3.0860901E-2</v>
      </c>
      <c r="AA623">
        <v>8.6201969000000003E-2</v>
      </c>
      <c r="AB623">
        <v>-0.111856461</v>
      </c>
      <c r="AC623">
        <v>0.32171246999999997</v>
      </c>
      <c r="AD623">
        <v>0.51273854600000002</v>
      </c>
    </row>
    <row r="624" spans="1:30" x14ac:dyDescent="0.2">
      <c r="A624" t="s">
        <v>2967</v>
      </c>
      <c r="B624" t="s">
        <v>2968</v>
      </c>
      <c r="C624" t="s">
        <v>2969</v>
      </c>
      <c r="D624" t="s">
        <v>2970</v>
      </c>
      <c r="E624" t="s">
        <v>2971</v>
      </c>
      <c r="F624" t="s">
        <v>2972</v>
      </c>
      <c r="G624" t="s">
        <v>91</v>
      </c>
      <c r="H624">
        <v>42.173000000000002</v>
      </c>
      <c r="I624">
        <v>11</v>
      </c>
      <c r="J624">
        <v>40.6</v>
      </c>
      <c r="K624">
        <v>0</v>
      </c>
      <c r="L624">
        <v>19.071000000000002</v>
      </c>
      <c r="M624">
        <v>26.498641970000001</v>
      </c>
      <c r="N624">
        <v>26.429372789999999</v>
      </c>
      <c r="O624">
        <v>26.005109789999999</v>
      </c>
      <c r="P624">
        <v>23.175666809999999</v>
      </c>
      <c r="Q624">
        <v>23.728326800000001</v>
      </c>
      <c r="R624">
        <v>26.121747970000001</v>
      </c>
      <c r="S624">
        <v>26.080156330000001</v>
      </c>
      <c r="T624">
        <v>22.582469939999999</v>
      </c>
      <c r="U624">
        <v>23.164562230000001</v>
      </c>
      <c r="V624">
        <v>25.4441433</v>
      </c>
      <c r="W624">
        <v>25.998476029999999</v>
      </c>
      <c r="X624">
        <v>26.426336289999998</v>
      </c>
      <c r="Y624">
        <v>0.47573401999999998</v>
      </c>
      <c r="Z624">
        <v>0.35472297699999999</v>
      </c>
      <c r="AA624">
        <v>0.78594592799999996</v>
      </c>
      <c r="AB624">
        <v>-1.6144046780000001</v>
      </c>
      <c r="AC624">
        <v>0.83502548399999998</v>
      </c>
      <c r="AD624">
        <v>-2.0139223730000002</v>
      </c>
    </row>
    <row r="625" spans="1:30" x14ac:dyDescent="0.2">
      <c r="A625" t="s">
        <v>2973</v>
      </c>
      <c r="B625" t="s">
        <v>99</v>
      </c>
      <c r="C625" t="s">
        <v>100</v>
      </c>
      <c r="D625" t="s">
        <v>2974</v>
      </c>
      <c r="E625" t="s">
        <v>2973</v>
      </c>
      <c r="F625" t="s">
        <v>2975</v>
      </c>
      <c r="G625" t="s">
        <v>58</v>
      </c>
      <c r="H625">
        <v>25.120999999999999</v>
      </c>
      <c r="I625">
        <v>7</v>
      </c>
      <c r="J625">
        <v>47.6</v>
      </c>
      <c r="K625">
        <v>0</v>
      </c>
      <c r="L625">
        <v>125.8</v>
      </c>
      <c r="M625">
        <v>25.630371090000001</v>
      </c>
      <c r="N625">
        <v>24.507909770000001</v>
      </c>
      <c r="O625">
        <v>24.00640297</v>
      </c>
      <c r="P625">
        <v>25.673843380000001</v>
      </c>
      <c r="Q625">
        <v>24.662252429999999</v>
      </c>
      <c r="R625">
        <v>25.948377610000001</v>
      </c>
      <c r="S625">
        <v>25.543006900000002</v>
      </c>
      <c r="T625">
        <v>25.043518070000001</v>
      </c>
      <c r="U625">
        <v>25.610822679999998</v>
      </c>
      <c r="V625">
        <v>25.262844090000002</v>
      </c>
      <c r="W625">
        <v>24.27006149</v>
      </c>
      <c r="X625">
        <v>26.25479507</v>
      </c>
      <c r="Y625">
        <v>0.29724572599999999</v>
      </c>
      <c r="Z625">
        <v>-0.54767227200000002</v>
      </c>
      <c r="AA625">
        <v>8.4568579000000005E-2</v>
      </c>
      <c r="AB625">
        <v>0.165590922</v>
      </c>
      <c r="AC625">
        <v>8.0299486000000003E-2</v>
      </c>
      <c r="AD625">
        <v>0.13654899600000001</v>
      </c>
    </row>
    <row r="626" spans="1:30" x14ac:dyDescent="0.2">
      <c r="A626" t="s">
        <v>2976</v>
      </c>
      <c r="B626" t="s">
        <v>99</v>
      </c>
      <c r="C626" t="s">
        <v>100</v>
      </c>
      <c r="D626" t="s">
        <v>2977</v>
      </c>
      <c r="E626" t="s">
        <v>2976</v>
      </c>
      <c r="F626" t="s">
        <v>2978</v>
      </c>
      <c r="G626" t="s">
        <v>58</v>
      </c>
      <c r="H626">
        <v>17.797000000000001</v>
      </c>
      <c r="I626">
        <v>6</v>
      </c>
      <c r="J626">
        <v>46.2</v>
      </c>
      <c r="K626">
        <v>0</v>
      </c>
      <c r="L626">
        <v>8.8512000000000004</v>
      </c>
      <c r="M626">
        <v>25.769487380000001</v>
      </c>
      <c r="N626">
        <v>23.279533390000001</v>
      </c>
      <c r="O626">
        <v>25.307928090000001</v>
      </c>
      <c r="P626">
        <v>24.097045900000001</v>
      </c>
      <c r="Q626">
        <v>24.565486910000001</v>
      </c>
      <c r="R626">
        <v>23.943578720000001</v>
      </c>
      <c r="S626">
        <v>23.802259450000001</v>
      </c>
      <c r="T626">
        <v>23.982465739999999</v>
      </c>
      <c r="U626">
        <v>25.417993549999998</v>
      </c>
      <c r="V626">
        <v>25.803411480000001</v>
      </c>
      <c r="W626">
        <v>22.375896449999999</v>
      </c>
      <c r="X626">
        <v>25.407140729999998</v>
      </c>
      <c r="Y626">
        <v>6.7631284999999999E-2</v>
      </c>
      <c r="Z626">
        <v>0.25683339399999999</v>
      </c>
      <c r="AA626">
        <v>0.107391415</v>
      </c>
      <c r="AB626">
        <v>-0.32677904800000002</v>
      </c>
      <c r="AC626">
        <v>3.6185672000000002E-2</v>
      </c>
      <c r="AD626">
        <v>-0.12790997800000001</v>
      </c>
    </row>
    <row r="627" spans="1:30" x14ac:dyDescent="0.2">
      <c r="A627" t="s">
        <v>2979</v>
      </c>
      <c r="B627" t="s">
        <v>2980</v>
      </c>
      <c r="C627" t="s">
        <v>32</v>
      </c>
      <c r="D627" t="s">
        <v>2981</v>
      </c>
      <c r="E627" t="s">
        <v>2982</v>
      </c>
      <c r="F627" t="s">
        <v>2983</v>
      </c>
      <c r="G627" t="s">
        <v>36</v>
      </c>
      <c r="H627">
        <v>32.896999999999998</v>
      </c>
      <c r="I627">
        <v>15</v>
      </c>
      <c r="J627">
        <v>87</v>
      </c>
      <c r="K627">
        <v>0</v>
      </c>
      <c r="L627">
        <v>254.26</v>
      </c>
      <c r="M627">
        <v>22.694431300000002</v>
      </c>
      <c r="N627">
        <v>24.837587360000001</v>
      </c>
      <c r="O627">
        <v>22.275907520000001</v>
      </c>
      <c r="P627">
        <v>25.23079109</v>
      </c>
      <c r="Q627">
        <v>23.89656067</v>
      </c>
      <c r="R627">
        <v>23.040704730000002</v>
      </c>
      <c r="S627">
        <v>23.85002708</v>
      </c>
      <c r="T627">
        <v>23.596696850000001</v>
      </c>
      <c r="U627">
        <v>24.697717669999999</v>
      </c>
      <c r="V627">
        <v>24.120538710000002</v>
      </c>
      <c r="W627">
        <v>24.227931980000001</v>
      </c>
      <c r="X627">
        <v>24.112915040000001</v>
      </c>
      <c r="Y627">
        <v>0.48431903999999998</v>
      </c>
      <c r="Z627">
        <v>-0.88448651599999994</v>
      </c>
      <c r="AA627">
        <v>5.2726395000000002E-2</v>
      </c>
      <c r="AB627">
        <v>-9.7776413000000006E-2</v>
      </c>
      <c r="AC627">
        <v>0.114504087</v>
      </c>
      <c r="AD627">
        <v>-0.105648041</v>
      </c>
    </row>
    <row r="628" spans="1:30" x14ac:dyDescent="0.2">
      <c r="A628" t="s">
        <v>2984</v>
      </c>
      <c r="B628" t="s">
        <v>2985</v>
      </c>
      <c r="C628" t="s">
        <v>2986</v>
      </c>
      <c r="D628" t="s">
        <v>2987</v>
      </c>
      <c r="E628" t="s">
        <v>2984</v>
      </c>
      <c r="F628" t="s">
        <v>2988</v>
      </c>
      <c r="G628" t="s">
        <v>91</v>
      </c>
      <c r="H628">
        <v>25.341000000000001</v>
      </c>
      <c r="I628">
        <v>9</v>
      </c>
      <c r="J628">
        <v>57.7</v>
      </c>
      <c r="K628">
        <v>0</v>
      </c>
      <c r="L628">
        <v>84.662999999999997</v>
      </c>
      <c r="M628">
        <v>28.36848831</v>
      </c>
      <c r="N628">
        <v>28.401739119999998</v>
      </c>
      <c r="O628">
        <v>28.309516909999999</v>
      </c>
      <c r="P628">
        <v>28.649450300000002</v>
      </c>
      <c r="Q628">
        <v>28.736892699999999</v>
      </c>
      <c r="R628">
        <v>28.094060899999999</v>
      </c>
      <c r="S628">
        <v>28.059665679999998</v>
      </c>
      <c r="T628">
        <v>28.245992659999999</v>
      </c>
      <c r="U628">
        <v>28.3213501</v>
      </c>
      <c r="V628">
        <v>28.808238979999999</v>
      </c>
      <c r="W628">
        <v>28.66360092</v>
      </c>
      <c r="X628">
        <v>28.33368492</v>
      </c>
      <c r="Y628">
        <v>0.78007307800000003</v>
      </c>
      <c r="Z628">
        <v>-0.24192682900000001</v>
      </c>
      <c r="AA628">
        <v>0.166450555</v>
      </c>
      <c r="AB628">
        <v>-0.10837364200000001</v>
      </c>
      <c r="AC628">
        <v>1.1508289190000001</v>
      </c>
      <c r="AD628">
        <v>-0.39283879599999999</v>
      </c>
    </row>
    <row r="629" spans="1:30" x14ac:dyDescent="0.2">
      <c r="A629" t="s">
        <v>2989</v>
      </c>
      <c r="B629" t="s">
        <v>2990</v>
      </c>
      <c r="C629" t="s">
        <v>2991</v>
      </c>
      <c r="D629" t="s">
        <v>2992</v>
      </c>
      <c r="E629" t="s">
        <v>2993</v>
      </c>
      <c r="F629" t="s">
        <v>2994</v>
      </c>
      <c r="G629" t="s">
        <v>395</v>
      </c>
      <c r="H629">
        <v>40.488</v>
      </c>
      <c r="I629">
        <v>13</v>
      </c>
      <c r="J629">
        <v>42.4</v>
      </c>
      <c r="K629">
        <v>0</v>
      </c>
      <c r="L629">
        <v>204.42</v>
      </c>
      <c r="M629">
        <v>27.384428020000001</v>
      </c>
      <c r="N629">
        <v>25.32666588</v>
      </c>
      <c r="O629">
        <v>25.88639259</v>
      </c>
      <c r="P629">
        <v>24.085050580000001</v>
      </c>
      <c r="Q629">
        <v>25.95029259</v>
      </c>
      <c r="R629">
        <v>27.043121339999999</v>
      </c>
      <c r="S629">
        <v>25.25483131</v>
      </c>
      <c r="T629">
        <v>24.786113740000001</v>
      </c>
      <c r="U629">
        <v>25.255407330000001</v>
      </c>
      <c r="V629">
        <v>26.535032269999999</v>
      </c>
      <c r="W629">
        <v>26.715417859999999</v>
      </c>
      <c r="X629">
        <v>27.13212395</v>
      </c>
      <c r="Y629">
        <v>0.39296794400000001</v>
      </c>
      <c r="Z629">
        <v>-0.59502919499999996</v>
      </c>
      <c r="AA629">
        <v>0.55342990700000005</v>
      </c>
      <c r="AB629">
        <v>-1.101369858</v>
      </c>
      <c r="AC629">
        <v>2.7013274599999999</v>
      </c>
      <c r="AD629">
        <v>-1.695407232</v>
      </c>
    </row>
    <row r="630" spans="1:30" x14ac:dyDescent="0.2">
      <c r="A630" t="s">
        <v>2995</v>
      </c>
      <c r="B630" t="s">
        <v>2996</v>
      </c>
      <c r="C630" t="s">
        <v>2997</v>
      </c>
      <c r="D630" t="s">
        <v>2998</v>
      </c>
      <c r="E630" t="s">
        <v>2999</v>
      </c>
      <c r="F630" t="s">
        <v>3000</v>
      </c>
      <c r="G630" t="s">
        <v>91</v>
      </c>
      <c r="H630">
        <v>36.880000000000003</v>
      </c>
      <c r="I630">
        <v>20</v>
      </c>
      <c r="J630">
        <v>62.1</v>
      </c>
      <c r="K630">
        <v>0</v>
      </c>
      <c r="L630">
        <v>185.71</v>
      </c>
      <c r="M630">
        <v>29.35304451</v>
      </c>
      <c r="N630">
        <v>29.703916549999999</v>
      </c>
      <c r="O630">
        <v>29.689025879999999</v>
      </c>
      <c r="P630">
        <v>29.454542159999999</v>
      </c>
      <c r="Q630">
        <v>29.867294309999998</v>
      </c>
      <c r="R630">
        <v>29.603940959999999</v>
      </c>
      <c r="S630">
        <v>29.539102549999999</v>
      </c>
      <c r="T630">
        <v>29.312938689999999</v>
      </c>
      <c r="U630">
        <v>29.399154660000001</v>
      </c>
      <c r="V630">
        <v>29.948934560000001</v>
      </c>
      <c r="W630">
        <v>29.047574999999998</v>
      </c>
      <c r="X630">
        <v>29.455366130000002</v>
      </c>
      <c r="Y630">
        <v>0.12616218800000001</v>
      </c>
      <c r="Z630">
        <v>9.8037083999999997E-2</v>
      </c>
      <c r="AA630">
        <v>0.213579351</v>
      </c>
      <c r="AB630">
        <v>0.15796725</v>
      </c>
      <c r="AC630">
        <v>8.8457471999999995E-2</v>
      </c>
      <c r="AD630">
        <v>-6.6893259999999996E-2</v>
      </c>
    </row>
    <row r="631" spans="1:30" x14ac:dyDescent="0.2">
      <c r="A631" t="s">
        <v>3001</v>
      </c>
      <c r="B631" t="s">
        <v>3002</v>
      </c>
      <c r="C631" t="s">
        <v>3003</v>
      </c>
      <c r="D631" t="s">
        <v>3004</v>
      </c>
      <c r="E631" t="s">
        <v>3005</v>
      </c>
      <c r="F631" t="s">
        <v>3006</v>
      </c>
      <c r="G631" t="s">
        <v>91</v>
      </c>
      <c r="H631">
        <v>43.371000000000002</v>
      </c>
      <c r="I631">
        <v>16</v>
      </c>
      <c r="J631">
        <v>47.1</v>
      </c>
      <c r="K631">
        <v>0</v>
      </c>
      <c r="L631">
        <v>323.31</v>
      </c>
      <c r="M631">
        <v>28.960939410000002</v>
      </c>
      <c r="N631">
        <v>28.994882579999999</v>
      </c>
      <c r="O631">
        <v>29.062473300000001</v>
      </c>
      <c r="P631">
        <v>28.98606491</v>
      </c>
      <c r="Q631">
        <v>29.293579099999999</v>
      </c>
      <c r="R631">
        <v>28.996715550000001</v>
      </c>
      <c r="S631">
        <v>28.989046099999999</v>
      </c>
      <c r="T631">
        <v>28.92394066</v>
      </c>
      <c r="U631">
        <v>28.997388839999999</v>
      </c>
      <c r="V631">
        <v>29.376873020000001</v>
      </c>
      <c r="W631">
        <v>28.95321465</v>
      </c>
      <c r="X631">
        <v>28.929199220000001</v>
      </c>
      <c r="Y631">
        <v>0.20966202</v>
      </c>
      <c r="Z631">
        <v>-8.0330530999999997E-2</v>
      </c>
      <c r="AA631">
        <v>1.0604677E-2</v>
      </c>
      <c r="AB631">
        <v>5.6908929999999998E-3</v>
      </c>
      <c r="AC631">
        <v>0.324449398</v>
      </c>
      <c r="AD631">
        <v>-0.116303762</v>
      </c>
    </row>
    <row r="632" spans="1:30" x14ac:dyDescent="0.2">
      <c r="A632" t="s">
        <v>3007</v>
      </c>
      <c r="B632" t="s">
        <v>3008</v>
      </c>
      <c r="C632" t="s">
        <v>3009</v>
      </c>
      <c r="D632" t="s">
        <v>3010</v>
      </c>
      <c r="E632" t="s">
        <v>3007</v>
      </c>
      <c r="F632" t="s">
        <v>3011</v>
      </c>
      <c r="G632" t="s">
        <v>395</v>
      </c>
      <c r="H632">
        <v>25.928000000000001</v>
      </c>
      <c r="I632">
        <v>9</v>
      </c>
      <c r="J632">
        <v>53.6</v>
      </c>
      <c r="K632">
        <v>0</v>
      </c>
      <c r="L632">
        <v>134.03</v>
      </c>
      <c r="M632">
        <v>25.61546135</v>
      </c>
      <c r="N632">
        <v>23.796100620000001</v>
      </c>
      <c r="O632">
        <v>24.844793320000001</v>
      </c>
      <c r="P632">
        <v>24.8190937</v>
      </c>
      <c r="Q632">
        <v>23.773742680000002</v>
      </c>
      <c r="R632">
        <v>24.228981019999999</v>
      </c>
      <c r="S632">
        <v>26.137762070000001</v>
      </c>
      <c r="T632">
        <v>25.794639589999999</v>
      </c>
      <c r="U632">
        <v>23.968336109999999</v>
      </c>
      <c r="V632">
        <v>25.725204470000001</v>
      </c>
      <c r="W632">
        <v>23.484560009999999</v>
      </c>
      <c r="X632">
        <v>26.315393449999998</v>
      </c>
      <c r="Y632">
        <v>0.15670762599999999</v>
      </c>
      <c r="Z632">
        <v>-0.42293421399999998</v>
      </c>
      <c r="AA632">
        <v>0.42032560200000002</v>
      </c>
      <c r="AB632">
        <v>-0.90111350999999995</v>
      </c>
      <c r="AC632">
        <v>3.8861884999999999E-2</v>
      </c>
      <c r="AD632">
        <v>0.12519327799999999</v>
      </c>
    </row>
    <row r="633" spans="1:30" x14ac:dyDescent="0.2">
      <c r="A633" t="s">
        <v>3012</v>
      </c>
      <c r="B633" t="s">
        <v>3013</v>
      </c>
      <c r="C633" t="s">
        <v>3014</v>
      </c>
      <c r="D633" t="s">
        <v>3015</v>
      </c>
      <c r="E633" t="s">
        <v>3016</v>
      </c>
      <c r="F633" t="s">
        <v>3017</v>
      </c>
      <c r="G633" t="s">
        <v>36</v>
      </c>
      <c r="H633">
        <v>16.956</v>
      </c>
      <c r="I633">
        <v>10</v>
      </c>
      <c r="J633">
        <v>65.2</v>
      </c>
      <c r="K633">
        <v>0</v>
      </c>
      <c r="L633">
        <v>323.31</v>
      </c>
      <c r="M633">
        <v>25.78146744</v>
      </c>
      <c r="N633">
        <v>22.95412254</v>
      </c>
      <c r="O633">
        <v>26.398309709999999</v>
      </c>
      <c r="P633">
        <v>26.013824459999999</v>
      </c>
      <c r="Q633">
        <v>26.139852520000002</v>
      </c>
      <c r="R633">
        <v>26.032882690000001</v>
      </c>
      <c r="S633">
        <v>25.653514860000001</v>
      </c>
      <c r="T633">
        <v>24.89670563</v>
      </c>
      <c r="U633">
        <v>25.446701050000001</v>
      </c>
      <c r="V633">
        <v>25.99819565</v>
      </c>
      <c r="W633">
        <v>25.67298126</v>
      </c>
      <c r="X633">
        <v>26.221715929999998</v>
      </c>
      <c r="Y633">
        <v>0.35714171099999997</v>
      </c>
      <c r="Z633">
        <v>-0.91966438299999997</v>
      </c>
      <c r="AA633">
        <v>0.234424365</v>
      </c>
      <c r="AB633">
        <v>9.7888947000000004E-2</v>
      </c>
      <c r="AC633">
        <v>1.0749011289999999</v>
      </c>
      <c r="AD633">
        <v>-0.63199043300000002</v>
      </c>
    </row>
    <row r="634" spans="1:30" x14ac:dyDescent="0.2">
      <c r="A634" t="s">
        <v>3018</v>
      </c>
      <c r="B634" t="s">
        <v>3019</v>
      </c>
      <c r="C634" t="s">
        <v>3020</v>
      </c>
      <c r="D634" t="s">
        <v>3021</v>
      </c>
      <c r="E634" t="s">
        <v>3022</v>
      </c>
      <c r="F634" t="s">
        <v>3023</v>
      </c>
      <c r="G634" t="s">
        <v>232</v>
      </c>
      <c r="H634">
        <v>33.149000000000001</v>
      </c>
      <c r="I634">
        <v>14</v>
      </c>
      <c r="J634">
        <v>67.099999999999994</v>
      </c>
      <c r="K634">
        <v>0</v>
      </c>
      <c r="L634">
        <v>81.034999999999997</v>
      </c>
      <c r="M634">
        <v>27.544363019999999</v>
      </c>
      <c r="N634">
        <v>27.14209366</v>
      </c>
      <c r="O634">
        <v>27.542963029999999</v>
      </c>
      <c r="P634">
        <v>26.375291820000001</v>
      </c>
      <c r="Q634">
        <v>23.922607419999999</v>
      </c>
      <c r="R634">
        <v>27.461545940000001</v>
      </c>
      <c r="S634">
        <v>27.786748889999998</v>
      </c>
      <c r="T634">
        <v>27.201442719999999</v>
      </c>
      <c r="U634">
        <v>27.642236709999999</v>
      </c>
      <c r="V634">
        <v>27.64099693</v>
      </c>
      <c r="W634">
        <v>27.54708862</v>
      </c>
      <c r="X634">
        <v>27.515403750000001</v>
      </c>
      <c r="Y634">
        <v>0.49581821300000001</v>
      </c>
      <c r="Z634">
        <v>-0.158023198</v>
      </c>
      <c r="AA634">
        <v>0.71961622599999997</v>
      </c>
      <c r="AB634">
        <v>-1.6480147039999999</v>
      </c>
      <c r="AC634">
        <v>4.6276282000000002E-2</v>
      </c>
      <c r="AD634">
        <v>-2.4353663000000001E-2</v>
      </c>
    </row>
    <row r="635" spans="1:30" x14ac:dyDescent="0.2">
      <c r="A635" t="s">
        <v>3024</v>
      </c>
      <c r="B635" t="s">
        <v>3025</v>
      </c>
      <c r="C635" t="s">
        <v>100</v>
      </c>
      <c r="D635" t="s">
        <v>3026</v>
      </c>
      <c r="E635" t="s">
        <v>3024</v>
      </c>
      <c r="F635" t="s">
        <v>3027</v>
      </c>
      <c r="G635" t="s">
        <v>58</v>
      </c>
      <c r="H635">
        <v>51.313000000000002</v>
      </c>
      <c r="I635">
        <v>5</v>
      </c>
      <c r="J635">
        <v>17.5</v>
      </c>
      <c r="K635">
        <v>0</v>
      </c>
      <c r="L635">
        <v>27.998999999999999</v>
      </c>
      <c r="M635">
        <v>22.834281919999999</v>
      </c>
      <c r="N635">
        <v>23.66279411</v>
      </c>
      <c r="O635">
        <v>24.888702389999999</v>
      </c>
      <c r="P635">
        <v>25.381826400000001</v>
      </c>
      <c r="Q635">
        <v>23.689243319999999</v>
      </c>
      <c r="R635">
        <v>23.543174740000001</v>
      </c>
      <c r="S635">
        <v>24.387893680000001</v>
      </c>
      <c r="T635">
        <v>23.844749449999998</v>
      </c>
      <c r="U635">
        <v>24.338443760000001</v>
      </c>
      <c r="V635">
        <v>23.675327299999999</v>
      </c>
      <c r="W635">
        <v>25.360904690000002</v>
      </c>
      <c r="X635">
        <v>24.799915309999999</v>
      </c>
      <c r="Y635">
        <v>0.45376414300000001</v>
      </c>
      <c r="Z635">
        <v>-0.81678962700000002</v>
      </c>
      <c r="AA635">
        <v>0.20407684000000001</v>
      </c>
      <c r="AB635">
        <v>-0.40730094900000002</v>
      </c>
      <c r="AC635">
        <v>0.33078714599999998</v>
      </c>
      <c r="AD635">
        <v>-0.42168680800000002</v>
      </c>
    </row>
    <row r="636" spans="1:30" x14ac:dyDescent="0.2">
      <c r="A636" t="s">
        <v>3028</v>
      </c>
      <c r="B636" t="s">
        <v>3029</v>
      </c>
      <c r="C636" t="s">
        <v>3030</v>
      </c>
      <c r="D636" t="s">
        <v>3031</v>
      </c>
      <c r="E636" t="s">
        <v>3032</v>
      </c>
      <c r="F636" t="s">
        <v>3033</v>
      </c>
      <c r="G636" t="s">
        <v>91</v>
      </c>
      <c r="H636">
        <v>28.08</v>
      </c>
      <c r="I636">
        <v>27</v>
      </c>
      <c r="J636">
        <v>76.7</v>
      </c>
      <c r="K636">
        <v>0</v>
      </c>
      <c r="L636">
        <v>323.31</v>
      </c>
      <c r="M636">
        <v>32.799774169999999</v>
      </c>
      <c r="N636">
        <v>32.87521744</v>
      </c>
      <c r="O636">
        <v>32.747493740000003</v>
      </c>
      <c r="P636">
        <v>33.213817599999999</v>
      </c>
      <c r="Q636">
        <v>33.086116789999998</v>
      </c>
      <c r="R636">
        <v>32.698368070000001</v>
      </c>
      <c r="S636">
        <v>32.739307400000001</v>
      </c>
      <c r="T636">
        <v>33.048480990000002</v>
      </c>
      <c r="U636">
        <v>32.754100800000003</v>
      </c>
      <c r="V636">
        <v>32.953121189999997</v>
      </c>
      <c r="W636">
        <v>32.919151309999997</v>
      </c>
      <c r="X636">
        <v>32.76716614</v>
      </c>
      <c r="Y636">
        <v>0.45796183000000001</v>
      </c>
      <c r="Z636">
        <v>-7.2317758999999995E-2</v>
      </c>
      <c r="AA636">
        <v>0.293228351</v>
      </c>
      <c r="AB636">
        <v>0.119621277</v>
      </c>
      <c r="AC636">
        <v>0.100858479</v>
      </c>
      <c r="AD636">
        <v>-3.2516479000000001E-2</v>
      </c>
    </row>
    <row r="637" spans="1:30" x14ac:dyDescent="0.2">
      <c r="A637" t="s">
        <v>3034</v>
      </c>
      <c r="B637" t="s">
        <v>3035</v>
      </c>
      <c r="C637" t="s">
        <v>3036</v>
      </c>
      <c r="D637" t="s">
        <v>3037</v>
      </c>
      <c r="E637" t="s">
        <v>3038</v>
      </c>
      <c r="F637" t="s">
        <v>3039</v>
      </c>
      <c r="G637" t="s">
        <v>36</v>
      </c>
      <c r="H637">
        <v>29.683</v>
      </c>
      <c r="I637">
        <v>6</v>
      </c>
      <c r="J637">
        <v>26.9</v>
      </c>
      <c r="K637">
        <v>0</v>
      </c>
      <c r="L637">
        <v>34.103000000000002</v>
      </c>
      <c r="M637">
        <v>23.385070800000001</v>
      </c>
      <c r="N637">
        <v>23.222440720000002</v>
      </c>
      <c r="O637">
        <v>22.616641999999999</v>
      </c>
      <c r="P637">
        <v>24.30896568</v>
      </c>
      <c r="Q637">
        <v>23.29735565</v>
      </c>
      <c r="R637">
        <v>24.042245860000001</v>
      </c>
      <c r="S637">
        <v>23.359489440000001</v>
      </c>
      <c r="T637">
        <v>23.816802979999999</v>
      </c>
      <c r="U637">
        <v>23.3904438</v>
      </c>
      <c r="V637">
        <v>23.126150129999999</v>
      </c>
      <c r="W637">
        <v>24.038520810000001</v>
      </c>
      <c r="X637">
        <v>24.110898970000001</v>
      </c>
      <c r="Y637">
        <v>0.80275104500000005</v>
      </c>
      <c r="Z637">
        <v>-0.68380546600000003</v>
      </c>
      <c r="AA637">
        <v>0.101984913</v>
      </c>
      <c r="AB637">
        <v>0.12433242799999999</v>
      </c>
      <c r="AC637">
        <v>0.27072758899999999</v>
      </c>
      <c r="AD637">
        <v>-0.23627789799999999</v>
      </c>
    </row>
    <row r="638" spans="1:30" x14ac:dyDescent="0.2">
      <c r="A638" t="s">
        <v>3040</v>
      </c>
      <c r="B638" t="s">
        <v>234</v>
      </c>
      <c r="C638" t="s">
        <v>32</v>
      </c>
      <c r="D638" t="s">
        <v>3041</v>
      </c>
      <c r="E638" t="s">
        <v>3040</v>
      </c>
      <c r="F638" t="s">
        <v>3042</v>
      </c>
      <c r="G638" t="s">
        <v>58</v>
      </c>
      <c r="H638">
        <v>19.271999999999998</v>
      </c>
      <c r="I638">
        <v>8</v>
      </c>
      <c r="J638">
        <v>71.400000000000006</v>
      </c>
      <c r="K638">
        <v>0</v>
      </c>
      <c r="L638">
        <v>124.35</v>
      </c>
      <c r="M638">
        <v>21.607763290000001</v>
      </c>
      <c r="N638">
        <v>22.666782380000001</v>
      </c>
      <c r="O638">
        <v>24.821676249999999</v>
      </c>
      <c r="P638">
        <v>23.870887759999999</v>
      </c>
      <c r="Q638">
        <v>24.697568889999999</v>
      </c>
      <c r="R638">
        <v>24.122310639999998</v>
      </c>
      <c r="S638">
        <v>22.91692162</v>
      </c>
      <c r="T638">
        <v>23.927574159999999</v>
      </c>
      <c r="U638">
        <v>24.382926940000001</v>
      </c>
      <c r="V638">
        <v>24.15924644</v>
      </c>
      <c r="W638">
        <v>23.472408290000001</v>
      </c>
      <c r="X638">
        <v>23.386339190000001</v>
      </c>
      <c r="Y638">
        <v>0.26144564199999998</v>
      </c>
      <c r="Z638">
        <v>-0.64059066799999997</v>
      </c>
      <c r="AA638">
        <v>0.73923730700000001</v>
      </c>
      <c r="AB638">
        <v>0.55759112</v>
      </c>
      <c r="AC638">
        <v>4.8088918000000001E-2</v>
      </c>
      <c r="AD638">
        <v>6.9809596000000002E-2</v>
      </c>
    </row>
    <row r="639" spans="1:30" x14ac:dyDescent="0.2">
      <c r="A639" t="s">
        <v>3043</v>
      </c>
      <c r="B639" t="s">
        <v>3044</v>
      </c>
      <c r="C639" t="s">
        <v>32</v>
      </c>
      <c r="D639" t="s">
        <v>3045</v>
      </c>
      <c r="E639" t="s">
        <v>3046</v>
      </c>
      <c r="F639" t="s">
        <v>3047</v>
      </c>
      <c r="G639" t="s">
        <v>36</v>
      </c>
      <c r="H639">
        <v>26.353000000000002</v>
      </c>
      <c r="I639">
        <v>9</v>
      </c>
      <c r="J639">
        <v>32.700000000000003</v>
      </c>
      <c r="K639">
        <v>0</v>
      </c>
      <c r="L639">
        <v>69.185000000000002</v>
      </c>
      <c r="M639">
        <v>23.277944560000002</v>
      </c>
      <c r="N639">
        <v>23.776729580000001</v>
      </c>
      <c r="O639">
        <v>23.62801743</v>
      </c>
      <c r="P639">
        <v>23.85999107</v>
      </c>
      <c r="Q639">
        <v>24.359741209999999</v>
      </c>
      <c r="R639">
        <v>23.474739069999998</v>
      </c>
      <c r="S639">
        <v>23.603883740000001</v>
      </c>
      <c r="T639">
        <v>22.650905609999999</v>
      </c>
      <c r="U639">
        <v>24.049039839999999</v>
      </c>
      <c r="V639">
        <v>23.50529671</v>
      </c>
      <c r="W639">
        <v>23.463510509999999</v>
      </c>
      <c r="X639">
        <v>23.978441239999999</v>
      </c>
      <c r="Y639">
        <v>0.14810711800000001</v>
      </c>
      <c r="Z639">
        <v>-8.8185628000000002E-2</v>
      </c>
      <c r="AA639">
        <v>0.33753071299999998</v>
      </c>
      <c r="AB639">
        <v>0.2490743</v>
      </c>
      <c r="AC639">
        <v>0.184115474</v>
      </c>
      <c r="AD639">
        <v>-0.21447308900000001</v>
      </c>
    </row>
    <row r="640" spans="1:30" x14ac:dyDescent="0.2">
      <c r="A640" t="s">
        <v>3048</v>
      </c>
      <c r="B640" t="s">
        <v>99</v>
      </c>
      <c r="C640" t="s">
        <v>100</v>
      </c>
      <c r="D640" t="s">
        <v>3049</v>
      </c>
      <c r="E640" t="s">
        <v>3048</v>
      </c>
      <c r="F640" t="s">
        <v>3050</v>
      </c>
      <c r="G640" t="s">
        <v>58</v>
      </c>
      <c r="H640">
        <v>36.020000000000003</v>
      </c>
      <c r="I640">
        <v>10</v>
      </c>
      <c r="J640">
        <v>40.9</v>
      </c>
      <c r="K640">
        <v>0</v>
      </c>
      <c r="L640">
        <v>70.616</v>
      </c>
      <c r="M640">
        <v>23.488119130000001</v>
      </c>
      <c r="N640">
        <v>23.34321594</v>
      </c>
      <c r="O640">
        <v>23.979103089999999</v>
      </c>
      <c r="P640">
        <v>22.81302071</v>
      </c>
      <c r="Q640">
        <v>23.143074039999998</v>
      </c>
      <c r="R640">
        <v>21.50670242</v>
      </c>
      <c r="S640">
        <v>23.666904450000001</v>
      </c>
      <c r="T640">
        <v>23.65811729</v>
      </c>
      <c r="U640">
        <v>23.24520493</v>
      </c>
      <c r="V640">
        <v>24.150159840000001</v>
      </c>
      <c r="W640">
        <v>23.587581629999999</v>
      </c>
      <c r="X640">
        <v>23.134923929999999</v>
      </c>
      <c r="Y640">
        <v>1.9669451000000001E-2</v>
      </c>
      <c r="Z640">
        <v>-2.0742416E-2</v>
      </c>
      <c r="AA640">
        <v>0.91588210299999995</v>
      </c>
      <c r="AB640">
        <v>-1.1366227470000001</v>
      </c>
      <c r="AC640">
        <v>0.112461245</v>
      </c>
      <c r="AD640">
        <v>-0.100812912</v>
      </c>
    </row>
    <row r="641" spans="1:30" x14ac:dyDescent="0.2">
      <c r="A641" t="s">
        <v>3051</v>
      </c>
      <c r="B641" t="s">
        <v>3052</v>
      </c>
      <c r="C641" t="s">
        <v>3053</v>
      </c>
      <c r="D641" t="s">
        <v>3054</v>
      </c>
      <c r="E641" t="s">
        <v>3055</v>
      </c>
      <c r="F641" t="s">
        <v>3056</v>
      </c>
      <c r="G641" t="s">
        <v>91</v>
      </c>
      <c r="H641">
        <v>33.32</v>
      </c>
      <c r="I641">
        <v>21</v>
      </c>
      <c r="J641">
        <v>76.400000000000006</v>
      </c>
      <c r="K641">
        <v>0</v>
      </c>
      <c r="L641">
        <v>323.31</v>
      </c>
      <c r="M641">
        <v>31.513004299999999</v>
      </c>
      <c r="N641">
        <v>31.64332199</v>
      </c>
      <c r="O641">
        <v>31.621959690000001</v>
      </c>
      <c r="P641">
        <v>31.780700679999999</v>
      </c>
      <c r="Q641">
        <v>32.149070739999999</v>
      </c>
      <c r="R641">
        <v>31.603595729999999</v>
      </c>
      <c r="S641">
        <v>31.599212649999998</v>
      </c>
      <c r="T641">
        <v>31.678628920000001</v>
      </c>
      <c r="U641">
        <v>31.609861370000001</v>
      </c>
      <c r="V641">
        <v>31.925674440000002</v>
      </c>
      <c r="W641">
        <v>31.304052349999999</v>
      </c>
      <c r="X641">
        <v>31.496099470000001</v>
      </c>
      <c r="Y641">
        <v>3.1322415999999999E-2</v>
      </c>
      <c r="Z641">
        <v>1.7486571999999999E-2</v>
      </c>
      <c r="AA641">
        <v>0.478857219</v>
      </c>
      <c r="AB641">
        <v>0.26918029799999998</v>
      </c>
      <c r="AC641">
        <v>0.104836157</v>
      </c>
      <c r="AD641">
        <v>5.3958893000000001E-2</v>
      </c>
    </row>
    <row r="642" spans="1:30" x14ac:dyDescent="0.2">
      <c r="A642" t="s">
        <v>3057</v>
      </c>
      <c r="B642" t="s">
        <v>3058</v>
      </c>
      <c r="C642" t="s">
        <v>3059</v>
      </c>
      <c r="D642" t="s">
        <v>3060</v>
      </c>
      <c r="E642" t="s">
        <v>3061</v>
      </c>
      <c r="F642" t="s">
        <v>3062</v>
      </c>
      <c r="G642" t="s">
        <v>36</v>
      </c>
      <c r="H642">
        <v>36.909999999999997</v>
      </c>
      <c r="I642">
        <v>17</v>
      </c>
      <c r="J642">
        <v>66</v>
      </c>
      <c r="K642">
        <v>0</v>
      </c>
      <c r="L642">
        <v>323.31</v>
      </c>
      <c r="M642">
        <v>24.183269500000002</v>
      </c>
      <c r="N642">
        <v>23.961315160000002</v>
      </c>
      <c r="O642">
        <v>23.904298780000001</v>
      </c>
      <c r="P642">
        <v>23.706676479999999</v>
      </c>
      <c r="Q642">
        <v>23.264137269999999</v>
      </c>
      <c r="R642">
        <v>23.894727710000002</v>
      </c>
      <c r="S642">
        <v>24.024223330000002</v>
      </c>
      <c r="T642">
        <v>25.01014709</v>
      </c>
      <c r="U642">
        <v>23.4097805</v>
      </c>
      <c r="V642">
        <v>24.32443619</v>
      </c>
      <c r="W642">
        <v>24.222324369999999</v>
      </c>
      <c r="X642">
        <v>23.439355849999998</v>
      </c>
      <c r="Y642">
        <v>2.3943300000000001E-2</v>
      </c>
      <c r="Z642">
        <v>2.0922342999999999E-2</v>
      </c>
      <c r="AA642">
        <v>0.48285930700000002</v>
      </c>
      <c r="AB642">
        <v>-0.373524984</v>
      </c>
      <c r="AC642">
        <v>0.100882311</v>
      </c>
      <c r="AD642">
        <v>0.152678172</v>
      </c>
    </row>
    <row r="643" spans="1:30" x14ac:dyDescent="0.2">
      <c r="A643" t="s">
        <v>3063</v>
      </c>
      <c r="B643" t="s">
        <v>498</v>
      </c>
      <c r="C643" t="s">
        <v>32</v>
      </c>
      <c r="D643" t="s">
        <v>3064</v>
      </c>
      <c r="E643" t="s">
        <v>3063</v>
      </c>
      <c r="F643" t="s">
        <v>3065</v>
      </c>
      <c r="G643" t="s">
        <v>58</v>
      </c>
      <c r="H643">
        <v>38.99</v>
      </c>
      <c r="I643">
        <v>14</v>
      </c>
      <c r="J643">
        <v>54.6</v>
      </c>
      <c r="K643">
        <v>0</v>
      </c>
      <c r="L643">
        <v>49.75</v>
      </c>
      <c r="M643">
        <v>25.658945079999999</v>
      </c>
      <c r="N643">
        <v>25.574760439999999</v>
      </c>
      <c r="O643">
        <v>25.192609789999999</v>
      </c>
      <c r="P643">
        <v>24.207469939999999</v>
      </c>
      <c r="Q643">
        <v>24.147148130000001</v>
      </c>
      <c r="R643">
        <v>25.827016830000002</v>
      </c>
      <c r="S643">
        <v>25.25727844</v>
      </c>
      <c r="T643">
        <v>25.63879013</v>
      </c>
      <c r="U643">
        <v>25.847042080000001</v>
      </c>
      <c r="V643">
        <v>24.261119839999999</v>
      </c>
      <c r="W643">
        <v>25.556428910000001</v>
      </c>
      <c r="X643">
        <v>25.411575320000001</v>
      </c>
      <c r="Y643">
        <v>0.387189071</v>
      </c>
      <c r="Z643">
        <v>0.399063746</v>
      </c>
      <c r="AA643">
        <v>0.195480353</v>
      </c>
      <c r="AB643">
        <v>-0.349163055</v>
      </c>
      <c r="AC643">
        <v>0.495117735</v>
      </c>
      <c r="AD643">
        <v>0.50466219599999995</v>
      </c>
    </row>
    <row r="644" spans="1:30" x14ac:dyDescent="0.2">
      <c r="A644" t="s">
        <v>3066</v>
      </c>
      <c r="B644" t="s">
        <v>3067</v>
      </c>
      <c r="C644" t="s">
        <v>3068</v>
      </c>
      <c r="D644" t="s">
        <v>3069</v>
      </c>
      <c r="E644" t="s">
        <v>3066</v>
      </c>
      <c r="F644" t="s">
        <v>3070</v>
      </c>
      <c r="G644" t="s">
        <v>91</v>
      </c>
      <c r="H644">
        <v>43.017000000000003</v>
      </c>
      <c r="I644">
        <v>17</v>
      </c>
      <c r="J644">
        <v>53.7</v>
      </c>
      <c r="K644">
        <v>0</v>
      </c>
      <c r="L644">
        <v>227.94</v>
      </c>
      <c r="M644">
        <v>29.40334511</v>
      </c>
      <c r="N644">
        <v>29.07158089</v>
      </c>
      <c r="O644">
        <v>29.12210846</v>
      </c>
      <c r="P644">
        <v>29.234937670000001</v>
      </c>
      <c r="Q644">
        <v>27.576795579999999</v>
      </c>
      <c r="R644">
        <v>29.466241839999999</v>
      </c>
      <c r="S644">
        <v>29.171812060000001</v>
      </c>
      <c r="T644">
        <v>28.807502750000001</v>
      </c>
      <c r="U644">
        <v>29.183263780000001</v>
      </c>
      <c r="V644">
        <v>28.383192059999999</v>
      </c>
      <c r="W644">
        <v>28.908704759999999</v>
      </c>
      <c r="X644">
        <v>29.420875550000002</v>
      </c>
      <c r="Y644">
        <v>0.39267276899999998</v>
      </c>
      <c r="Z644">
        <v>0.294754028</v>
      </c>
      <c r="AA644">
        <v>7.6538362999999998E-2</v>
      </c>
      <c r="AB644">
        <v>-0.144932429</v>
      </c>
      <c r="AC644">
        <v>0.17550419</v>
      </c>
      <c r="AD644">
        <v>0.14993540399999999</v>
      </c>
    </row>
    <row r="645" spans="1:30" x14ac:dyDescent="0.2">
      <c r="A645" t="s">
        <v>3071</v>
      </c>
      <c r="B645" t="s">
        <v>3072</v>
      </c>
      <c r="C645" t="s">
        <v>3073</v>
      </c>
      <c r="D645" t="s">
        <v>3074</v>
      </c>
      <c r="E645" t="s">
        <v>3075</v>
      </c>
      <c r="F645" t="s">
        <v>3076</v>
      </c>
      <c r="G645" t="s">
        <v>395</v>
      </c>
      <c r="H645">
        <v>21.565999999999999</v>
      </c>
      <c r="I645">
        <v>20</v>
      </c>
      <c r="J645">
        <v>94.4</v>
      </c>
      <c r="K645">
        <v>0</v>
      </c>
      <c r="L645">
        <v>323.31</v>
      </c>
      <c r="M645">
        <v>33.081649779999999</v>
      </c>
      <c r="N645">
        <v>32.716815949999997</v>
      </c>
      <c r="O645">
        <v>32.452308649999999</v>
      </c>
      <c r="P645">
        <v>33.09575272</v>
      </c>
      <c r="Q645">
        <v>32.447959900000001</v>
      </c>
      <c r="R645">
        <v>33.095958709999998</v>
      </c>
      <c r="S645">
        <v>32.933486940000002</v>
      </c>
      <c r="T645">
        <v>32.612522130000002</v>
      </c>
      <c r="U645">
        <v>32.716182709999998</v>
      </c>
      <c r="V645">
        <v>32.79315948</v>
      </c>
      <c r="W645">
        <v>32.758396150000003</v>
      </c>
      <c r="X645">
        <v>33.119663240000001</v>
      </c>
      <c r="Y645">
        <v>0.25862290199999999</v>
      </c>
      <c r="Z645">
        <v>-0.14014816299999999</v>
      </c>
      <c r="AA645">
        <v>1.4222261E-2</v>
      </c>
      <c r="AB645">
        <v>-1.0515849000000001E-2</v>
      </c>
      <c r="AC645">
        <v>0.38534103800000002</v>
      </c>
      <c r="AD645">
        <v>-0.13634236699999999</v>
      </c>
    </row>
    <row r="646" spans="1:30" x14ac:dyDescent="0.2">
      <c r="A646" t="s">
        <v>3077</v>
      </c>
      <c r="B646" t="s">
        <v>3078</v>
      </c>
      <c r="C646" t="s">
        <v>3079</v>
      </c>
      <c r="D646" t="s">
        <v>3080</v>
      </c>
      <c r="E646" t="s">
        <v>3081</v>
      </c>
      <c r="F646" t="s">
        <v>3082</v>
      </c>
      <c r="G646" t="s">
        <v>91</v>
      </c>
      <c r="H646">
        <v>27.571000000000002</v>
      </c>
      <c r="I646">
        <v>11</v>
      </c>
      <c r="J646">
        <v>51.1</v>
      </c>
      <c r="K646">
        <v>0</v>
      </c>
      <c r="L646">
        <v>50.179000000000002</v>
      </c>
      <c r="M646">
        <v>25.573114400000001</v>
      </c>
      <c r="N646">
        <v>25.503427510000002</v>
      </c>
      <c r="O646">
        <v>25.818143840000001</v>
      </c>
      <c r="P646">
        <v>25.398391719999999</v>
      </c>
      <c r="Q646">
        <v>26.047080990000001</v>
      </c>
      <c r="R646">
        <v>25.483022689999999</v>
      </c>
      <c r="S646">
        <v>25.68835258</v>
      </c>
      <c r="T646">
        <v>25.773466110000001</v>
      </c>
      <c r="U646">
        <v>25.75289536</v>
      </c>
      <c r="V646">
        <v>26.186975480000001</v>
      </c>
      <c r="W646">
        <v>24.59877968</v>
      </c>
      <c r="X646">
        <v>25.64402771</v>
      </c>
      <c r="Y646">
        <v>0.118648715</v>
      </c>
      <c r="Z646">
        <v>0.154967626</v>
      </c>
      <c r="AA646">
        <v>0.119095074</v>
      </c>
      <c r="AB646">
        <v>0.166237513</v>
      </c>
      <c r="AC646">
        <v>0.21823648300000001</v>
      </c>
      <c r="AD646">
        <v>0.26164372800000002</v>
      </c>
    </row>
    <row r="647" spans="1:30" x14ac:dyDescent="0.2">
      <c r="A647" t="s">
        <v>3083</v>
      </c>
      <c r="B647" t="s">
        <v>99</v>
      </c>
      <c r="C647" t="s">
        <v>100</v>
      </c>
      <c r="D647" t="s">
        <v>3084</v>
      </c>
      <c r="E647" t="s">
        <v>3083</v>
      </c>
      <c r="F647" t="s">
        <v>3085</v>
      </c>
      <c r="G647" t="s">
        <v>58</v>
      </c>
      <c r="H647">
        <v>32.743000000000002</v>
      </c>
      <c r="I647">
        <v>7</v>
      </c>
      <c r="J647">
        <v>38.799999999999997</v>
      </c>
      <c r="K647">
        <v>0</v>
      </c>
      <c r="L647">
        <v>75.370999999999995</v>
      </c>
      <c r="M647">
        <v>24.395517349999999</v>
      </c>
      <c r="N647">
        <v>24.799915309999999</v>
      </c>
      <c r="O647">
        <v>25.277568819999999</v>
      </c>
      <c r="P647">
        <v>24.67337036</v>
      </c>
      <c r="Q647">
        <v>24.729011539999998</v>
      </c>
      <c r="R647">
        <v>24.46653748</v>
      </c>
      <c r="S647">
        <v>24.716753010000001</v>
      </c>
      <c r="T647">
        <v>24.229053499999999</v>
      </c>
      <c r="U647">
        <v>24.81269455</v>
      </c>
      <c r="V647">
        <v>24.069906230000001</v>
      </c>
      <c r="W647">
        <v>23.810009000000001</v>
      </c>
      <c r="X647">
        <v>24.65102577</v>
      </c>
      <c r="Y647">
        <v>0.84403081899999999</v>
      </c>
      <c r="Z647">
        <v>0.64735348999999998</v>
      </c>
      <c r="AA647">
        <v>0.78828090100000003</v>
      </c>
      <c r="AB647">
        <v>0.44599278799999997</v>
      </c>
      <c r="AC647">
        <v>0.59538263599999997</v>
      </c>
      <c r="AD647">
        <v>0.409186681</v>
      </c>
    </row>
    <row r="648" spans="1:30" x14ac:dyDescent="0.2">
      <c r="A648" t="s">
        <v>3086</v>
      </c>
      <c r="B648" t="s">
        <v>3087</v>
      </c>
      <c r="C648" t="s">
        <v>3088</v>
      </c>
      <c r="D648" t="s">
        <v>3089</v>
      </c>
      <c r="E648" t="s">
        <v>3090</v>
      </c>
      <c r="F648" t="s">
        <v>3091</v>
      </c>
      <c r="G648" t="s">
        <v>91</v>
      </c>
      <c r="H648">
        <v>44.485999999999997</v>
      </c>
      <c r="I648">
        <v>12</v>
      </c>
      <c r="J648">
        <v>45.7</v>
      </c>
      <c r="K648">
        <v>0</v>
      </c>
      <c r="L648">
        <v>51.584000000000003</v>
      </c>
      <c r="M648">
        <v>23.569259639999999</v>
      </c>
      <c r="N648">
        <v>23.191518779999999</v>
      </c>
      <c r="O648">
        <v>23.903570179999999</v>
      </c>
      <c r="P648">
        <v>22.976461409999999</v>
      </c>
      <c r="Q648">
        <v>24.44080353</v>
      </c>
      <c r="R648">
        <v>24.88710403</v>
      </c>
      <c r="S648">
        <v>22.905147549999999</v>
      </c>
      <c r="T648">
        <v>23.867076869999998</v>
      </c>
      <c r="U648">
        <v>24.289066309999999</v>
      </c>
      <c r="V648">
        <v>24.920026780000001</v>
      </c>
      <c r="W648">
        <v>23.694692610000001</v>
      </c>
      <c r="X648">
        <v>24.399654389999998</v>
      </c>
      <c r="Y648">
        <v>0.88979283300000001</v>
      </c>
      <c r="Z648">
        <v>-0.78334172599999996</v>
      </c>
      <c r="AA648">
        <v>0.12814920299999999</v>
      </c>
      <c r="AB648">
        <v>-0.23666826899999999</v>
      </c>
      <c r="AC648">
        <v>0.52877941699999997</v>
      </c>
      <c r="AD648">
        <v>-0.65102767900000003</v>
      </c>
    </row>
    <row r="649" spans="1:30" x14ac:dyDescent="0.2">
      <c r="A649" t="s">
        <v>3092</v>
      </c>
      <c r="B649" t="s">
        <v>3093</v>
      </c>
      <c r="C649" t="s">
        <v>3094</v>
      </c>
      <c r="D649" t="s">
        <v>3095</v>
      </c>
      <c r="E649" t="s">
        <v>3096</v>
      </c>
      <c r="F649" t="s">
        <v>3097</v>
      </c>
      <c r="G649" t="s">
        <v>91</v>
      </c>
      <c r="H649">
        <v>29.349</v>
      </c>
      <c r="I649">
        <v>13</v>
      </c>
      <c r="J649">
        <v>46.8</v>
      </c>
      <c r="K649">
        <v>0</v>
      </c>
      <c r="L649">
        <v>81.093000000000004</v>
      </c>
      <c r="M649">
        <v>27.35455894</v>
      </c>
      <c r="N649">
        <v>26.929876329999999</v>
      </c>
      <c r="O649">
        <v>27.150445940000001</v>
      </c>
      <c r="P649">
        <v>26.850431440000001</v>
      </c>
      <c r="Q649">
        <v>27.592634199999999</v>
      </c>
      <c r="R649">
        <v>27.049678799999999</v>
      </c>
      <c r="S649">
        <v>27.19469643</v>
      </c>
      <c r="T649">
        <v>26.948711400000001</v>
      </c>
      <c r="U649">
        <v>27.038629530000001</v>
      </c>
      <c r="V649">
        <v>28.127456670000001</v>
      </c>
      <c r="W649">
        <v>27.13398552</v>
      </c>
      <c r="X649">
        <v>27.734020229999999</v>
      </c>
      <c r="Y649">
        <v>0.76266979499999998</v>
      </c>
      <c r="Z649">
        <v>-0.52019373599999996</v>
      </c>
      <c r="AA649">
        <v>0.61800208300000004</v>
      </c>
      <c r="AB649">
        <v>-0.50090599099999999</v>
      </c>
      <c r="AC649">
        <v>0.95034986799999999</v>
      </c>
      <c r="AD649">
        <v>-0.60447502099999995</v>
      </c>
    </row>
    <row r="650" spans="1:30" x14ac:dyDescent="0.2">
      <c r="A650" t="s">
        <v>3098</v>
      </c>
      <c r="B650" t="s">
        <v>99</v>
      </c>
      <c r="C650" t="s">
        <v>100</v>
      </c>
      <c r="D650" t="s">
        <v>3099</v>
      </c>
      <c r="E650" t="s">
        <v>3098</v>
      </c>
      <c r="F650" t="s">
        <v>3100</v>
      </c>
      <c r="G650" t="s">
        <v>58</v>
      </c>
      <c r="H650">
        <v>33.1</v>
      </c>
      <c r="I650">
        <v>16</v>
      </c>
      <c r="J650">
        <v>59.9</v>
      </c>
      <c r="K650">
        <v>0</v>
      </c>
      <c r="L650">
        <v>199.37</v>
      </c>
      <c r="M650">
        <v>29.333194729999999</v>
      </c>
      <c r="N650">
        <v>29.33340836</v>
      </c>
      <c r="O650">
        <v>29.352497100000001</v>
      </c>
      <c r="P650">
        <v>29.315294269999999</v>
      </c>
      <c r="Q650">
        <v>27.188861849999999</v>
      </c>
      <c r="R650">
        <v>29.32360649</v>
      </c>
      <c r="S650">
        <v>29.376728060000001</v>
      </c>
      <c r="T650">
        <v>29.278701779999999</v>
      </c>
      <c r="U650">
        <v>29.374366760000001</v>
      </c>
      <c r="V650">
        <v>25.7136879</v>
      </c>
      <c r="W650">
        <v>29.378528589999998</v>
      </c>
      <c r="X650">
        <v>29.07347107</v>
      </c>
      <c r="Y650">
        <v>0.47442182100000002</v>
      </c>
      <c r="Z650">
        <v>1.2844708760000001</v>
      </c>
      <c r="AA650">
        <v>0.15055380800000001</v>
      </c>
      <c r="AB650">
        <v>0.55402501400000004</v>
      </c>
      <c r="AC650">
        <v>0.47575372999999999</v>
      </c>
      <c r="AD650">
        <v>1.2880363459999999</v>
      </c>
    </row>
    <row r="651" spans="1:30" x14ac:dyDescent="0.2">
      <c r="A651" t="s">
        <v>3101</v>
      </c>
      <c r="B651" t="s">
        <v>3102</v>
      </c>
      <c r="C651" t="s">
        <v>3103</v>
      </c>
      <c r="D651" t="s">
        <v>3104</v>
      </c>
      <c r="E651" t="s">
        <v>3105</v>
      </c>
      <c r="F651" t="s">
        <v>3106</v>
      </c>
      <c r="G651" t="s">
        <v>91</v>
      </c>
      <c r="H651">
        <v>17.277000000000001</v>
      </c>
      <c r="I651">
        <v>12</v>
      </c>
      <c r="J651">
        <v>92</v>
      </c>
      <c r="K651">
        <v>0</v>
      </c>
      <c r="L651">
        <v>280.05</v>
      </c>
      <c r="M651">
        <v>29.822744369999999</v>
      </c>
      <c r="N651">
        <v>29.635229110000001</v>
      </c>
      <c r="O651">
        <v>29.460531230000001</v>
      </c>
      <c r="P651">
        <v>29.667581559999999</v>
      </c>
      <c r="Q651">
        <v>30.222738270000001</v>
      </c>
      <c r="R651">
        <v>29.441026690000001</v>
      </c>
      <c r="S651">
        <v>29.49980927</v>
      </c>
      <c r="T651">
        <v>29.533748630000002</v>
      </c>
      <c r="U651">
        <v>29.564889910000002</v>
      </c>
      <c r="V651">
        <v>29.81741714</v>
      </c>
      <c r="W651">
        <v>29.01310539</v>
      </c>
      <c r="X651">
        <v>29.661018370000001</v>
      </c>
      <c r="Y651">
        <v>0.20559574899999999</v>
      </c>
      <c r="Z651">
        <v>0.142321269</v>
      </c>
      <c r="AA651">
        <v>0.34232153900000001</v>
      </c>
      <c r="AB651">
        <v>0.27993520100000002</v>
      </c>
      <c r="AC651">
        <v>4.9522985999999998E-2</v>
      </c>
      <c r="AD651">
        <v>3.5635630000000001E-2</v>
      </c>
    </row>
    <row r="652" spans="1:30" x14ac:dyDescent="0.2">
      <c r="A652" t="s">
        <v>3107</v>
      </c>
      <c r="B652" t="s">
        <v>3108</v>
      </c>
      <c r="C652" t="s">
        <v>32</v>
      </c>
      <c r="D652" t="s">
        <v>3109</v>
      </c>
      <c r="E652" t="s">
        <v>3107</v>
      </c>
      <c r="F652" t="s">
        <v>3110</v>
      </c>
      <c r="G652" t="s">
        <v>58</v>
      </c>
      <c r="H652">
        <v>32.270000000000003</v>
      </c>
      <c r="I652">
        <v>15</v>
      </c>
      <c r="J652">
        <v>62.4</v>
      </c>
      <c r="K652">
        <v>0</v>
      </c>
      <c r="L652">
        <v>323.31</v>
      </c>
      <c r="M652">
        <v>24.986721039999999</v>
      </c>
      <c r="N652">
        <v>24.414180760000001</v>
      </c>
      <c r="O652">
        <v>23.651494979999999</v>
      </c>
      <c r="P652">
        <v>23.28017998</v>
      </c>
      <c r="Q652">
        <v>23.23122025</v>
      </c>
      <c r="R652">
        <v>24.102361680000001</v>
      </c>
      <c r="S652">
        <v>23.570112229999999</v>
      </c>
      <c r="T652">
        <v>23.639812469999999</v>
      </c>
      <c r="U652">
        <v>24.114614490000001</v>
      </c>
      <c r="V652">
        <v>25.835208890000001</v>
      </c>
      <c r="W652">
        <v>24.920816420000001</v>
      </c>
      <c r="X652">
        <v>25.134534840000001</v>
      </c>
      <c r="Y652">
        <v>0.93052251799999997</v>
      </c>
      <c r="Z652">
        <v>-0.94605445899999996</v>
      </c>
      <c r="AA652">
        <v>1.949565993</v>
      </c>
      <c r="AB652">
        <v>-1.758932749</v>
      </c>
      <c r="AC652">
        <v>2.0263660489999999</v>
      </c>
      <c r="AD652">
        <v>-1.5220069890000001</v>
      </c>
    </row>
    <row r="653" spans="1:30" x14ac:dyDescent="0.2">
      <c r="A653" t="s">
        <v>3111</v>
      </c>
      <c r="B653" t="s">
        <v>3112</v>
      </c>
      <c r="C653" t="s">
        <v>3113</v>
      </c>
      <c r="D653" t="s">
        <v>3114</v>
      </c>
      <c r="E653" t="s">
        <v>3115</v>
      </c>
      <c r="F653" t="s">
        <v>3116</v>
      </c>
      <c r="G653" t="s">
        <v>36</v>
      </c>
      <c r="H653">
        <v>32.819000000000003</v>
      </c>
      <c r="I653">
        <v>14</v>
      </c>
      <c r="J653">
        <v>35.700000000000003</v>
      </c>
      <c r="K653">
        <v>0</v>
      </c>
      <c r="L653">
        <v>262.39</v>
      </c>
      <c r="M653">
        <v>23.479511259999999</v>
      </c>
      <c r="N653">
        <v>23.20054245</v>
      </c>
      <c r="O653">
        <v>24.055730820000001</v>
      </c>
      <c r="P653">
        <v>23.462512969999999</v>
      </c>
      <c r="Q653">
        <v>23.96261024</v>
      </c>
      <c r="R653">
        <v>24.153985980000002</v>
      </c>
      <c r="S653">
        <v>24.376539229999999</v>
      </c>
      <c r="T653">
        <v>24.30208206</v>
      </c>
      <c r="U653">
        <v>24.705564500000001</v>
      </c>
      <c r="V653">
        <v>25.924676900000001</v>
      </c>
      <c r="W653">
        <v>25.059202190000001</v>
      </c>
      <c r="X653">
        <v>25.172149659999999</v>
      </c>
      <c r="Y653">
        <v>2.0876690610000002</v>
      </c>
      <c r="Z653">
        <v>-1.806748072</v>
      </c>
      <c r="AA653">
        <v>1.957046769</v>
      </c>
      <c r="AB653">
        <v>-1.5256398520000001</v>
      </c>
      <c r="AC653">
        <v>1.4387095270000001</v>
      </c>
      <c r="AD653">
        <v>-0.92394765199999995</v>
      </c>
    </row>
    <row r="654" spans="1:30" x14ac:dyDescent="0.2">
      <c r="A654" t="s">
        <v>3117</v>
      </c>
      <c r="B654" t="s">
        <v>3118</v>
      </c>
      <c r="C654" t="s">
        <v>3119</v>
      </c>
      <c r="D654" t="s">
        <v>3120</v>
      </c>
      <c r="E654" t="s">
        <v>3117</v>
      </c>
      <c r="F654" t="s">
        <v>3121</v>
      </c>
      <c r="G654" t="s">
        <v>36</v>
      </c>
      <c r="H654">
        <v>30.654</v>
      </c>
      <c r="I654">
        <v>3</v>
      </c>
      <c r="J654">
        <v>16.8</v>
      </c>
      <c r="K654">
        <v>0</v>
      </c>
      <c r="L654">
        <v>37.951999999999998</v>
      </c>
      <c r="M654">
        <v>24.448871610000001</v>
      </c>
      <c r="N654">
        <v>25.231987</v>
      </c>
      <c r="O654">
        <v>23.051452640000001</v>
      </c>
      <c r="P654">
        <v>23.432670590000001</v>
      </c>
      <c r="Q654">
        <v>23.833049769999999</v>
      </c>
      <c r="R654">
        <v>22.514526369999999</v>
      </c>
      <c r="S654">
        <v>24.03669739</v>
      </c>
      <c r="T654">
        <v>24.445446010000001</v>
      </c>
      <c r="U654">
        <v>23.075973510000001</v>
      </c>
      <c r="V654">
        <v>24.853672029999998</v>
      </c>
      <c r="W654">
        <v>23.850318909999999</v>
      </c>
      <c r="X654">
        <v>23.623298649999999</v>
      </c>
      <c r="Y654">
        <v>6.3308634000000003E-2</v>
      </c>
      <c r="Z654">
        <v>0.13500722200000001</v>
      </c>
      <c r="AA654">
        <v>0.71403156199999995</v>
      </c>
      <c r="AB654">
        <v>-0.84901428199999995</v>
      </c>
      <c r="AC654">
        <v>0.17527176799999999</v>
      </c>
      <c r="AD654">
        <v>-0.25639088900000001</v>
      </c>
    </row>
    <row r="655" spans="1:30" x14ac:dyDescent="0.2">
      <c r="A655" t="s">
        <v>3122</v>
      </c>
      <c r="B655" t="s">
        <v>3123</v>
      </c>
      <c r="C655" t="s">
        <v>3124</v>
      </c>
      <c r="D655" t="s">
        <v>3125</v>
      </c>
      <c r="E655" t="s">
        <v>3126</v>
      </c>
      <c r="F655" t="s">
        <v>3127</v>
      </c>
      <c r="G655" t="s">
        <v>36</v>
      </c>
      <c r="H655">
        <v>41.682000000000002</v>
      </c>
      <c r="I655">
        <v>6</v>
      </c>
      <c r="J655">
        <v>24.4</v>
      </c>
      <c r="K655">
        <v>0</v>
      </c>
      <c r="L655">
        <v>57.472000000000001</v>
      </c>
      <c r="M655">
        <v>23.884157179999999</v>
      </c>
      <c r="N655">
        <v>22.807817459999999</v>
      </c>
      <c r="O655">
        <v>22.812614440000001</v>
      </c>
      <c r="P655">
        <v>23.033519739999999</v>
      </c>
      <c r="Q655">
        <v>24.457651139999999</v>
      </c>
      <c r="R655">
        <v>24.545677189999999</v>
      </c>
      <c r="S655">
        <v>23.26586914</v>
      </c>
      <c r="T655">
        <v>23.977651600000002</v>
      </c>
      <c r="U655">
        <v>24.461809160000001</v>
      </c>
      <c r="V655">
        <v>23.773130420000001</v>
      </c>
      <c r="W655">
        <v>23.533185960000001</v>
      </c>
      <c r="X655">
        <v>23.451169969999999</v>
      </c>
      <c r="Y655">
        <v>0.49076876600000002</v>
      </c>
      <c r="Z655">
        <v>-0.41763242099999998</v>
      </c>
      <c r="AA655">
        <v>0.35524124600000001</v>
      </c>
      <c r="AB655">
        <v>0.42645390799999999</v>
      </c>
      <c r="AC655">
        <v>0.36624595300000001</v>
      </c>
      <c r="AD655">
        <v>0.315947851</v>
      </c>
    </row>
    <row r="656" spans="1:30" x14ac:dyDescent="0.2">
      <c r="A656" t="s">
        <v>3128</v>
      </c>
      <c r="B656" t="s">
        <v>3129</v>
      </c>
      <c r="C656" t="s">
        <v>3130</v>
      </c>
      <c r="D656" t="s">
        <v>3131</v>
      </c>
      <c r="E656" t="s">
        <v>3132</v>
      </c>
      <c r="F656" t="s">
        <v>3133</v>
      </c>
      <c r="G656" t="s">
        <v>91</v>
      </c>
      <c r="H656">
        <v>49.354999999999997</v>
      </c>
      <c r="I656">
        <v>24</v>
      </c>
      <c r="J656">
        <v>72.8</v>
      </c>
      <c r="K656">
        <v>0</v>
      </c>
      <c r="L656">
        <v>165.58</v>
      </c>
      <c r="M656">
        <v>27.858932500000002</v>
      </c>
      <c r="N656">
        <v>27.84116173</v>
      </c>
      <c r="O656">
        <v>28.473827360000001</v>
      </c>
      <c r="P656">
        <v>25.713924410000001</v>
      </c>
      <c r="Q656">
        <v>23.77063751</v>
      </c>
      <c r="R656">
        <v>28.196573260000001</v>
      </c>
      <c r="S656">
        <v>28.939689640000001</v>
      </c>
      <c r="T656">
        <v>28.261678700000001</v>
      </c>
      <c r="U656">
        <v>28.34155273</v>
      </c>
      <c r="V656">
        <v>27.26400757</v>
      </c>
      <c r="W656">
        <v>28.900810239999998</v>
      </c>
      <c r="X656">
        <v>28.53656578</v>
      </c>
      <c r="Y656">
        <v>0.11907253499999999</v>
      </c>
      <c r="Z656">
        <v>-0.17582066900000001</v>
      </c>
      <c r="AA656">
        <v>0.78608092699999998</v>
      </c>
      <c r="AB656">
        <v>-2.3400828040000001</v>
      </c>
      <c r="AC656">
        <v>0.19993496699999999</v>
      </c>
      <c r="AD656">
        <v>0.280512492</v>
      </c>
    </row>
    <row r="657" spans="1:30" x14ac:dyDescent="0.2">
      <c r="A657" t="s">
        <v>3134</v>
      </c>
      <c r="B657" t="s">
        <v>99</v>
      </c>
      <c r="C657" t="s">
        <v>100</v>
      </c>
      <c r="D657" t="s">
        <v>3135</v>
      </c>
      <c r="E657" t="s">
        <v>3134</v>
      </c>
      <c r="F657" t="s">
        <v>3136</v>
      </c>
      <c r="G657" t="s">
        <v>58</v>
      </c>
      <c r="H657">
        <v>15.765000000000001</v>
      </c>
      <c r="I657">
        <v>9</v>
      </c>
      <c r="J657">
        <v>82.6</v>
      </c>
      <c r="K657">
        <v>0</v>
      </c>
      <c r="L657">
        <v>146.55000000000001</v>
      </c>
      <c r="M657">
        <v>28.236307140000001</v>
      </c>
      <c r="N657">
        <v>28.166481019999999</v>
      </c>
      <c r="O657">
        <v>28.173789979999999</v>
      </c>
      <c r="P657">
        <v>28.27905655</v>
      </c>
      <c r="Q657">
        <v>27.709842680000001</v>
      </c>
      <c r="R657">
        <v>27.781505580000001</v>
      </c>
      <c r="S657">
        <v>28.023056029999999</v>
      </c>
      <c r="T657">
        <v>28.209878920000001</v>
      </c>
      <c r="U657">
        <v>28.094614029999999</v>
      </c>
      <c r="V657">
        <v>27.28674316</v>
      </c>
      <c r="W657">
        <v>28.10564613</v>
      </c>
      <c r="X657">
        <v>28.186832429999999</v>
      </c>
      <c r="Y657">
        <v>0.50434386499999995</v>
      </c>
      <c r="Z657">
        <v>0.33245213800000001</v>
      </c>
      <c r="AA657">
        <v>6.5558700999999997E-2</v>
      </c>
      <c r="AB657">
        <v>6.3727697E-2</v>
      </c>
      <c r="AC657">
        <v>0.35465989999999997</v>
      </c>
      <c r="AD657">
        <v>0.249442418</v>
      </c>
    </row>
    <row r="658" spans="1:30" x14ac:dyDescent="0.2">
      <c r="A658" t="s">
        <v>3137</v>
      </c>
      <c r="B658" t="s">
        <v>3138</v>
      </c>
      <c r="C658" t="s">
        <v>3139</v>
      </c>
      <c r="D658" t="s">
        <v>3140</v>
      </c>
      <c r="E658" t="s">
        <v>3141</v>
      </c>
      <c r="F658" t="s">
        <v>3142</v>
      </c>
      <c r="G658" t="s">
        <v>91</v>
      </c>
      <c r="H658">
        <v>47.356999999999999</v>
      </c>
      <c r="I658">
        <v>20</v>
      </c>
      <c r="J658">
        <v>78.599999999999994</v>
      </c>
      <c r="K658">
        <v>0</v>
      </c>
      <c r="L658">
        <v>323.31</v>
      </c>
      <c r="M658">
        <v>30.882198330000001</v>
      </c>
      <c r="N658">
        <v>30.807624820000001</v>
      </c>
      <c r="O658">
        <v>30.72208023</v>
      </c>
      <c r="P658">
        <v>30.530458450000001</v>
      </c>
      <c r="Q658">
        <v>30.075971599999999</v>
      </c>
      <c r="R658">
        <v>30.731174469999999</v>
      </c>
      <c r="S658">
        <v>30.954074859999999</v>
      </c>
      <c r="T658">
        <v>30.823656079999999</v>
      </c>
      <c r="U658">
        <v>30.852962489999999</v>
      </c>
      <c r="V658">
        <v>31.326246260000001</v>
      </c>
      <c r="W658">
        <v>30.956085210000001</v>
      </c>
      <c r="X658">
        <v>30.9799881</v>
      </c>
      <c r="Y658">
        <v>1.038243536</v>
      </c>
      <c r="Z658">
        <v>-0.283472061</v>
      </c>
      <c r="AA658">
        <v>1.3190189910000001</v>
      </c>
      <c r="AB658">
        <v>-0.64157168099999995</v>
      </c>
      <c r="AC658">
        <v>0.76971415899999995</v>
      </c>
      <c r="AD658">
        <v>-0.21054204300000001</v>
      </c>
    </row>
    <row r="659" spans="1:30" x14ac:dyDescent="0.2">
      <c r="A659" t="s">
        <v>3143</v>
      </c>
      <c r="B659" t="s">
        <v>99</v>
      </c>
      <c r="C659" t="s">
        <v>100</v>
      </c>
      <c r="D659" t="s">
        <v>3144</v>
      </c>
      <c r="E659" t="s">
        <v>3143</v>
      </c>
      <c r="F659" t="s">
        <v>3145</v>
      </c>
      <c r="G659" t="s">
        <v>58</v>
      </c>
      <c r="H659">
        <v>12.512</v>
      </c>
      <c r="I659">
        <v>6</v>
      </c>
      <c r="J659">
        <v>57.4</v>
      </c>
      <c r="K659">
        <v>0</v>
      </c>
      <c r="L659">
        <v>13.106</v>
      </c>
      <c r="M659">
        <v>27.00335312</v>
      </c>
      <c r="N659">
        <v>26.953048710000001</v>
      </c>
      <c r="O659">
        <v>26.94558907</v>
      </c>
      <c r="P659">
        <v>26.819702150000001</v>
      </c>
      <c r="Q659">
        <v>27.52969551</v>
      </c>
      <c r="R659">
        <v>26.601020810000001</v>
      </c>
      <c r="S659">
        <v>26.705564500000001</v>
      </c>
      <c r="T659">
        <v>26.82432365</v>
      </c>
      <c r="U659">
        <v>26.976837159999999</v>
      </c>
      <c r="V659">
        <v>26.979782100000001</v>
      </c>
      <c r="W659">
        <v>26.2389431</v>
      </c>
      <c r="X659">
        <v>26.698959349999999</v>
      </c>
      <c r="Y659">
        <v>0.68917137500000003</v>
      </c>
      <c r="Z659">
        <v>0.328102112</v>
      </c>
      <c r="AA659">
        <v>0.41374646799999998</v>
      </c>
      <c r="AB659">
        <v>0.34424463900000002</v>
      </c>
      <c r="AC659">
        <v>0.35559882999999998</v>
      </c>
      <c r="AD659">
        <v>0.19634691900000001</v>
      </c>
    </row>
    <row r="660" spans="1:30" x14ac:dyDescent="0.2">
      <c r="A660" t="s">
        <v>3146</v>
      </c>
      <c r="B660" t="s">
        <v>3147</v>
      </c>
      <c r="C660" t="s">
        <v>3148</v>
      </c>
      <c r="D660" t="s">
        <v>3149</v>
      </c>
      <c r="E660" t="s">
        <v>3150</v>
      </c>
      <c r="F660" t="s">
        <v>3151</v>
      </c>
      <c r="G660" t="s">
        <v>232</v>
      </c>
      <c r="H660">
        <v>50.72</v>
      </c>
      <c r="I660">
        <v>7</v>
      </c>
      <c r="J660">
        <v>23.1</v>
      </c>
      <c r="K660">
        <v>0</v>
      </c>
      <c r="L660">
        <v>21.446000000000002</v>
      </c>
      <c r="M660">
        <v>23.660148620000001</v>
      </c>
      <c r="N660">
        <v>24.224229810000001</v>
      </c>
      <c r="O660">
        <v>23.013799670000001</v>
      </c>
      <c r="P660">
        <v>23.706987380000001</v>
      </c>
      <c r="Q660">
        <v>25.329902650000001</v>
      </c>
      <c r="R660">
        <v>23.83790016</v>
      </c>
      <c r="S660">
        <v>23.337732320000001</v>
      </c>
      <c r="T660">
        <v>23.86590004</v>
      </c>
      <c r="U660">
        <v>22.92275047</v>
      </c>
      <c r="V660">
        <v>24.45072365</v>
      </c>
      <c r="W660">
        <v>22.304317470000001</v>
      </c>
      <c r="X660">
        <v>22.643102649999999</v>
      </c>
      <c r="Y660">
        <v>0.265442334</v>
      </c>
      <c r="Z660">
        <v>0.50001144399999997</v>
      </c>
      <c r="AA660">
        <v>0.61556400600000005</v>
      </c>
      <c r="AB660">
        <v>1.1588821410000001</v>
      </c>
      <c r="AC660">
        <v>0.123240185</v>
      </c>
      <c r="AD660">
        <v>0.242746353</v>
      </c>
    </row>
    <row r="661" spans="1:30" x14ac:dyDescent="0.2">
      <c r="A661" t="s">
        <v>3152</v>
      </c>
      <c r="B661" t="s">
        <v>3153</v>
      </c>
      <c r="C661" t="s">
        <v>100</v>
      </c>
      <c r="D661" t="s">
        <v>3154</v>
      </c>
      <c r="E661" t="s">
        <v>3155</v>
      </c>
      <c r="F661" t="s">
        <v>3156</v>
      </c>
      <c r="G661" t="s">
        <v>2332</v>
      </c>
      <c r="H661">
        <v>38.408000000000001</v>
      </c>
      <c r="I661">
        <v>6</v>
      </c>
      <c r="J661">
        <v>42.3</v>
      </c>
      <c r="K661">
        <v>0</v>
      </c>
      <c r="L661">
        <v>112.28</v>
      </c>
      <c r="M661">
        <v>23.897342680000001</v>
      </c>
      <c r="N661">
        <v>24.125324249999998</v>
      </c>
      <c r="O661">
        <v>23.571384429999998</v>
      </c>
      <c r="P661">
        <v>24.183917999999998</v>
      </c>
      <c r="Q661">
        <v>24.26264381</v>
      </c>
      <c r="R661">
        <v>22.482767110000001</v>
      </c>
      <c r="S661">
        <v>23.686422350000001</v>
      </c>
      <c r="T661">
        <v>25.070209500000001</v>
      </c>
      <c r="U661">
        <v>23.640926360000002</v>
      </c>
      <c r="V661">
        <v>24.198005680000001</v>
      </c>
      <c r="W661">
        <v>26.014844889999999</v>
      </c>
      <c r="X661">
        <v>22.408653260000001</v>
      </c>
      <c r="Y661">
        <v>0.11840123299999999</v>
      </c>
      <c r="Z661">
        <v>-0.34248415599999998</v>
      </c>
      <c r="AA661">
        <v>0.179972889</v>
      </c>
      <c r="AB661">
        <v>-0.56405830400000001</v>
      </c>
      <c r="AC661">
        <v>2.1814673999999999E-2</v>
      </c>
      <c r="AD661">
        <v>-7.4648539E-2</v>
      </c>
    </row>
    <row r="662" spans="1:30" x14ac:dyDescent="0.2">
      <c r="A662" t="s">
        <v>3157</v>
      </c>
      <c r="B662" t="s">
        <v>3158</v>
      </c>
      <c r="C662" t="s">
        <v>3159</v>
      </c>
      <c r="D662" t="s">
        <v>3160</v>
      </c>
      <c r="E662" t="s">
        <v>3157</v>
      </c>
      <c r="F662" t="s">
        <v>3161</v>
      </c>
      <c r="G662" t="s">
        <v>91</v>
      </c>
      <c r="H662">
        <v>31.122</v>
      </c>
      <c r="I662">
        <v>9</v>
      </c>
      <c r="J662">
        <v>37</v>
      </c>
      <c r="K662">
        <v>0</v>
      </c>
      <c r="L662">
        <v>15.179</v>
      </c>
      <c r="M662">
        <v>24.63372803</v>
      </c>
      <c r="N662">
        <v>24.531307219999999</v>
      </c>
      <c r="O662">
        <v>24.450103760000001</v>
      </c>
      <c r="P662">
        <v>24.73866653</v>
      </c>
      <c r="Q662">
        <v>23.43637657</v>
      </c>
      <c r="R662">
        <v>24.218595499999999</v>
      </c>
      <c r="S662">
        <v>23.6278553</v>
      </c>
      <c r="T662">
        <v>25.186994550000001</v>
      </c>
      <c r="U662">
        <v>24.927370069999998</v>
      </c>
      <c r="V662">
        <v>23.648530959999999</v>
      </c>
      <c r="W662">
        <v>24.825077060000002</v>
      </c>
      <c r="X662">
        <v>24.824106220000001</v>
      </c>
      <c r="Y662">
        <v>9.5641977000000003E-2</v>
      </c>
      <c r="Z662">
        <v>0.105808258</v>
      </c>
      <c r="AA662">
        <v>0.21489673000000001</v>
      </c>
      <c r="AB662">
        <v>-0.30135854099999998</v>
      </c>
      <c r="AC662">
        <v>8.4447325000000004E-2</v>
      </c>
      <c r="AD662">
        <v>0.148168564</v>
      </c>
    </row>
    <row r="663" spans="1:30" x14ac:dyDescent="0.2">
      <c r="A663" t="s">
        <v>3162</v>
      </c>
      <c r="B663" t="s">
        <v>3163</v>
      </c>
      <c r="C663" t="s">
        <v>431</v>
      </c>
      <c r="D663" t="s">
        <v>3164</v>
      </c>
      <c r="E663" t="s">
        <v>3165</v>
      </c>
      <c r="F663" t="s">
        <v>3166</v>
      </c>
      <c r="G663" t="s">
        <v>232</v>
      </c>
      <c r="H663">
        <v>43.344000000000001</v>
      </c>
      <c r="I663">
        <v>25</v>
      </c>
      <c r="J663">
        <v>71.099999999999994</v>
      </c>
      <c r="K663">
        <v>0</v>
      </c>
      <c r="L663">
        <v>323.31</v>
      </c>
      <c r="M663">
        <v>30.214887619999999</v>
      </c>
      <c r="N663">
        <v>29.927618030000001</v>
      </c>
      <c r="O663">
        <v>29.613315579999998</v>
      </c>
      <c r="P663">
        <v>30.088663100000002</v>
      </c>
      <c r="Q663">
        <v>28.573728559999999</v>
      </c>
      <c r="R663">
        <v>30.62209129</v>
      </c>
      <c r="S663">
        <v>30.156293869999999</v>
      </c>
      <c r="T663">
        <v>29.782598499999999</v>
      </c>
      <c r="U663">
        <v>29.894897459999999</v>
      </c>
      <c r="V663">
        <v>29.420854569999999</v>
      </c>
      <c r="W663">
        <v>30.346887590000001</v>
      </c>
      <c r="X663">
        <v>30.353948590000002</v>
      </c>
      <c r="Y663">
        <v>0.12572204200000001</v>
      </c>
      <c r="Z663">
        <v>-0.12195650700000001</v>
      </c>
      <c r="AA663">
        <v>0.15149652699999999</v>
      </c>
      <c r="AB663">
        <v>-0.27906926500000001</v>
      </c>
      <c r="AC663">
        <v>0.10510257100000001</v>
      </c>
      <c r="AD663">
        <v>-9.5966974999999996E-2</v>
      </c>
    </row>
    <row r="664" spans="1:30" x14ac:dyDescent="0.2">
      <c r="A664" t="s">
        <v>3167</v>
      </c>
      <c r="B664" t="s">
        <v>3168</v>
      </c>
      <c r="C664" t="s">
        <v>2093</v>
      </c>
      <c r="D664" t="s">
        <v>3169</v>
      </c>
      <c r="E664" t="s">
        <v>3170</v>
      </c>
      <c r="F664" t="s">
        <v>3171</v>
      </c>
      <c r="G664" t="s">
        <v>91</v>
      </c>
      <c r="H664">
        <v>40.615000000000002</v>
      </c>
      <c r="I664">
        <v>23</v>
      </c>
      <c r="J664">
        <v>64.3</v>
      </c>
      <c r="K664">
        <v>0</v>
      </c>
      <c r="L664">
        <v>88.837999999999994</v>
      </c>
      <c r="M664">
        <v>28.240634920000002</v>
      </c>
      <c r="N664">
        <v>28.224258420000002</v>
      </c>
      <c r="O664">
        <v>28.190181729999999</v>
      </c>
      <c r="P664">
        <v>27.97470474</v>
      </c>
      <c r="Q664">
        <v>28.505252840000001</v>
      </c>
      <c r="R664">
        <v>27.414175029999999</v>
      </c>
      <c r="S664">
        <v>27.242998119999999</v>
      </c>
      <c r="T664">
        <v>28.178167340000002</v>
      </c>
      <c r="U664">
        <v>27.80482864</v>
      </c>
      <c r="V664">
        <v>27.858812329999999</v>
      </c>
      <c r="W664">
        <v>28.087753299999999</v>
      </c>
      <c r="X664">
        <v>27.462326050000001</v>
      </c>
      <c r="Y664">
        <v>1.065083204</v>
      </c>
      <c r="Z664">
        <v>0.41539446499999999</v>
      </c>
      <c r="AA664">
        <v>0.16756332400000001</v>
      </c>
      <c r="AB664">
        <v>0.16174697900000001</v>
      </c>
      <c r="AC664">
        <v>6.4808657000000006E-2</v>
      </c>
      <c r="AD664">
        <v>-6.0965855999999999E-2</v>
      </c>
    </row>
    <row r="665" spans="1:30" x14ac:dyDescent="0.2">
      <c r="A665" t="s">
        <v>3172</v>
      </c>
      <c r="B665" t="s">
        <v>3173</v>
      </c>
      <c r="C665" t="s">
        <v>2867</v>
      </c>
      <c r="D665" t="s">
        <v>3174</v>
      </c>
      <c r="E665" t="s">
        <v>3175</v>
      </c>
      <c r="F665" t="s">
        <v>3176</v>
      </c>
      <c r="G665" t="s">
        <v>91</v>
      </c>
      <c r="H665">
        <v>13.975</v>
      </c>
      <c r="I665">
        <v>3</v>
      </c>
      <c r="J665">
        <v>23.4</v>
      </c>
      <c r="K665">
        <v>0</v>
      </c>
      <c r="L665">
        <v>81.561000000000007</v>
      </c>
      <c r="M665">
        <v>24.290695190000001</v>
      </c>
      <c r="N665">
        <v>23.865518569999999</v>
      </c>
      <c r="O665">
        <v>24.064105990000002</v>
      </c>
      <c r="P665">
        <v>23.16555786</v>
      </c>
      <c r="Q665">
        <v>24.080026629999999</v>
      </c>
      <c r="R665">
        <v>22.866745000000002</v>
      </c>
      <c r="S665">
        <v>23.880821229999999</v>
      </c>
      <c r="T665">
        <v>23.032928470000002</v>
      </c>
      <c r="U665">
        <v>23.535303119999998</v>
      </c>
      <c r="V665">
        <v>23.98126602</v>
      </c>
      <c r="W665">
        <v>23.137250900000002</v>
      </c>
      <c r="X665">
        <v>25.008434300000001</v>
      </c>
      <c r="Y665">
        <v>1.8655351000000001E-2</v>
      </c>
      <c r="Z665">
        <v>3.1122843000000001E-2</v>
      </c>
      <c r="AA665">
        <v>0.441733451</v>
      </c>
      <c r="AB665">
        <v>-0.671540578</v>
      </c>
      <c r="AC665">
        <v>0.39793749499999997</v>
      </c>
      <c r="AD665">
        <v>-0.55929946900000005</v>
      </c>
    </row>
    <row r="666" spans="1:30" x14ac:dyDescent="0.2">
      <c r="A666" t="s">
        <v>3177</v>
      </c>
      <c r="B666" t="s">
        <v>3178</v>
      </c>
      <c r="C666" t="s">
        <v>2867</v>
      </c>
      <c r="D666" t="s">
        <v>3179</v>
      </c>
      <c r="E666" t="s">
        <v>3180</v>
      </c>
      <c r="F666" t="s">
        <v>3181</v>
      </c>
      <c r="G666" t="s">
        <v>91</v>
      </c>
      <c r="H666">
        <v>66.167000000000002</v>
      </c>
      <c r="I666">
        <v>13</v>
      </c>
      <c r="J666">
        <v>21</v>
      </c>
      <c r="K666">
        <v>0</v>
      </c>
      <c r="L666">
        <v>166.44</v>
      </c>
      <c r="M666">
        <v>24.055332180000001</v>
      </c>
      <c r="N666">
        <v>23.689113620000001</v>
      </c>
      <c r="O666">
        <v>23.804367070000001</v>
      </c>
      <c r="P666">
        <v>23.33480453</v>
      </c>
      <c r="Q666">
        <v>23.036581040000002</v>
      </c>
      <c r="R666">
        <v>25.004188540000001</v>
      </c>
      <c r="S666">
        <v>23.458013529999999</v>
      </c>
      <c r="T666">
        <v>23.49955559</v>
      </c>
      <c r="U666">
        <v>23.712457659999998</v>
      </c>
      <c r="V666">
        <v>23.685308460000002</v>
      </c>
      <c r="W666">
        <v>23.482564929999999</v>
      </c>
      <c r="X666">
        <v>23.637388229999999</v>
      </c>
      <c r="Y666">
        <v>0.93274559899999998</v>
      </c>
      <c r="Z666">
        <v>0.24785041799999999</v>
      </c>
      <c r="AA666">
        <v>0.11194788</v>
      </c>
      <c r="AB666">
        <v>0.19010416699999999</v>
      </c>
      <c r="AC666">
        <v>0.17081996099999999</v>
      </c>
      <c r="AD666">
        <v>-4.5078277999999999E-2</v>
      </c>
    </row>
    <row r="667" spans="1:30" x14ac:dyDescent="0.2">
      <c r="A667" t="s">
        <v>3182</v>
      </c>
      <c r="B667" t="s">
        <v>3183</v>
      </c>
      <c r="C667" t="s">
        <v>1289</v>
      </c>
      <c r="D667" t="s">
        <v>3184</v>
      </c>
      <c r="E667" t="s">
        <v>3185</v>
      </c>
      <c r="F667" t="s">
        <v>3186</v>
      </c>
      <c r="G667" t="s">
        <v>232</v>
      </c>
      <c r="H667">
        <v>56.773000000000003</v>
      </c>
      <c r="I667">
        <v>13</v>
      </c>
      <c r="J667">
        <v>39.1</v>
      </c>
      <c r="K667">
        <v>0</v>
      </c>
      <c r="L667">
        <v>112.23</v>
      </c>
      <c r="M667">
        <v>25.079322810000001</v>
      </c>
      <c r="N667">
        <v>24.392076490000001</v>
      </c>
      <c r="O667">
        <v>23.924558640000001</v>
      </c>
      <c r="P667">
        <v>23.561779019999999</v>
      </c>
      <c r="Q667">
        <v>23.345186229999999</v>
      </c>
      <c r="R667">
        <v>25.130495069999998</v>
      </c>
      <c r="S667">
        <v>24.99731255</v>
      </c>
      <c r="T667">
        <v>24.9672184</v>
      </c>
      <c r="U667">
        <v>23.014631269999999</v>
      </c>
      <c r="V667">
        <v>23.97198105</v>
      </c>
      <c r="W667">
        <v>24.920434950000001</v>
      </c>
      <c r="X667">
        <v>24.77449799</v>
      </c>
      <c r="Y667">
        <v>7.0793887E-2</v>
      </c>
      <c r="Z667">
        <v>-9.0318679999999998E-2</v>
      </c>
      <c r="AA667">
        <v>0.35593549699999999</v>
      </c>
      <c r="AB667">
        <v>-0.54315122000000005</v>
      </c>
      <c r="AC667">
        <v>0.115857313</v>
      </c>
      <c r="AD667">
        <v>-0.22925059</v>
      </c>
    </row>
    <row r="668" spans="1:30" x14ac:dyDescent="0.2">
      <c r="A668" t="s">
        <v>3187</v>
      </c>
      <c r="B668" t="s">
        <v>3188</v>
      </c>
      <c r="C668" t="s">
        <v>122</v>
      </c>
      <c r="D668" t="s">
        <v>3189</v>
      </c>
      <c r="E668" t="s">
        <v>3187</v>
      </c>
      <c r="F668" t="s">
        <v>3190</v>
      </c>
      <c r="G668" t="s">
        <v>126</v>
      </c>
      <c r="H668">
        <v>27.597000000000001</v>
      </c>
      <c r="I668">
        <v>10</v>
      </c>
      <c r="J668">
        <v>41.6</v>
      </c>
      <c r="K668">
        <v>0</v>
      </c>
      <c r="L668">
        <v>175.59</v>
      </c>
      <c r="M668">
        <v>26.737504959999999</v>
      </c>
      <c r="N668">
        <v>26.452367779999999</v>
      </c>
      <c r="O668">
        <v>26.393703460000001</v>
      </c>
      <c r="P668">
        <v>27.114955899999998</v>
      </c>
      <c r="Q668">
        <v>26.197099690000002</v>
      </c>
      <c r="R668">
        <v>27.068456650000002</v>
      </c>
      <c r="S668">
        <v>27.304172520000002</v>
      </c>
      <c r="T668">
        <v>26.395484920000001</v>
      </c>
      <c r="U668">
        <v>27.152189249999999</v>
      </c>
      <c r="V668">
        <v>25.538721079999998</v>
      </c>
      <c r="W668">
        <v>26.851623539999999</v>
      </c>
      <c r="X668">
        <v>26.848165510000001</v>
      </c>
      <c r="Y668">
        <v>9.1102974000000003E-2</v>
      </c>
      <c r="Z668">
        <v>0.115022024</v>
      </c>
      <c r="AA668">
        <v>0.29092010400000001</v>
      </c>
      <c r="AB668">
        <v>0.38066736899999998</v>
      </c>
      <c r="AC668">
        <v>0.444730193</v>
      </c>
      <c r="AD668">
        <v>0.53777885400000003</v>
      </c>
    </row>
    <row r="669" spans="1:30" x14ac:dyDescent="0.2">
      <c r="A669" t="s">
        <v>3191</v>
      </c>
      <c r="B669" t="s">
        <v>3192</v>
      </c>
      <c r="C669" t="s">
        <v>3193</v>
      </c>
      <c r="D669" t="s">
        <v>3194</v>
      </c>
      <c r="E669" t="s">
        <v>3195</v>
      </c>
      <c r="F669" t="s">
        <v>3196</v>
      </c>
      <c r="G669" t="s">
        <v>232</v>
      </c>
      <c r="H669">
        <v>38.770000000000003</v>
      </c>
      <c r="I669">
        <v>31</v>
      </c>
      <c r="J669">
        <v>88.2</v>
      </c>
      <c r="K669">
        <v>0</v>
      </c>
      <c r="L669">
        <v>323.31</v>
      </c>
      <c r="M669">
        <v>31.936351779999999</v>
      </c>
      <c r="N669">
        <v>31.70685005</v>
      </c>
      <c r="O669">
        <v>31.729068760000001</v>
      </c>
      <c r="P669">
        <v>31.524118420000001</v>
      </c>
      <c r="Q669">
        <v>29.372478489999999</v>
      </c>
      <c r="R669">
        <v>32.076705930000003</v>
      </c>
      <c r="S669">
        <v>31.965782170000001</v>
      </c>
      <c r="T669">
        <v>31.46002197</v>
      </c>
      <c r="U669">
        <v>31.94101143</v>
      </c>
      <c r="V669">
        <v>30.108987809999999</v>
      </c>
      <c r="W669">
        <v>31.810884479999999</v>
      </c>
      <c r="X669">
        <v>31.925073619999999</v>
      </c>
      <c r="Y669">
        <v>0.35839016299999998</v>
      </c>
      <c r="Z669">
        <v>0.50910822600000005</v>
      </c>
      <c r="AA669">
        <v>0.103248963</v>
      </c>
      <c r="AB669">
        <v>-0.290547689</v>
      </c>
      <c r="AC669">
        <v>0.34456308299999999</v>
      </c>
      <c r="AD669">
        <v>0.50728988600000002</v>
      </c>
    </row>
    <row r="670" spans="1:30" x14ac:dyDescent="0.2">
      <c r="A670" t="s">
        <v>3197</v>
      </c>
      <c r="B670" t="s">
        <v>162</v>
      </c>
      <c r="C670" t="s">
        <v>100</v>
      </c>
      <c r="D670" t="s">
        <v>3198</v>
      </c>
      <c r="E670" t="s">
        <v>3197</v>
      </c>
      <c r="F670" t="s">
        <v>3199</v>
      </c>
      <c r="G670" t="s">
        <v>58</v>
      </c>
      <c r="H670">
        <v>49.325000000000003</v>
      </c>
      <c r="I670">
        <v>8</v>
      </c>
      <c r="J670">
        <v>23</v>
      </c>
      <c r="K670">
        <v>0</v>
      </c>
      <c r="L670">
        <v>7.1109</v>
      </c>
      <c r="M670">
        <v>24.1909256</v>
      </c>
      <c r="N670">
        <v>23.869396210000001</v>
      </c>
      <c r="O670">
        <v>23.927143099999999</v>
      </c>
      <c r="P670">
        <v>24.855661390000002</v>
      </c>
      <c r="Q670">
        <v>24.508409499999999</v>
      </c>
      <c r="R670">
        <v>22.868127820000002</v>
      </c>
      <c r="S670">
        <v>24.388769150000002</v>
      </c>
      <c r="T670">
        <v>24.682067870000001</v>
      </c>
      <c r="U670">
        <v>22.8076458</v>
      </c>
      <c r="V670">
        <v>24.784017559999999</v>
      </c>
      <c r="W670">
        <v>24.321134570000002</v>
      </c>
      <c r="X670">
        <v>24.615970610000002</v>
      </c>
      <c r="Y670">
        <v>1.5831780710000001</v>
      </c>
      <c r="Z670">
        <v>-0.57788594599999998</v>
      </c>
      <c r="AA670">
        <v>0.32483299399999999</v>
      </c>
      <c r="AB670">
        <v>-0.49630800899999999</v>
      </c>
      <c r="AC670">
        <v>0.44111037600000003</v>
      </c>
      <c r="AD670">
        <v>-0.61421330799999996</v>
      </c>
    </row>
    <row r="671" spans="1:30" x14ac:dyDescent="0.2">
      <c r="A671" t="s">
        <v>3200</v>
      </c>
      <c r="B671" t="s">
        <v>498</v>
      </c>
      <c r="C671" t="s">
        <v>32</v>
      </c>
      <c r="D671" t="s">
        <v>3201</v>
      </c>
      <c r="E671" t="s">
        <v>3200</v>
      </c>
      <c r="F671" t="s">
        <v>3202</v>
      </c>
      <c r="G671" t="s">
        <v>58</v>
      </c>
      <c r="H671">
        <v>14.273</v>
      </c>
      <c r="I671">
        <v>2</v>
      </c>
      <c r="J671">
        <v>15</v>
      </c>
      <c r="K671">
        <v>0</v>
      </c>
      <c r="L671">
        <v>3.0798000000000001</v>
      </c>
      <c r="M671">
        <v>22.654264449999999</v>
      </c>
      <c r="N671">
        <v>23.452528000000001</v>
      </c>
      <c r="O671">
        <v>24.283536909999999</v>
      </c>
      <c r="P671">
        <v>23.473913190000001</v>
      </c>
      <c r="Q671">
        <v>25.27149391</v>
      </c>
      <c r="R671">
        <v>23.453935619999999</v>
      </c>
      <c r="S671">
        <v>23.07382011</v>
      </c>
      <c r="T671">
        <v>23.132442470000001</v>
      </c>
      <c r="U671">
        <v>24.251600270000001</v>
      </c>
      <c r="V671">
        <v>24.91575813</v>
      </c>
      <c r="W671">
        <v>24.619386670000001</v>
      </c>
      <c r="X671">
        <v>23.99423599</v>
      </c>
      <c r="Y671">
        <v>0.89849492099999995</v>
      </c>
      <c r="Z671">
        <v>-1.046350479</v>
      </c>
      <c r="AA671">
        <v>0.26833057300000002</v>
      </c>
      <c r="AB671">
        <v>-0.44334602400000001</v>
      </c>
      <c r="AC671">
        <v>1.023356538</v>
      </c>
      <c r="AD671">
        <v>-1.023839315</v>
      </c>
    </row>
    <row r="672" spans="1:30" x14ac:dyDescent="0.2">
      <c r="A672" t="s">
        <v>3203</v>
      </c>
      <c r="B672" t="s">
        <v>99</v>
      </c>
      <c r="C672" t="s">
        <v>100</v>
      </c>
      <c r="D672" t="s">
        <v>3204</v>
      </c>
      <c r="E672" t="s">
        <v>3203</v>
      </c>
      <c r="F672" t="s">
        <v>3205</v>
      </c>
      <c r="G672" t="s">
        <v>58</v>
      </c>
      <c r="H672">
        <v>15.718</v>
      </c>
      <c r="I672">
        <v>4</v>
      </c>
      <c r="J672">
        <v>38.200000000000003</v>
      </c>
      <c r="K672">
        <v>0</v>
      </c>
      <c r="L672">
        <v>166.67</v>
      </c>
      <c r="M672">
        <v>28.28617096</v>
      </c>
      <c r="N672">
        <v>28.324487690000002</v>
      </c>
      <c r="O672">
        <v>28.33977127</v>
      </c>
      <c r="P672">
        <v>28.120008469999998</v>
      </c>
      <c r="Q672">
        <v>29.31555367</v>
      </c>
      <c r="R672">
        <v>28.62338257</v>
      </c>
      <c r="S672">
        <v>28.241727829999999</v>
      </c>
      <c r="T672">
        <v>28.182199480000001</v>
      </c>
      <c r="U672">
        <v>28.241180419999999</v>
      </c>
      <c r="V672">
        <v>28.79321289</v>
      </c>
      <c r="W672">
        <v>27.838699340000002</v>
      </c>
      <c r="X672">
        <v>28.308345790000001</v>
      </c>
      <c r="Y672">
        <v>4.0196210000000001E-3</v>
      </c>
      <c r="Z672">
        <v>3.3906299999999999E-3</v>
      </c>
      <c r="AA672">
        <v>0.34961730800000002</v>
      </c>
      <c r="AB672">
        <v>0.37289555899999999</v>
      </c>
      <c r="AC672">
        <v>0.12115452</v>
      </c>
      <c r="AD672">
        <v>-9.1716766000000005E-2</v>
      </c>
    </row>
    <row r="673" spans="1:30" x14ac:dyDescent="0.2">
      <c r="A673" t="s">
        <v>3206</v>
      </c>
      <c r="B673" t="s">
        <v>162</v>
      </c>
      <c r="C673" t="s">
        <v>100</v>
      </c>
      <c r="D673" t="s">
        <v>3207</v>
      </c>
      <c r="E673" t="s">
        <v>3206</v>
      </c>
      <c r="F673" t="s">
        <v>3208</v>
      </c>
      <c r="G673" t="s">
        <v>58</v>
      </c>
      <c r="H673">
        <v>23.664000000000001</v>
      </c>
      <c r="I673">
        <v>7</v>
      </c>
      <c r="J673">
        <v>43.8</v>
      </c>
      <c r="K673">
        <v>0</v>
      </c>
      <c r="L673">
        <v>13.617000000000001</v>
      </c>
      <c r="M673">
        <v>24.67251778</v>
      </c>
      <c r="N673">
        <v>24.139522549999999</v>
      </c>
      <c r="O673">
        <v>24.045658110000002</v>
      </c>
      <c r="P673">
        <v>23.675916669999999</v>
      </c>
      <c r="Q673">
        <v>24.009807590000001</v>
      </c>
      <c r="R673">
        <v>24.660787580000001</v>
      </c>
      <c r="S673">
        <v>24.78814697</v>
      </c>
      <c r="T673">
        <v>23.626525879999999</v>
      </c>
      <c r="U673">
        <v>22.887699130000001</v>
      </c>
      <c r="V673">
        <v>23.506645200000001</v>
      </c>
      <c r="W673">
        <v>25.11058044</v>
      </c>
      <c r="X673">
        <v>22.735769269999999</v>
      </c>
      <c r="Y673">
        <v>0.277567593</v>
      </c>
      <c r="Z673">
        <v>0.50156784099999996</v>
      </c>
      <c r="AA673">
        <v>0.16475089500000001</v>
      </c>
      <c r="AB673">
        <v>0.331172307</v>
      </c>
      <c r="AC673">
        <v>6.2072940000000004E-3</v>
      </c>
      <c r="AD673">
        <v>-1.6874312999999998E-2</v>
      </c>
    </row>
    <row r="674" spans="1:30" x14ac:dyDescent="0.2">
      <c r="A674" t="s">
        <v>3209</v>
      </c>
      <c r="B674" t="s">
        <v>99</v>
      </c>
      <c r="C674" t="s">
        <v>100</v>
      </c>
      <c r="D674" t="s">
        <v>3210</v>
      </c>
      <c r="E674" t="s">
        <v>3209</v>
      </c>
      <c r="F674" t="s">
        <v>3211</v>
      </c>
      <c r="G674" t="s">
        <v>58</v>
      </c>
      <c r="H674">
        <v>31.350999999999999</v>
      </c>
      <c r="I674">
        <v>12</v>
      </c>
      <c r="J674">
        <v>55.8</v>
      </c>
      <c r="K674">
        <v>0</v>
      </c>
      <c r="L674">
        <v>40.701999999999998</v>
      </c>
      <c r="M674">
        <v>24.834703449999999</v>
      </c>
      <c r="N674">
        <v>23.136411670000001</v>
      </c>
      <c r="O674">
        <v>23.68692398</v>
      </c>
      <c r="P674">
        <v>24.363859179999999</v>
      </c>
      <c r="Q674">
        <v>23.624092099999999</v>
      </c>
      <c r="R674">
        <v>24.78041649</v>
      </c>
      <c r="S674">
        <v>24.1558609</v>
      </c>
      <c r="T674">
        <v>23.057552340000001</v>
      </c>
      <c r="U674">
        <v>24.782318119999999</v>
      </c>
      <c r="V674">
        <v>24.032005309999999</v>
      </c>
      <c r="W674">
        <v>24.167505259999999</v>
      </c>
      <c r="X674">
        <v>24.88110352</v>
      </c>
      <c r="Y674">
        <v>0.34794114399999998</v>
      </c>
      <c r="Z674">
        <v>-0.47419166600000001</v>
      </c>
      <c r="AA674">
        <v>8.6150144999999997E-2</v>
      </c>
      <c r="AB674">
        <v>-0.10408210800000001</v>
      </c>
      <c r="AC674">
        <v>0.25225309299999998</v>
      </c>
      <c r="AD674">
        <v>-0.36162757899999998</v>
      </c>
    </row>
    <row r="675" spans="1:30" x14ac:dyDescent="0.2">
      <c r="A675" t="s">
        <v>3212</v>
      </c>
      <c r="B675" t="s">
        <v>3213</v>
      </c>
      <c r="C675" t="s">
        <v>3214</v>
      </c>
      <c r="D675" t="s">
        <v>3215</v>
      </c>
      <c r="E675" t="s">
        <v>3216</v>
      </c>
      <c r="F675" t="s">
        <v>3217</v>
      </c>
      <c r="G675" t="s">
        <v>36</v>
      </c>
      <c r="H675">
        <v>35.427999999999997</v>
      </c>
      <c r="I675">
        <v>12</v>
      </c>
      <c r="J675">
        <v>43.9</v>
      </c>
      <c r="K675">
        <v>0</v>
      </c>
      <c r="L675">
        <v>125.34</v>
      </c>
      <c r="M675">
        <v>28.27466583</v>
      </c>
      <c r="N675">
        <v>28.084005359999999</v>
      </c>
      <c r="O675">
        <v>28.147731780000001</v>
      </c>
      <c r="P675">
        <v>27.908504489999999</v>
      </c>
      <c r="Q675">
        <v>27.03632545</v>
      </c>
      <c r="R675">
        <v>28.152334209999999</v>
      </c>
      <c r="S675">
        <v>27.967027659999999</v>
      </c>
      <c r="T675">
        <v>28.158895489999999</v>
      </c>
      <c r="U675">
        <v>28.038732530000001</v>
      </c>
      <c r="V675">
        <v>27.6990242</v>
      </c>
      <c r="W675">
        <v>28.199806209999998</v>
      </c>
      <c r="X675">
        <v>28.460178379999999</v>
      </c>
      <c r="Y675">
        <v>7.4957142000000004E-2</v>
      </c>
      <c r="Z675">
        <v>4.9131393000000002E-2</v>
      </c>
      <c r="AA675">
        <v>0.44554627899999999</v>
      </c>
      <c r="AB675">
        <v>-0.42061487800000003</v>
      </c>
      <c r="AC675">
        <v>0.101060264</v>
      </c>
      <c r="AD675">
        <v>-6.4784367999999995E-2</v>
      </c>
    </row>
    <row r="676" spans="1:30" x14ac:dyDescent="0.2">
      <c r="A676" t="s">
        <v>3218</v>
      </c>
      <c r="B676" t="s">
        <v>162</v>
      </c>
      <c r="C676" t="s">
        <v>100</v>
      </c>
      <c r="D676" t="s">
        <v>3219</v>
      </c>
      <c r="E676" t="s">
        <v>3218</v>
      </c>
      <c r="F676" t="s">
        <v>3220</v>
      </c>
      <c r="G676" t="s">
        <v>58</v>
      </c>
      <c r="H676">
        <v>38.002000000000002</v>
      </c>
      <c r="I676">
        <v>11</v>
      </c>
      <c r="J676">
        <v>42.5</v>
      </c>
      <c r="K676">
        <v>0</v>
      </c>
      <c r="L676">
        <v>130.06</v>
      </c>
      <c r="M676">
        <v>26.86396027</v>
      </c>
      <c r="N676">
        <v>26.624217989999998</v>
      </c>
      <c r="O676">
        <v>26.482746120000002</v>
      </c>
      <c r="P676">
        <v>26.590780259999999</v>
      </c>
      <c r="Q676">
        <v>25.842420579999999</v>
      </c>
      <c r="R676">
        <v>26.309350970000001</v>
      </c>
      <c r="S676">
        <v>26.423807140000001</v>
      </c>
      <c r="T676">
        <v>26.583480829999999</v>
      </c>
      <c r="U676">
        <v>26.427774429999999</v>
      </c>
      <c r="V676">
        <v>26.72533417</v>
      </c>
      <c r="W676">
        <v>26.3736496</v>
      </c>
      <c r="X676">
        <v>27.2269249</v>
      </c>
      <c r="Y676">
        <v>0.16407060000000001</v>
      </c>
      <c r="Z676">
        <v>-0.11832809399999999</v>
      </c>
      <c r="AA676">
        <v>0.73276200599999997</v>
      </c>
      <c r="AB676">
        <v>-0.52778561899999998</v>
      </c>
      <c r="AC676">
        <v>0.51456459399999999</v>
      </c>
      <c r="AD676">
        <v>-0.29694875100000001</v>
      </c>
    </row>
    <row r="677" spans="1:30" x14ac:dyDescent="0.2">
      <c r="A677" t="s">
        <v>3221</v>
      </c>
      <c r="B677" t="s">
        <v>162</v>
      </c>
      <c r="C677" t="s">
        <v>100</v>
      </c>
      <c r="D677" t="s">
        <v>3222</v>
      </c>
      <c r="E677" t="s">
        <v>3221</v>
      </c>
      <c r="F677" t="s">
        <v>3223</v>
      </c>
      <c r="G677" t="s">
        <v>58</v>
      </c>
      <c r="H677">
        <v>27.469000000000001</v>
      </c>
      <c r="I677">
        <v>8</v>
      </c>
      <c r="J677">
        <v>45.8</v>
      </c>
      <c r="K677">
        <v>0</v>
      </c>
      <c r="L677">
        <v>66.903999999999996</v>
      </c>
      <c r="M677">
        <v>25.722471240000001</v>
      </c>
      <c r="N677">
        <v>26.066158290000001</v>
      </c>
      <c r="O677">
        <v>25.208950040000001</v>
      </c>
      <c r="P677">
        <v>26.314737319999999</v>
      </c>
      <c r="Q677">
        <v>26.160118099999998</v>
      </c>
      <c r="R677">
        <v>26.376285549999999</v>
      </c>
      <c r="S677">
        <v>26.129198070000001</v>
      </c>
      <c r="T677">
        <v>26.158617020000001</v>
      </c>
      <c r="U677">
        <v>25.73520851</v>
      </c>
      <c r="V677">
        <v>24.188985819999999</v>
      </c>
      <c r="W677">
        <v>25.511743549999998</v>
      </c>
      <c r="X677">
        <v>25.866674419999999</v>
      </c>
      <c r="Y677">
        <v>0.34821778799999997</v>
      </c>
      <c r="Z677">
        <v>0.47672525999999998</v>
      </c>
      <c r="AA677">
        <v>0.99786423400000002</v>
      </c>
      <c r="AB677">
        <v>1.0945790609999999</v>
      </c>
      <c r="AC677">
        <v>0.70711712500000001</v>
      </c>
      <c r="AD677">
        <v>0.81853993700000005</v>
      </c>
    </row>
    <row r="678" spans="1:30" x14ac:dyDescent="0.2">
      <c r="A678" t="s">
        <v>3224</v>
      </c>
      <c r="B678" t="s">
        <v>3225</v>
      </c>
      <c r="C678" t="s">
        <v>3226</v>
      </c>
      <c r="D678" t="s">
        <v>3227</v>
      </c>
      <c r="E678" t="s">
        <v>3228</v>
      </c>
      <c r="F678" t="s">
        <v>3229</v>
      </c>
      <c r="G678" t="s">
        <v>36</v>
      </c>
      <c r="H678">
        <v>47.012999999999998</v>
      </c>
      <c r="I678">
        <v>11</v>
      </c>
      <c r="J678">
        <v>35.1</v>
      </c>
      <c r="K678">
        <v>0</v>
      </c>
      <c r="L678">
        <v>132.56</v>
      </c>
      <c r="M678">
        <v>25.630231859999999</v>
      </c>
      <c r="N678">
        <v>25.51361275</v>
      </c>
      <c r="O678">
        <v>24.21221924</v>
      </c>
      <c r="P678">
        <v>24.529218669999999</v>
      </c>
      <c r="Q678">
        <v>23.745883939999999</v>
      </c>
      <c r="R678">
        <v>24.963668819999999</v>
      </c>
      <c r="S678">
        <v>25.435743330000001</v>
      </c>
      <c r="T678">
        <v>22.89526176</v>
      </c>
      <c r="U678">
        <v>23.56066895</v>
      </c>
      <c r="V678">
        <v>26.060707090000001</v>
      </c>
      <c r="W678">
        <v>26.013696670000002</v>
      </c>
      <c r="X678">
        <v>24.41099358</v>
      </c>
      <c r="Y678">
        <v>0.20560931399999999</v>
      </c>
      <c r="Z678">
        <v>-0.37644449899999999</v>
      </c>
      <c r="AA678">
        <v>0.76787676000000005</v>
      </c>
      <c r="AB678">
        <v>-1.082208633</v>
      </c>
      <c r="AC678">
        <v>0.75327133099999999</v>
      </c>
      <c r="AD678">
        <v>-1.531241099</v>
      </c>
    </row>
    <row r="679" spans="1:30" x14ac:dyDescent="0.2">
      <c r="A679" t="s">
        <v>3230</v>
      </c>
      <c r="B679" t="s">
        <v>162</v>
      </c>
      <c r="C679" t="s">
        <v>32</v>
      </c>
      <c r="D679" t="s">
        <v>3231</v>
      </c>
      <c r="E679" t="s">
        <v>3230</v>
      </c>
      <c r="F679" t="s">
        <v>3232</v>
      </c>
      <c r="G679" t="s">
        <v>58</v>
      </c>
      <c r="H679">
        <v>26.515000000000001</v>
      </c>
      <c r="I679">
        <v>11</v>
      </c>
      <c r="J679">
        <v>57.7</v>
      </c>
      <c r="K679">
        <v>0</v>
      </c>
      <c r="L679">
        <v>137.30000000000001</v>
      </c>
      <c r="M679">
        <v>26.273927690000001</v>
      </c>
      <c r="N679">
        <v>26.12847137</v>
      </c>
      <c r="O679">
        <v>26.314477920000002</v>
      </c>
      <c r="P679">
        <v>26.251384739999999</v>
      </c>
      <c r="Q679">
        <v>22.83560181</v>
      </c>
      <c r="R679">
        <v>26.384592059999999</v>
      </c>
      <c r="S679">
        <v>26.09637451</v>
      </c>
      <c r="T679">
        <v>25.795978550000001</v>
      </c>
      <c r="U679">
        <v>26.361770629999999</v>
      </c>
      <c r="V679">
        <v>23.428552629999999</v>
      </c>
      <c r="W679">
        <v>25.758575440000001</v>
      </c>
      <c r="X679">
        <v>26.48526764</v>
      </c>
      <c r="Y679">
        <v>0.476767051</v>
      </c>
      <c r="Z679">
        <v>1.014827092</v>
      </c>
      <c r="AA679">
        <v>1.4951562999999999E-2</v>
      </c>
      <c r="AB679">
        <v>-6.6939035999999993E-2</v>
      </c>
      <c r="AC679">
        <v>0.38715067800000003</v>
      </c>
      <c r="AD679">
        <v>0.86057599399999996</v>
      </c>
    </row>
    <row r="680" spans="1:30" x14ac:dyDescent="0.2">
      <c r="A680" t="s">
        <v>3233</v>
      </c>
      <c r="B680" t="s">
        <v>162</v>
      </c>
      <c r="C680" t="s">
        <v>100</v>
      </c>
      <c r="D680" t="s">
        <v>3234</v>
      </c>
      <c r="E680" t="s">
        <v>3233</v>
      </c>
      <c r="F680" t="s">
        <v>3235</v>
      </c>
      <c r="G680" t="s">
        <v>58</v>
      </c>
      <c r="H680">
        <v>9.92</v>
      </c>
      <c r="I680">
        <v>2</v>
      </c>
      <c r="J680">
        <v>33.299999999999997</v>
      </c>
      <c r="K680">
        <v>0</v>
      </c>
      <c r="L680">
        <v>102.74</v>
      </c>
      <c r="M680">
        <v>23.402496339999999</v>
      </c>
      <c r="N680">
        <v>23.405614849999999</v>
      </c>
      <c r="O680">
        <v>23.2515049</v>
      </c>
      <c r="P680">
        <v>24.17543221</v>
      </c>
      <c r="Q680">
        <v>24.196506500000002</v>
      </c>
      <c r="R680">
        <v>23.983272549999999</v>
      </c>
      <c r="S680">
        <v>23.39741325</v>
      </c>
      <c r="T680">
        <v>23.9263382</v>
      </c>
      <c r="U680">
        <v>23.3259449</v>
      </c>
      <c r="V680">
        <v>24.70599747</v>
      </c>
      <c r="W680">
        <v>23.420921329999999</v>
      </c>
      <c r="X680">
        <v>24.52833176</v>
      </c>
      <c r="Y680">
        <v>1.0015772000000001</v>
      </c>
      <c r="Z680">
        <v>-0.86521148699999995</v>
      </c>
      <c r="AA680">
        <v>8.7090216999999998E-2</v>
      </c>
      <c r="AB680">
        <v>-0.100013097</v>
      </c>
      <c r="AC680">
        <v>0.68416863100000003</v>
      </c>
      <c r="AD680">
        <v>-0.66851806599999997</v>
      </c>
    </row>
    <row r="681" spans="1:30" x14ac:dyDescent="0.2">
      <c r="A681" t="s">
        <v>3236</v>
      </c>
      <c r="B681" t="s">
        <v>3237</v>
      </c>
      <c r="C681" t="s">
        <v>3238</v>
      </c>
      <c r="D681" t="s">
        <v>3239</v>
      </c>
      <c r="E681" t="s">
        <v>3240</v>
      </c>
      <c r="F681" t="s">
        <v>3241</v>
      </c>
      <c r="G681" t="s">
        <v>232</v>
      </c>
      <c r="H681">
        <v>63.023000000000003</v>
      </c>
      <c r="I681">
        <v>22</v>
      </c>
      <c r="J681">
        <v>52.4</v>
      </c>
      <c r="K681">
        <v>0</v>
      </c>
      <c r="L681">
        <v>82.975999999999999</v>
      </c>
      <c r="M681">
        <v>26.50654793</v>
      </c>
      <c r="N681">
        <v>26.532342910000001</v>
      </c>
      <c r="O681">
        <v>26.392721179999999</v>
      </c>
      <c r="P681">
        <v>26.387060170000002</v>
      </c>
      <c r="Q681">
        <v>25.733993529999999</v>
      </c>
      <c r="R681">
        <v>26.84589386</v>
      </c>
      <c r="S681">
        <v>27.179021840000001</v>
      </c>
      <c r="T681">
        <v>26.516290659999999</v>
      </c>
      <c r="U681">
        <v>26.900119780000001</v>
      </c>
      <c r="V681">
        <v>27.645883560000001</v>
      </c>
      <c r="W681">
        <v>26.63076019</v>
      </c>
      <c r="X681">
        <v>26.82006836</v>
      </c>
      <c r="Y681">
        <v>0.81687736099999997</v>
      </c>
      <c r="Z681">
        <v>-0.55503336599999997</v>
      </c>
      <c r="AA681">
        <v>0.72432143000000004</v>
      </c>
      <c r="AB681">
        <v>-0.709921519</v>
      </c>
      <c r="AC681">
        <v>0.17277239999999999</v>
      </c>
      <c r="AD681">
        <v>-0.16709327700000001</v>
      </c>
    </row>
    <row r="682" spans="1:30" x14ac:dyDescent="0.2">
      <c r="A682" t="s">
        <v>3242</v>
      </c>
      <c r="B682" t="s">
        <v>99</v>
      </c>
      <c r="C682" t="s">
        <v>100</v>
      </c>
      <c r="D682" t="s">
        <v>3243</v>
      </c>
      <c r="E682" t="s">
        <v>3242</v>
      </c>
      <c r="F682" t="s">
        <v>3244</v>
      </c>
      <c r="G682" t="s">
        <v>58</v>
      </c>
      <c r="H682">
        <v>40.640999999999998</v>
      </c>
      <c r="I682">
        <v>20</v>
      </c>
      <c r="J682">
        <v>84.9</v>
      </c>
      <c r="K682">
        <v>0</v>
      </c>
      <c r="L682">
        <v>220.69</v>
      </c>
      <c r="M682">
        <v>23.519752499999999</v>
      </c>
      <c r="N682">
        <v>24.399555209999999</v>
      </c>
      <c r="O682">
        <v>23.933082580000001</v>
      </c>
      <c r="P682">
        <v>23.41689491</v>
      </c>
      <c r="Q682">
        <v>24.566606520000001</v>
      </c>
      <c r="R682">
        <v>23.513280869999999</v>
      </c>
      <c r="S682">
        <v>22.43720055</v>
      </c>
      <c r="T682">
        <v>25.071861269999999</v>
      </c>
      <c r="U682">
        <v>23.7491436</v>
      </c>
      <c r="V682">
        <v>23.75806236</v>
      </c>
      <c r="W682">
        <v>23.494354250000001</v>
      </c>
      <c r="X682">
        <v>24.27840424</v>
      </c>
      <c r="Y682">
        <v>0.11336196799999999</v>
      </c>
      <c r="Z682">
        <v>0.10718981399999999</v>
      </c>
      <c r="AA682">
        <v>8.5920549999999995E-3</v>
      </c>
      <c r="AB682">
        <v>-1.1346181E-2</v>
      </c>
      <c r="AC682">
        <v>3.8830533E-2</v>
      </c>
      <c r="AD682">
        <v>-9.0871810999999997E-2</v>
      </c>
    </row>
    <row r="683" spans="1:30" x14ac:dyDescent="0.2">
      <c r="A683" t="s">
        <v>3245</v>
      </c>
      <c r="B683" t="s">
        <v>261</v>
      </c>
      <c r="C683" t="s">
        <v>32</v>
      </c>
      <c r="D683" t="s">
        <v>3246</v>
      </c>
      <c r="E683" t="s">
        <v>3245</v>
      </c>
      <c r="F683" t="s">
        <v>3247</v>
      </c>
      <c r="G683" t="s">
        <v>36</v>
      </c>
      <c r="H683">
        <v>14.955</v>
      </c>
      <c r="I683">
        <v>3</v>
      </c>
      <c r="J683">
        <v>40.6</v>
      </c>
      <c r="K683">
        <v>0</v>
      </c>
      <c r="L683">
        <v>41.444000000000003</v>
      </c>
      <c r="M683">
        <v>22.813474660000001</v>
      </c>
      <c r="N683">
        <v>24.61974335</v>
      </c>
      <c r="O683">
        <v>23.684003830000002</v>
      </c>
      <c r="P683">
        <v>22.729324340000002</v>
      </c>
      <c r="Q683">
        <v>24.415470119999998</v>
      </c>
      <c r="R683">
        <v>23.450811389999998</v>
      </c>
      <c r="S683">
        <v>24.184959410000001</v>
      </c>
      <c r="T683">
        <v>23.990074159999999</v>
      </c>
      <c r="U683">
        <v>24.79415131</v>
      </c>
      <c r="V683">
        <v>23.903724669999999</v>
      </c>
      <c r="W683">
        <v>24.195690160000002</v>
      </c>
      <c r="X683">
        <v>22.556730269999999</v>
      </c>
      <c r="Y683">
        <v>7.4354128000000005E-2</v>
      </c>
      <c r="Z683">
        <v>0.15369224500000001</v>
      </c>
      <c r="AA683">
        <v>9.4588129999999999E-3</v>
      </c>
      <c r="AB683">
        <v>-2.0179749E-2</v>
      </c>
      <c r="AC683">
        <v>0.61890116399999995</v>
      </c>
      <c r="AD683">
        <v>0.77101326000000003</v>
      </c>
    </row>
    <row r="684" spans="1:30" x14ac:dyDescent="0.2">
      <c r="A684" t="s">
        <v>3248</v>
      </c>
      <c r="B684" t="s">
        <v>491</v>
      </c>
      <c r="C684" t="s">
        <v>32</v>
      </c>
      <c r="D684" t="s">
        <v>3249</v>
      </c>
      <c r="E684" t="s">
        <v>3248</v>
      </c>
      <c r="F684" t="s">
        <v>3250</v>
      </c>
      <c r="G684" t="s">
        <v>36</v>
      </c>
      <c r="H684">
        <v>23.632999999999999</v>
      </c>
      <c r="I684">
        <v>2</v>
      </c>
      <c r="J684">
        <v>13.5</v>
      </c>
      <c r="K684">
        <v>0</v>
      </c>
      <c r="L684">
        <v>39.725999999999999</v>
      </c>
      <c r="M684">
        <v>23.193778989999998</v>
      </c>
      <c r="N684">
        <v>22.958749770000001</v>
      </c>
      <c r="O684">
        <v>23.355604169999999</v>
      </c>
      <c r="P684">
        <v>23.210708619999998</v>
      </c>
      <c r="Q684">
        <v>24.35764503</v>
      </c>
      <c r="R684">
        <v>23.609882349999999</v>
      </c>
      <c r="S684">
        <v>23.567296979999998</v>
      </c>
      <c r="T684">
        <v>23.366746899999999</v>
      </c>
      <c r="U684">
        <v>23.768537519999999</v>
      </c>
      <c r="V684">
        <v>23.360898970000001</v>
      </c>
      <c r="W684">
        <v>24.168373110000001</v>
      </c>
      <c r="X684">
        <v>24.866086960000001</v>
      </c>
      <c r="Y684">
        <v>1.003577838</v>
      </c>
      <c r="Z684">
        <v>-0.96240870199999995</v>
      </c>
      <c r="AA684">
        <v>0.29980371099999997</v>
      </c>
      <c r="AB684">
        <v>-0.40570767699999999</v>
      </c>
      <c r="AC684">
        <v>0.55557291900000005</v>
      </c>
      <c r="AD684">
        <v>-0.56425921099999998</v>
      </c>
    </row>
    <row r="685" spans="1:30" x14ac:dyDescent="0.2">
      <c r="A685" t="s">
        <v>3251</v>
      </c>
      <c r="B685" t="s">
        <v>162</v>
      </c>
      <c r="C685" t="s">
        <v>100</v>
      </c>
      <c r="D685" t="s">
        <v>3252</v>
      </c>
      <c r="E685" t="s">
        <v>3251</v>
      </c>
      <c r="F685" t="s">
        <v>3253</v>
      </c>
      <c r="G685" t="s">
        <v>58</v>
      </c>
      <c r="H685">
        <v>37.750999999999998</v>
      </c>
      <c r="I685">
        <v>14</v>
      </c>
      <c r="J685">
        <v>58.1</v>
      </c>
      <c r="K685">
        <v>0</v>
      </c>
      <c r="L685">
        <v>191.12</v>
      </c>
      <c r="M685">
        <v>29.742349619999999</v>
      </c>
      <c r="N685">
        <v>29.35131836</v>
      </c>
      <c r="O685">
        <v>29.526266100000001</v>
      </c>
      <c r="P685">
        <v>29.568681720000001</v>
      </c>
      <c r="Q685">
        <v>23.32484436</v>
      </c>
      <c r="R685">
        <v>29.611276629999999</v>
      </c>
      <c r="S685">
        <v>29.633636469999999</v>
      </c>
      <c r="T685">
        <v>29.359531400000002</v>
      </c>
      <c r="U685">
        <v>29.43981934</v>
      </c>
      <c r="V685">
        <v>26.55454254</v>
      </c>
      <c r="W685">
        <v>29.379974369999999</v>
      </c>
      <c r="X685">
        <v>29.453462600000002</v>
      </c>
      <c r="Y685">
        <v>0.48810088000000001</v>
      </c>
      <c r="Z685">
        <v>1.0773181919999999</v>
      </c>
      <c r="AA685">
        <v>0.15674516499999999</v>
      </c>
      <c r="AB685">
        <v>-0.96105893499999995</v>
      </c>
      <c r="AC685">
        <v>0.45717445200000001</v>
      </c>
      <c r="AD685">
        <v>1.015002569</v>
      </c>
    </row>
    <row r="686" spans="1:30" x14ac:dyDescent="0.2">
      <c r="A686" t="s">
        <v>3254</v>
      </c>
      <c r="B686" t="s">
        <v>3255</v>
      </c>
      <c r="C686" t="s">
        <v>3256</v>
      </c>
      <c r="D686" t="s">
        <v>3257</v>
      </c>
      <c r="E686" t="s">
        <v>3258</v>
      </c>
      <c r="F686" t="s">
        <v>3259</v>
      </c>
      <c r="G686" t="s">
        <v>91</v>
      </c>
      <c r="H686">
        <v>67.570999999999998</v>
      </c>
      <c r="I686">
        <v>28</v>
      </c>
      <c r="J686">
        <v>64.099999999999994</v>
      </c>
      <c r="K686">
        <v>0</v>
      </c>
      <c r="L686">
        <v>183.55</v>
      </c>
      <c r="M686">
        <v>26.1968174</v>
      </c>
      <c r="N686">
        <v>25.079362870000001</v>
      </c>
      <c r="O686">
        <v>26.0257206</v>
      </c>
      <c r="P686">
        <v>24.242105479999999</v>
      </c>
      <c r="Q686">
        <v>25.24199295</v>
      </c>
      <c r="R686">
        <v>25.75358391</v>
      </c>
      <c r="S686">
        <v>26.153696060000001</v>
      </c>
      <c r="T686">
        <v>25.521720890000001</v>
      </c>
      <c r="U686">
        <v>25.894256590000001</v>
      </c>
      <c r="V686">
        <v>25.103055950000002</v>
      </c>
      <c r="W686">
        <v>25.638071060000001</v>
      </c>
      <c r="X686">
        <v>26.12813568</v>
      </c>
      <c r="Y686">
        <v>0.11471824</v>
      </c>
      <c r="Z686">
        <v>0.14421272299999999</v>
      </c>
      <c r="AA686">
        <v>0.43693789599999999</v>
      </c>
      <c r="AB686">
        <v>-0.543860118</v>
      </c>
      <c r="AC686">
        <v>0.26818048500000002</v>
      </c>
      <c r="AD686">
        <v>0.233470281</v>
      </c>
    </row>
    <row r="687" spans="1:30" x14ac:dyDescent="0.2">
      <c r="A687" t="s">
        <v>3260</v>
      </c>
      <c r="B687" t="s">
        <v>3261</v>
      </c>
      <c r="C687" t="s">
        <v>3262</v>
      </c>
      <c r="D687" t="s">
        <v>3263</v>
      </c>
      <c r="E687" t="s">
        <v>3264</v>
      </c>
      <c r="F687" t="s">
        <v>3265</v>
      </c>
      <c r="G687" t="s">
        <v>91</v>
      </c>
      <c r="H687">
        <v>45.695</v>
      </c>
      <c r="I687">
        <v>19</v>
      </c>
      <c r="J687">
        <v>61.1</v>
      </c>
      <c r="K687">
        <v>0</v>
      </c>
      <c r="L687">
        <v>243.89</v>
      </c>
      <c r="M687">
        <v>29.434202190000001</v>
      </c>
      <c r="N687">
        <v>29.41116714</v>
      </c>
      <c r="O687">
        <v>29.196550370000001</v>
      </c>
      <c r="P687">
        <v>29.34629631</v>
      </c>
      <c r="Q687">
        <v>29.590511320000001</v>
      </c>
      <c r="R687">
        <v>29.380386349999998</v>
      </c>
      <c r="S687">
        <v>29.351339339999999</v>
      </c>
      <c r="T687">
        <v>29.132663730000001</v>
      </c>
      <c r="U687">
        <v>29.232973099999999</v>
      </c>
      <c r="V687">
        <v>29.74826431</v>
      </c>
      <c r="W687">
        <v>29.19652748</v>
      </c>
      <c r="X687">
        <v>29.31762505</v>
      </c>
      <c r="Y687">
        <v>0.14900719400000001</v>
      </c>
      <c r="Z687">
        <v>-7.3499043999999999E-2</v>
      </c>
      <c r="AA687">
        <v>3.3514990000000001E-2</v>
      </c>
      <c r="AB687">
        <v>1.8259048E-2</v>
      </c>
      <c r="AC687">
        <v>0.43523068599999998</v>
      </c>
      <c r="AD687">
        <v>-0.18181355799999999</v>
      </c>
    </row>
    <row r="688" spans="1:30" x14ac:dyDescent="0.2">
      <c r="A688" t="s">
        <v>3266</v>
      </c>
      <c r="B688" t="s">
        <v>3267</v>
      </c>
      <c r="C688" t="s">
        <v>3268</v>
      </c>
      <c r="D688" t="s">
        <v>3269</v>
      </c>
      <c r="E688" t="s">
        <v>3270</v>
      </c>
      <c r="F688" t="s">
        <v>3271</v>
      </c>
      <c r="G688" t="s">
        <v>36</v>
      </c>
      <c r="H688">
        <v>38.215000000000003</v>
      </c>
      <c r="I688">
        <v>14</v>
      </c>
      <c r="J688">
        <v>65.5</v>
      </c>
      <c r="K688">
        <v>0</v>
      </c>
      <c r="L688">
        <v>323.31</v>
      </c>
      <c r="M688">
        <v>24.945030209999999</v>
      </c>
      <c r="N688">
        <v>28.288021090000001</v>
      </c>
      <c r="O688">
        <v>28.0131321</v>
      </c>
      <c r="P688">
        <v>27.881395340000001</v>
      </c>
      <c r="Q688">
        <v>28.761957169999999</v>
      </c>
      <c r="R688">
        <v>28.89443588</v>
      </c>
      <c r="S688">
        <v>27.187824249999998</v>
      </c>
      <c r="T688">
        <v>27.9262619</v>
      </c>
      <c r="U688">
        <v>27.384346010000002</v>
      </c>
      <c r="V688">
        <v>28.601055150000001</v>
      </c>
      <c r="W688">
        <v>26.605125430000001</v>
      </c>
      <c r="X688">
        <v>27.267227170000002</v>
      </c>
      <c r="Y688">
        <v>0.12230247800000001</v>
      </c>
      <c r="Z688">
        <v>-0.409074783</v>
      </c>
      <c r="AA688">
        <v>0.69744915100000004</v>
      </c>
      <c r="AB688">
        <v>1.0214602150000001</v>
      </c>
      <c r="AC688">
        <v>4.354157E-3</v>
      </c>
      <c r="AD688">
        <v>8.3414709999999996E-3</v>
      </c>
    </row>
    <row r="689" spans="1:30" x14ac:dyDescent="0.2">
      <c r="A689" t="s">
        <v>3272</v>
      </c>
      <c r="B689" t="s">
        <v>31</v>
      </c>
      <c r="C689" t="s">
        <v>32</v>
      </c>
      <c r="D689" t="s">
        <v>3273</v>
      </c>
      <c r="E689" t="s">
        <v>3272</v>
      </c>
      <c r="F689" t="s">
        <v>3274</v>
      </c>
      <c r="G689" t="s">
        <v>36</v>
      </c>
      <c r="H689">
        <v>14.638999999999999</v>
      </c>
      <c r="I689">
        <v>2</v>
      </c>
      <c r="J689">
        <v>9.1999999999999993</v>
      </c>
      <c r="K689">
        <v>0</v>
      </c>
      <c r="L689">
        <v>32.262</v>
      </c>
      <c r="M689">
        <v>23.364139560000002</v>
      </c>
      <c r="N689">
        <v>23.839977260000001</v>
      </c>
      <c r="O689">
        <v>25.598932269999999</v>
      </c>
      <c r="P689">
        <v>24.858655930000001</v>
      </c>
      <c r="Q689">
        <v>24.01527214</v>
      </c>
      <c r="R689">
        <v>23.855392460000001</v>
      </c>
      <c r="S689">
        <v>22.860162729999999</v>
      </c>
      <c r="T689">
        <v>23.580066680000002</v>
      </c>
      <c r="U689">
        <v>23.349094390000001</v>
      </c>
      <c r="V689">
        <v>25.062782290000001</v>
      </c>
      <c r="W689">
        <v>24.18748093</v>
      </c>
      <c r="X689">
        <v>24.008880619999999</v>
      </c>
      <c r="Y689">
        <v>7.0595875000000002E-2</v>
      </c>
      <c r="Z689">
        <v>-0.152031581</v>
      </c>
      <c r="AA689">
        <v>0.145697202</v>
      </c>
      <c r="AB689">
        <v>-0.176607768</v>
      </c>
      <c r="AC689">
        <v>1.388126075</v>
      </c>
      <c r="AD689">
        <v>-1.1566066740000001</v>
      </c>
    </row>
    <row r="690" spans="1:30" x14ac:dyDescent="0.2">
      <c r="A690" t="s">
        <v>3275</v>
      </c>
      <c r="B690" t="s">
        <v>3276</v>
      </c>
      <c r="C690" t="s">
        <v>3277</v>
      </c>
      <c r="D690" t="s">
        <v>3278</v>
      </c>
      <c r="E690" t="s">
        <v>3279</v>
      </c>
      <c r="F690" t="s">
        <v>3280</v>
      </c>
      <c r="G690" t="s">
        <v>232</v>
      </c>
      <c r="H690">
        <v>16.887</v>
      </c>
      <c r="I690">
        <v>7</v>
      </c>
      <c r="J690">
        <v>89.1</v>
      </c>
      <c r="K690">
        <v>0</v>
      </c>
      <c r="L690">
        <v>90.424000000000007</v>
      </c>
      <c r="M690">
        <v>25.97204399</v>
      </c>
      <c r="N690">
        <v>24.386177060000001</v>
      </c>
      <c r="O690">
        <v>22.395128249999999</v>
      </c>
      <c r="P690">
        <v>26.980545039999999</v>
      </c>
      <c r="Q690">
        <v>24.196741100000001</v>
      </c>
      <c r="R690">
        <v>27.567323680000001</v>
      </c>
      <c r="S690">
        <v>23.24120331</v>
      </c>
      <c r="T690">
        <v>25.56433105</v>
      </c>
      <c r="U690">
        <v>24.106273649999999</v>
      </c>
      <c r="V690">
        <v>23.986755370000001</v>
      </c>
      <c r="W690">
        <v>23.001144409999998</v>
      </c>
      <c r="X690">
        <v>25.00053978</v>
      </c>
      <c r="Y690">
        <v>7.5644877999999999E-2</v>
      </c>
      <c r="Z690">
        <v>0.25496991499999999</v>
      </c>
      <c r="AA690">
        <v>0.88220737800000004</v>
      </c>
      <c r="AB690">
        <v>2.2520567580000002</v>
      </c>
      <c r="AC690">
        <v>0.12669172400000001</v>
      </c>
      <c r="AD690">
        <v>0.30778948499999997</v>
      </c>
    </row>
    <row r="691" spans="1:30" x14ac:dyDescent="0.2">
      <c r="A691" t="s">
        <v>3281</v>
      </c>
      <c r="B691" t="s">
        <v>3282</v>
      </c>
      <c r="C691" t="s">
        <v>3283</v>
      </c>
      <c r="D691" t="s">
        <v>3284</v>
      </c>
      <c r="E691" t="s">
        <v>3281</v>
      </c>
      <c r="F691" t="s">
        <v>3285</v>
      </c>
      <c r="G691" t="s">
        <v>91</v>
      </c>
      <c r="H691">
        <v>69.352999999999994</v>
      </c>
      <c r="I691">
        <v>2</v>
      </c>
      <c r="J691">
        <v>5.6</v>
      </c>
      <c r="K691">
        <v>0</v>
      </c>
      <c r="L691">
        <v>17.026</v>
      </c>
      <c r="M691">
        <v>24.229827879999998</v>
      </c>
      <c r="N691">
        <v>23.662643429999999</v>
      </c>
      <c r="O691">
        <v>22.71753502</v>
      </c>
      <c r="P691">
        <v>23.238965990000001</v>
      </c>
      <c r="Q691">
        <v>23.45132637</v>
      </c>
      <c r="R691">
        <v>23.009868619999999</v>
      </c>
      <c r="S691">
        <v>23.483770369999998</v>
      </c>
      <c r="T691">
        <v>22.208782200000002</v>
      </c>
      <c r="U691">
        <v>23.68196678</v>
      </c>
      <c r="V691">
        <v>23.907173159999999</v>
      </c>
      <c r="W691">
        <v>23.743963239999999</v>
      </c>
      <c r="X691">
        <v>23.916431429999999</v>
      </c>
      <c r="Y691">
        <v>0.29028558599999998</v>
      </c>
      <c r="Z691">
        <v>-0.31918716400000002</v>
      </c>
      <c r="AA691">
        <v>1.9559219400000001</v>
      </c>
      <c r="AB691">
        <v>-0.62246894799999997</v>
      </c>
      <c r="AC691">
        <v>0.71893474800000001</v>
      </c>
      <c r="AD691">
        <v>-0.73101615900000005</v>
      </c>
    </row>
    <row r="692" spans="1:30" x14ac:dyDescent="0.2">
      <c r="A692" t="s">
        <v>3286</v>
      </c>
      <c r="B692" t="s">
        <v>3287</v>
      </c>
      <c r="C692" t="s">
        <v>32</v>
      </c>
      <c r="D692" t="s">
        <v>3288</v>
      </c>
      <c r="E692" t="s">
        <v>3289</v>
      </c>
      <c r="F692" t="s">
        <v>3290</v>
      </c>
      <c r="G692" t="s">
        <v>36</v>
      </c>
      <c r="H692">
        <v>41.48</v>
      </c>
      <c r="I692">
        <v>11</v>
      </c>
      <c r="J692">
        <v>42.5</v>
      </c>
      <c r="K692">
        <v>0</v>
      </c>
      <c r="L692">
        <v>55.872</v>
      </c>
      <c r="M692">
        <v>24.195890429999999</v>
      </c>
      <c r="N692">
        <v>24.106267930000001</v>
      </c>
      <c r="O692">
        <v>23.143400190000001</v>
      </c>
      <c r="P692">
        <v>23.63635635</v>
      </c>
      <c r="Q692">
        <v>24.299066539999998</v>
      </c>
      <c r="R692">
        <v>24.523662569999999</v>
      </c>
      <c r="S692">
        <v>23.949977870000001</v>
      </c>
      <c r="T692">
        <v>23.716205599999999</v>
      </c>
      <c r="U692">
        <v>22.938285830000002</v>
      </c>
      <c r="V692">
        <v>24.710718150000002</v>
      </c>
      <c r="W692">
        <v>23.663988109999998</v>
      </c>
      <c r="X692">
        <v>23.81699944</v>
      </c>
      <c r="Y692">
        <v>0.20479566299999999</v>
      </c>
      <c r="Z692">
        <v>-0.248715719</v>
      </c>
      <c r="AA692">
        <v>7.4278118000000004E-2</v>
      </c>
      <c r="AB692">
        <v>8.9126586999999993E-2</v>
      </c>
      <c r="AC692">
        <v>0.51947095700000001</v>
      </c>
      <c r="AD692">
        <v>-0.52907880100000004</v>
      </c>
    </row>
    <row r="693" spans="1:30" x14ac:dyDescent="0.2">
      <c r="A693" t="s">
        <v>3291</v>
      </c>
      <c r="B693" t="s">
        <v>3292</v>
      </c>
      <c r="C693" t="s">
        <v>3293</v>
      </c>
      <c r="D693" t="s">
        <v>3294</v>
      </c>
      <c r="E693" t="s">
        <v>3295</v>
      </c>
      <c r="F693" t="s">
        <v>3296</v>
      </c>
      <c r="G693" t="s">
        <v>91</v>
      </c>
      <c r="H693">
        <v>40.74</v>
      </c>
      <c r="I693">
        <v>14</v>
      </c>
      <c r="J693">
        <v>51.3</v>
      </c>
      <c r="K693">
        <v>0</v>
      </c>
      <c r="L693">
        <v>123.53</v>
      </c>
      <c r="M693">
        <v>27.35590363</v>
      </c>
      <c r="N693">
        <v>27.633533480000001</v>
      </c>
      <c r="O693">
        <v>27.579027180000001</v>
      </c>
      <c r="P693">
        <v>27.210481640000001</v>
      </c>
      <c r="Q693">
        <v>27.35749817</v>
      </c>
      <c r="R693">
        <v>27.328687670000001</v>
      </c>
      <c r="S693">
        <v>27.338155749999999</v>
      </c>
      <c r="T693">
        <v>27.159233090000001</v>
      </c>
      <c r="U693">
        <v>27.322511670000001</v>
      </c>
      <c r="V693">
        <v>27.91147995</v>
      </c>
      <c r="W693">
        <v>27.122085569999999</v>
      </c>
      <c r="X693">
        <v>27.723642349999999</v>
      </c>
      <c r="Y693">
        <v>8.8469311999999994E-2</v>
      </c>
      <c r="Z693">
        <v>-6.2914529999999996E-2</v>
      </c>
      <c r="AA693">
        <v>0.51998367899999998</v>
      </c>
      <c r="AB693">
        <v>-0.28684679699999999</v>
      </c>
      <c r="AC693">
        <v>0.56699865100000002</v>
      </c>
      <c r="AD693">
        <v>-0.31243578599999999</v>
      </c>
    </row>
    <row r="694" spans="1:30" x14ac:dyDescent="0.2">
      <c r="A694" t="s">
        <v>3297</v>
      </c>
      <c r="B694" t="s">
        <v>3298</v>
      </c>
      <c r="C694" t="s">
        <v>3299</v>
      </c>
      <c r="D694" t="s">
        <v>3300</v>
      </c>
      <c r="E694" t="s">
        <v>3301</v>
      </c>
      <c r="F694" t="s">
        <v>3302</v>
      </c>
      <c r="G694" t="s">
        <v>91</v>
      </c>
      <c r="H694">
        <v>22.414999999999999</v>
      </c>
      <c r="I694">
        <v>12</v>
      </c>
      <c r="J694">
        <v>80.5</v>
      </c>
      <c r="K694">
        <v>0</v>
      </c>
      <c r="L694">
        <v>145.93</v>
      </c>
      <c r="M694">
        <v>27.596834179999998</v>
      </c>
      <c r="N694">
        <v>27.435951230000001</v>
      </c>
      <c r="O694">
        <v>27.46092033</v>
      </c>
      <c r="P694">
        <v>27.49350548</v>
      </c>
      <c r="Q694">
        <v>25.017181399999998</v>
      </c>
      <c r="R694">
        <v>27.623451230000001</v>
      </c>
      <c r="S694">
        <v>27.690923690000002</v>
      </c>
      <c r="T694">
        <v>27.17245483</v>
      </c>
      <c r="U694">
        <v>27.599035260000001</v>
      </c>
      <c r="V694">
        <v>27.167009350000001</v>
      </c>
      <c r="W694">
        <v>27.632007600000001</v>
      </c>
      <c r="X694">
        <v>27.794515610000001</v>
      </c>
      <c r="Y694">
        <v>5.9232461E-2</v>
      </c>
      <c r="Z694">
        <v>-3.3275604E-2</v>
      </c>
      <c r="AA694">
        <v>0.39938775999999998</v>
      </c>
      <c r="AB694">
        <v>-0.81979815199999995</v>
      </c>
      <c r="AC694">
        <v>6.1482044E-2</v>
      </c>
      <c r="AD694">
        <v>-4.3706257999999998E-2</v>
      </c>
    </row>
    <row r="695" spans="1:30" x14ac:dyDescent="0.2">
      <c r="A695" t="s">
        <v>286</v>
      </c>
      <c r="B695" t="s">
        <v>3303</v>
      </c>
      <c r="C695" t="s">
        <v>3094</v>
      </c>
      <c r="D695" t="s">
        <v>3304</v>
      </c>
      <c r="E695" t="s">
        <v>3305</v>
      </c>
      <c r="F695" t="s">
        <v>3306</v>
      </c>
      <c r="G695" t="s">
        <v>91</v>
      </c>
      <c r="H695">
        <v>64.825000000000003</v>
      </c>
      <c r="I695">
        <v>27</v>
      </c>
      <c r="J695">
        <v>52.2</v>
      </c>
      <c r="K695">
        <v>0</v>
      </c>
      <c r="L695">
        <v>323.31</v>
      </c>
      <c r="M695">
        <v>29.194368359999999</v>
      </c>
      <c r="N695">
        <v>29.0489006</v>
      </c>
      <c r="O695">
        <v>29.086664200000001</v>
      </c>
      <c r="P695">
        <v>28.85946465</v>
      </c>
      <c r="Q695">
        <v>28.92917061</v>
      </c>
      <c r="R695">
        <v>29.033386230000001</v>
      </c>
      <c r="S695">
        <v>28.988613130000001</v>
      </c>
      <c r="T695">
        <v>29.206365590000001</v>
      </c>
      <c r="U695">
        <v>29.086107250000001</v>
      </c>
      <c r="V695">
        <v>29.911708829999998</v>
      </c>
      <c r="W695">
        <v>29.4954319</v>
      </c>
      <c r="X695">
        <v>29.2464695</v>
      </c>
      <c r="Y695">
        <v>1.042083278</v>
      </c>
      <c r="Z695">
        <v>-0.441225688</v>
      </c>
      <c r="AA695">
        <v>1.417627078</v>
      </c>
      <c r="AB695">
        <v>-0.61052958199999996</v>
      </c>
      <c r="AC695">
        <v>1.0536751200000001</v>
      </c>
      <c r="AD695">
        <v>-0.45750808700000001</v>
      </c>
    </row>
    <row r="696" spans="1:30" x14ac:dyDescent="0.2">
      <c r="A696" t="s">
        <v>3307</v>
      </c>
      <c r="B696" t="s">
        <v>3308</v>
      </c>
      <c r="C696" t="s">
        <v>431</v>
      </c>
      <c r="D696" t="s">
        <v>3309</v>
      </c>
      <c r="E696" t="s">
        <v>3310</v>
      </c>
      <c r="F696" t="s">
        <v>3311</v>
      </c>
      <c r="G696" t="s">
        <v>3312</v>
      </c>
      <c r="H696">
        <v>41.524000000000001</v>
      </c>
      <c r="I696">
        <v>1</v>
      </c>
      <c r="J696">
        <v>6.4</v>
      </c>
      <c r="K696">
        <v>0</v>
      </c>
      <c r="L696">
        <v>150.46</v>
      </c>
      <c r="M696">
        <v>26.536069869999999</v>
      </c>
      <c r="N696">
        <v>26.866321559999999</v>
      </c>
      <c r="O696">
        <v>26.890178679999998</v>
      </c>
      <c r="P696">
        <v>27.263471599999999</v>
      </c>
      <c r="Q696">
        <v>27.436347959999999</v>
      </c>
      <c r="R696">
        <v>26.883436199999998</v>
      </c>
      <c r="S696">
        <v>27.250427250000001</v>
      </c>
      <c r="T696">
        <v>27.321823120000001</v>
      </c>
      <c r="U696">
        <v>27.056724549999998</v>
      </c>
      <c r="V696">
        <v>27.962511060000001</v>
      </c>
      <c r="W696">
        <v>27.229125979999999</v>
      </c>
      <c r="X696">
        <v>27.08638573</v>
      </c>
      <c r="Y696">
        <v>1.0560540979999999</v>
      </c>
      <c r="Z696">
        <v>-0.66181755099999995</v>
      </c>
      <c r="AA696">
        <v>0.29653130500000002</v>
      </c>
      <c r="AB696">
        <v>-0.23158899899999999</v>
      </c>
      <c r="AC696">
        <v>0.312667845</v>
      </c>
      <c r="AD696">
        <v>-0.216349284</v>
      </c>
    </row>
    <row r="697" spans="1:30" x14ac:dyDescent="0.2">
      <c r="A697" t="s">
        <v>3313</v>
      </c>
      <c r="B697" t="s">
        <v>517</v>
      </c>
      <c r="C697" t="s">
        <v>100</v>
      </c>
      <c r="D697" t="s">
        <v>3314</v>
      </c>
      <c r="E697" t="s">
        <v>3313</v>
      </c>
      <c r="F697" t="s">
        <v>3315</v>
      </c>
      <c r="G697" t="s">
        <v>36</v>
      </c>
      <c r="H697">
        <v>22.981999999999999</v>
      </c>
      <c r="I697">
        <v>4</v>
      </c>
      <c r="J697">
        <v>27.7</v>
      </c>
      <c r="K697">
        <v>0</v>
      </c>
      <c r="L697">
        <v>27.728000000000002</v>
      </c>
      <c r="M697">
        <v>24.39478493</v>
      </c>
      <c r="N697">
        <v>22.806524280000001</v>
      </c>
      <c r="O697">
        <v>24.573541639999998</v>
      </c>
      <c r="P697">
        <v>24.059537890000001</v>
      </c>
      <c r="Q697">
        <v>23.957214359999998</v>
      </c>
      <c r="R697">
        <v>23.42526436</v>
      </c>
      <c r="S697">
        <v>23.99063301</v>
      </c>
      <c r="T697">
        <v>22.93357086</v>
      </c>
      <c r="U697">
        <v>23.268648150000001</v>
      </c>
      <c r="V697">
        <v>23.170511250000001</v>
      </c>
      <c r="W697">
        <v>23.805706019999999</v>
      </c>
      <c r="X697">
        <v>22.992267609999999</v>
      </c>
      <c r="Y697">
        <v>0.41804682999999998</v>
      </c>
      <c r="Z697">
        <v>0.60212198900000002</v>
      </c>
      <c r="AA697">
        <v>0.71086464199999999</v>
      </c>
      <c r="AB697">
        <v>0.49117724099999999</v>
      </c>
      <c r="AC697">
        <v>6.5496407000000006E-2</v>
      </c>
      <c r="AD697">
        <v>7.4789046999999997E-2</v>
      </c>
    </row>
    <row r="698" spans="1:30" x14ac:dyDescent="0.2">
      <c r="A698" t="s">
        <v>3316</v>
      </c>
      <c r="B698" t="s">
        <v>3317</v>
      </c>
      <c r="C698" t="s">
        <v>3318</v>
      </c>
      <c r="D698" t="s">
        <v>3319</v>
      </c>
      <c r="E698" t="s">
        <v>3320</v>
      </c>
      <c r="F698" t="s">
        <v>3321</v>
      </c>
      <c r="G698" t="s">
        <v>91</v>
      </c>
      <c r="H698">
        <v>24.05</v>
      </c>
      <c r="I698">
        <v>4</v>
      </c>
      <c r="J698">
        <v>22.6</v>
      </c>
      <c r="K698">
        <v>0</v>
      </c>
      <c r="L698">
        <v>31.826000000000001</v>
      </c>
      <c r="M698">
        <v>24.745759960000001</v>
      </c>
      <c r="N698">
        <v>24.492900850000002</v>
      </c>
      <c r="O698">
        <v>23.763118739999999</v>
      </c>
      <c r="P698">
        <v>24.947174069999999</v>
      </c>
      <c r="Q698">
        <v>24.456823350000001</v>
      </c>
      <c r="R698">
        <v>24.655981059999998</v>
      </c>
      <c r="S698">
        <v>24.598892209999999</v>
      </c>
      <c r="T698">
        <v>24.576002119999998</v>
      </c>
      <c r="U698">
        <v>25.001356120000001</v>
      </c>
      <c r="V698">
        <v>24.750726700000001</v>
      </c>
      <c r="W698">
        <v>24.647188190000001</v>
      </c>
      <c r="X698">
        <v>24.858612059999999</v>
      </c>
      <c r="Y698">
        <v>0.62558537999999997</v>
      </c>
      <c r="Z698">
        <v>-0.41824913000000002</v>
      </c>
      <c r="AA698">
        <v>0.15857986800000001</v>
      </c>
      <c r="AB698">
        <v>-6.5516153999999993E-2</v>
      </c>
      <c r="AC698">
        <v>6.1497663000000001E-2</v>
      </c>
      <c r="AD698">
        <v>-2.6758830000000001E-2</v>
      </c>
    </row>
    <row r="699" spans="1:30" x14ac:dyDescent="0.2">
      <c r="A699" t="s">
        <v>3322</v>
      </c>
      <c r="B699" t="s">
        <v>162</v>
      </c>
      <c r="C699" t="s">
        <v>100</v>
      </c>
      <c r="D699" t="s">
        <v>3323</v>
      </c>
      <c r="E699" t="s">
        <v>3322</v>
      </c>
      <c r="F699" t="s">
        <v>3324</v>
      </c>
      <c r="G699" t="s">
        <v>58</v>
      </c>
      <c r="H699">
        <v>11.928000000000001</v>
      </c>
      <c r="I699">
        <v>3</v>
      </c>
      <c r="J699">
        <v>43.9</v>
      </c>
      <c r="K699">
        <v>0</v>
      </c>
      <c r="L699">
        <v>21.439</v>
      </c>
      <c r="M699">
        <v>23.84119797</v>
      </c>
      <c r="N699">
        <v>24.742370609999998</v>
      </c>
      <c r="O699">
        <v>24.71040726</v>
      </c>
      <c r="P699">
        <v>24.82026291</v>
      </c>
      <c r="Q699">
        <v>24.806571959999999</v>
      </c>
      <c r="R699">
        <v>24.421579359999999</v>
      </c>
      <c r="S699">
        <v>25.098384859999999</v>
      </c>
      <c r="T699">
        <v>24.172254559999999</v>
      </c>
      <c r="U699">
        <v>24.77436638</v>
      </c>
      <c r="V699">
        <v>25.274784090000001</v>
      </c>
      <c r="W699">
        <v>24.432182310000002</v>
      </c>
      <c r="X699">
        <v>23.982761379999999</v>
      </c>
      <c r="Y699">
        <v>9.8473855999999999E-2</v>
      </c>
      <c r="Z699">
        <v>-0.13191731800000001</v>
      </c>
      <c r="AA699">
        <v>0.10778544800000001</v>
      </c>
      <c r="AB699">
        <v>0.11956214900000001</v>
      </c>
      <c r="AC699">
        <v>9.0514340999999998E-2</v>
      </c>
      <c r="AD699">
        <v>0.118426005</v>
      </c>
    </row>
    <row r="700" spans="1:30" x14ac:dyDescent="0.2">
      <c r="A700" t="s">
        <v>3325</v>
      </c>
      <c r="B700" t="s">
        <v>3326</v>
      </c>
      <c r="C700" t="s">
        <v>3327</v>
      </c>
      <c r="D700" t="s">
        <v>3328</v>
      </c>
      <c r="E700" t="s">
        <v>3329</v>
      </c>
      <c r="F700" t="s">
        <v>3330</v>
      </c>
      <c r="G700" t="s">
        <v>91</v>
      </c>
      <c r="H700">
        <v>18.440999999999999</v>
      </c>
      <c r="I700">
        <v>8</v>
      </c>
      <c r="J700">
        <v>70.7</v>
      </c>
      <c r="K700">
        <v>0</v>
      </c>
      <c r="L700">
        <v>323.31</v>
      </c>
      <c r="M700">
        <v>30.35730934</v>
      </c>
      <c r="N700">
        <v>30.164588930000001</v>
      </c>
      <c r="O700">
        <v>30.332553860000001</v>
      </c>
      <c r="P700">
        <v>30.150495530000001</v>
      </c>
      <c r="Q700">
        <v>30.408922199999999</v>
      </c>
      <c r="R700">
        <v>30.08600616</v>
      </c>
      <c r="S700">
        <v>30.073802950000001</v>
      </c>
      <c r="T700">
        <v>30.109611510000001</v>
      </c>
      <c r="U700">
        <v>30.104871750000001</v>
      </c>
      <c r="V700">
        <v>30.428222659999999</v>
      </c>
      <c r="W700">
        <v>30.21106339</v>
      </c>
      <c r="X700">
        <v>30.313976289999999</v>
      </c>
      <c r="Y700">
        <v>0.13982141200000001</v>
      </c>
      <c r="Z700">
        <v>-3.2936732000000003E-2</v>
      </c>
      <c r="AA700">
        <v>0.36687869699999998</v>
      </c>
      <c r="AB700">
        <v>-0.102612813</v>
      </c>
      <c r="AC700">
        <v>1.5955705120000001</v>
      </c>
      <c r="AD700">
        <v>-0.22165870700000001</v>
      </c>
    </row>
    <row r="701" spans="1:30" x14ac:dyDescent="0.2">
      <c r="A701" t="s">
        <v>3331</v>
      </c>
      <c r="B701" t="s">
        <v>162</v>
      </c>
      <c r="C701" t="s">
        <v>100</v>
      </c>
      <c r="D701" t="s">
        <v>3332</v>
      </c>
      <c r="E701" t="s">
        <v>3331</v>
      </c>
      <c r="F701" t="s">
        <v>3333</v>
      </c>
      <c r="G701" t="s">
        <v>58</v>
      </c>
      <c r="H701">
        <v>27.545000000000002</v>
      </c>
      <c r="I701">
        <v>7</v>
      </c>
      <c r="J701">
        <v>39.200000000000003</v>
      </c>
      <c r="K701">
        <v>0</v>
      </c>
      <c r="L701">
        <v>70.185000000000002</v>
      </c>
      <c r="M701">
        <v>27.432529450000001</v>
      </c>
      <c r="N701">
        <v>27.423101429999999</v>
      </c>
      <c r="O701">
        <v>27.412319180000001</v>
      </c>
      <c r="P701">
        <v>25.649518969999999</v>
      </c>
      <c r="Q701">
        <v>23.873256680000001</v>
      </c>
      <c r="R701">
        <v>27.332704540000002</v>
      </c>
      <c r="S701">
        <v>27.277372360000001</v>
      </c>
      <c r="T701">
        <v>27.165187840000002</v>
      </c>
      <c r="U701">
        <v>27.421977999999999</v>
      </c>
      <c r="V701">
        <v>27.327831270000001</v>
      </c>
      <c r="W701">
        <v>27.132711409999999</v>
      </c>
      <c r="X701">
        <v>27.077550890000001</v>
      </c>
      <c r="Y701">
        <v>1.4807141779999999</v>
      </c>
      <c r="Z701">
        <v>0.24328549699999999</v>
      </c>
      <c r="AA701">
        <v>0.71182548899999998</v>
      </c>
      <c r="AB701">
        <v>-1.5608711239999999</v>
      </c>
      <c r="AC701">
        <v>0.43931634899999999</v>
      </c>
      <c r="AD701">
        <v>0.10881487500000001</v>
      </c>
    </row>
    <row r="702" spans="1:30" x14ac:dyDescent="0.2">
      <c r="A702" t="s">
        <v>3334</v>
      </c>
      <c r="B702" t="s">
        <v>3335</v>
      </c>
      <c r="C702" t="s">
        <v>3336</v>
      </c>
      <c r="D702" t="s">
        <v>3337</v>
      </c>
      <c r="E702" t="s">
        <v>3338</v>
      </c>
      <c r="F702" t="s">
        <v>3339</v>
      </c>
      <c r="G702" t="s">
        <v>395</v>
      </c>
      <c r="H702">
        <v>59.636000000000003</v>
      </c>
      <c r="I702">
        <v>7</v>
      </c>
      <c r="J702">
        <v>20.2</v>
      </c>
      <c r="K702">
        <v>0</v>
      </c>
      <c r="L702">
        <v>8.0274000000000001</v>
      </c>
      <c r="M702">
        <v>23.984027860000001</v>
      </c>
      <c r="N702">
        <v>23.636108400000001</v>
      </c>
      <c r="O702">
        <v>24.260335919999999</v>
      </c>
      <c r="P702">
        <v>23.283580780000001</v>
      </c>
      <c r="Q702">
        <v>23.600198750000001</v>
      </c>
      <c r="R702">
        <v>24.030384059999999</v>
      </c>
      <c r="S702">
        <v>24.009120939999999</v>
      </c>
      <c r="T702">
        <v>25.634140009999999</v>
      </c>
      <c r="U702">
        <v>24.194486619999999</v>
      </c>
      <c r="V702">
        <v>23.571483610000001</v>
      </c>
      <c r="W702">
        <v>23.314556119999999</v>
      </c>
      <c r="X702">
        <v>24.349855420000001</v>
      </c>
      <c r="Y702">
        <v>0.234627733</v>
      </c>
      <c r="Z702">
        <v>0.21485900899999999</v>
      </c>
      <c r="AA702">
        <v>0.101664185</v>
      </c>
      <c r="AB702">
        <v>-0.107243856</v>
      </c>
      <c r="AC702">
        <v>0.65329642899999996</v>
      </c>
      <c r="AD702">
        <v>0.86728413900000001</v>
      </c>
    </row>
    <row r="703" spans="1:30" x14ac:dyDescent="0.2">
      <c r="A703" t="s">
        <v>3340</v>
      </c>
      <c r="B703" t="s">
        <v>3341</v>
      </c>
      <c r="C703" t="s">
        <v>431</v>
      </c>
      <c r="D703" t="s">
        <v>3342</v>
      </c>
      <c r="E703" t="s">
        <v>3343</v>
      </c>
      <c r="F703" t="s">
        <v>3344</v>
      </c>
      <c r="G703" t="s">
        <v>232</v>
      </c>
      <c r="H703">
        <v>43.783999999999999</v>
      </c>
      <c r="I703">
        <v>15</v>
      </c>
      <c r="J703">
        <v>46.2</v>
      </c>
      <c r="K703">
        <v>0</v>
      </c>
      <c r="L703">
        <v>133.65</v>
      </c>
      <c r="M703">
        <v>26.705432890000001</v>
      </c>
      <c r="N703">
        <v>27.345111849999999</v>
      </c>
      <c r="O703">
        <v>27.177976610000002</v>
      </c>
      <c r="P703">
        <v>26.61638641</v>
      </c>
      <c r="Q703">
        <v>24.640548710000001</v>
      </c>
      <c r="R703">
        <v>26.83436584</v>
      </c>
      <c r="S703">
        <v>27.13369179</v>
      </c>
      <c r="T703">
        <v>26.759513850000001</v>
      </c>
      <c r="U703">
        <v>27.46193504</v>
      </c>
      <c r="V703">
        <v>27.052064900000001</v>
      </c>
      <c r="W703">
        <v>26.620307919999998</v>
      </c>
      <c r="X703">
        <v>26.992481229999999</v>
      </c>
      <c r="Y703">
        <v>0.33003675500000001</v>
      </c>
      <c r="Z703">
        <v>0.187889099</v>
      </c>
      <c r="AA703">
        <v>0.53175083700000003</v>
      </c>
      <c r="AB703">
        <v>-0.85785102800000002</v>
      </c>
      <c r="AC703">
        <v>0.39939311199999999</v>
      </c>
      <c r="AD703">
        <v>0.23009554500000001</v>
      </c>
    </row>
    <row r="704" spans="1:30" x14ac:dyDescent="0.2">
      <c r="A704" t="s">
        <v>3345</v>
      </c>
      <c r="B704" t="s">
        <v>3346</v>
      </c>
      <c r="C704" t="s">
        <v>3347</v>
      </c>
      <c r="D704" t="s">
        <v>3348</v>
      </c>
      <c r="E704" t="s">
        <v>3349</v>
      </c>
      <c r="F704" t="s">
        <v>3350</v>
      </c>
      <c r="G704" t="s">
        <v>36</v>
      </c>
      <c r="H704">
        <v>23.933</v>
      </c>
      <c r="I704">
        <v>9</v>
      </c>
      <c r="J704">
        <v>49.5</v>
      </c>
      <c r="K704">
        <v>0</v>
      </c>
      <c r="L704">
        <v>130.31</v>
      </c>
      <c r="M704">
        <v>27.21530533</v>
      </c>
      <c r="N704">
        <v>26.6426506</v>
      </c>
      <c r="O704">
        <v>26.458606719999999</v>
      </c>
      <c r="P704">
        <v>27.131437300000002</v>
      </c>
      <c r="Q704">
        <v>26.529844279999999</v>
      </c>
      <c r="R704">
        <v>26.728712080000001</v>
      </c>
      <c r="S704">
        <v>27.14491653</v>
      </c>
      <c r="T704">
        <v>26.987936019999999</v>
      </c>
      <c r="U704">
        <v>26.941005709999999</v>
      </c>
      <c r="V704">
        <v>27.444744109999998</v>
      </c>
      <c r="W704">
        <v>27.544069289999999</v>
      </c>
      <c r="X704">
        <v>27.082736969999999</v>
      </c>
      <c r="Y704">
        <v>1.026741503</v>
      </c>
      <c r="Z704">
        <v>-0.58499590599999995</v>
      </c>
      <c r="AA704">
        <v>1.1674671679999999</v>
      </c>
      <c r="AB704">
        <v>-0.56051890100000001</v>
      </c>
      <c r="AC704">
        <v>1.0193406700000001</v>
      </c>
      <c r="AD704">
        <v>-0.33256403600000001</v>
      </c>
    </row>
    <row r="705" spans="1:30" x14ac:dyDescent="0.2">
      <c r="A705" t="s">
        <v>3351</v>
      </c>
      <c r="B705" t="s">
        <v>3352</v>
      </c>
      <c r="C705" t="s">
        <v>3353</v>
      </c>
      <c r="D705" t="s">
        <v>3354</v>
      </c>
      <c r="E705" t="s">
        <v>3355</v>
      </c>
      <c r="F705" t="s">
        <v>3356</v>
      </c>
      <c r="G705" t="s">
        <v>91</v>
      </c>
      <c r="H705">
        <v>52.072000000000003</v>
      </c>
      <c r="I705">
        <v>27</v>
      </c>
      <c r="J705">
        <v>67.2</v>
      </c>
      <c r="K705">
        <v>0</v>
      </c>
      <c r="L705">
        <v>323.31</v>
      </c>
      <c r="M705">
        <v>31.494001390000001</v>
      </c>
      <c r="N705">
        <v>31.69540405</v>
      </c>
      <c r="O705">
        <v>31.640005110000001</v>
      </c>
      <c r="P705">
        <v>31.65514374</v>
      </c>
      <c r="Q705">
        <v>32.11371613</v>
      </c>
      <c r="R705">
        <v>31.676191330000002</v>
      </c>
      <c r="S705">
        <v>31.656040189999999</v>
      </c>
      <c r="T705">
        <v>31.603242869999999</v>
      </c>
      <c r="U705">
        <v>31.74004936</v>
      </c>
      <c r="V705">
        <v>32.094306950000004</v>
      </c>
      <c r="W705">
        <v>31.40263367</v>
      </c>
      <c r="X705">
        <v>31.49199677</v>
      </c>
      <c r="Y705">
        <v>8.3519646000000003E-2</v>
      </c>
      <c r="Z705">
        <v>-5.3175607999999999E-2</v>
      </c>
      <c r="AA705">
        <v>0.225423875</v>
      </c>
      <c r="AB705">
        <v>0.15203793800000001</v>
      </c>
      <c r="AC705">
        <v>5.1410379999999997E-3</v>
      </c>
      <c r="AD705">
        <v>3.4650169999999999E-3</v>
      </c>
    </row>
    <row r="706" spans="1:30" x14ac:dyDescent="0.2">
      <c r="A706" t="s">
        <v>3357</v>
      </c>
      <c r="B706" t="s">
        <v>3358</v>
      </c>
      <c r="C706" t="s">
        <v>431</v>
      </c>
      <c r="D706" t="s">
        <v>3359</v>
      </c>
      <c r="E706" t="s">
        <v>3360</v>
      </c>
      <c r="F706" t="s">
        <v>3361</v>
      </c>
      <c r="G706" t="s">
        <v>232</v>
      </c>
      <c r="H706">
        <v>59.74</v>
      </c>
      <c r="I706">
        <v>28</v>
      </c>
      <c r="J706">
        <v>64.2</v>
      </c>
      <c r="K706">
        <v>0</v>
      </c>
      <c r="L706">
        <v>285.92</v>
      </c>
      <c r="M706">
        <v>27.132614140000001</v>
      </c>
      <c r="N706">
        <v>27.290000920000001</v>
      </c>
      <c r="O706">
        <v>28.019668580000001</v>
      </c>
      <c r="P706">
        <v>23.251194000000002</v>
      </c>
      <c r="Q706">
        <v>23.03337479</v>
      </c>
      <c r="R706">
        <v>27.551715850000001</v>
      </c>
      <c r="S706">
        <v>27.972351069999998</v>
      </c>
      <c r="T706">
        <v>27.6412735</v>
      </c>
      <c r="U706">
        <v>27.868146899999999</v>
      </c>
      <c r="V706">
        <v>24.62950897</v>
      </c>
      <c r="W706">
        <v>27.48331451</v>
      </c>
      <c r="X706">
        <v>27.897295</v>
      </c>
      <c r="Y706">
        <v>0.31145499900000001</v>
      </c>
      <c r="Z706">
        <v>0.81072171500000001</v>
      </c>
      <c r="AA706">
        <v>0.50120750300000005</v>
      </c>
      <c r="AB706">
        <v>-2.0579446159999999</v>
      </c>
      <c r="AC706">
        <v>0.48830056700000002</v>
      </c>
      <c r="AD706">
        <v>1.1572176620000001</v>
      </c>
    </row>
    <row r="707" spans="1:30" x14ac:dyDescent="0.2">
      <c r="A707" t="s">
        <v>3362</v>
      </c>
      <c r="B707" t="s">
        <v>3363</v>
      </c>
      <c r="C707" t="s">
        <v>3364</v>
      </c>
      <c r="D707" t="s">
        <v>3365</v>
      </c>
      <c r="E707" t="s">
        <v>3366</v>
      </c>
      <c r="F707" t="s">
        <v>3367</v>
      </c>
      <c r="G707" t="s">
        <v>43</v>
      </c>
      <c r="H707">
        <v>57.8</v>
      </c>
      <c r="I707">
        <v>20</v>
      </c>
      <c r="J707">
        <v>38.4</v>
      </c>
      <c r="K707">
        <v>0</v>
      </c>
      <c r="L707">
        <v>323.31</v>
      </c>
      <c r="M707">
        <v>28.248935700000001</v>
      </c>
      <c r="N707">
        <v>28.177310940000002</v>
      </c>
      <c r="O707">
        <v>28.240591049999999</v>
      </c>
      <c r="P707">
        <v>28.258268359999999</v>
      </c>
      <c r="Q707">
        <v>28.306869509999999</v>
      </c>
      <c r="R707">
        <v>28.198120119999999</v>
      </c>
      <c r="S707">
        <v>28.24245453</v>
      </c>
      <c r="T707">
        <v>27.996688840000001</v>
      </c>
      <c r="U707">
        <v>28.191499709999999</v>
      </c>
      <c r="V707">
        <v>28.664245609999998</v>
      </c>
      <c r="W707">
        <v>28.386978150000001</v>
      </c>
      <c r="X707">
        <v>28.487537379999999</v>
      </c>
      <c r="Y707">
        <v>1.585872419</v>
      </c>
      <c r="Z707">
        <v>-0.29064114899999999</v>
      </c>
      <c r="AA707">
        <v>1.387275432</v>
      </c>
      <c r="AB707">
        <v>-0.25850105299999998</v>
      </c>
      <c r="AC707">
        <v>1.54308636</v>
      </c>
      <c r="AD707">
        <v>-0.36937268600000001</v>
      </c>
    </row>
    <row r="708" spans="1:30" x14ac:dyDescent="0.2">
      <c r="A708" t="s">
        <v>3368</v>
      </c>
      <c r="B708" t="s">
        <v>3369</v>
      </c>
      <c r="C708" t="s">
        <v>3370</v>
      </c>
      <c r="D708" t="s">
        <v>3371</v>
      </c>
      <c r="E708" t="s">
        <v>3372</v>
      </c>
      <c r="F708" t="s">
        <v>3373</v>
      </c>
      <c r="G708" t="s">
        <v>91</v>
      </c>
      <c r="H708">
        <v>35.476999999999997</v>
      </c>
      <c r="I708">
        <v>28</v>
      </c>
      <c r="J708">
        <v>88</v>
      </c>
      <c r="K708">
        <v>0</v>
      </c>
      <c r="L708">
        <v>323.31</v>
      </c>
      <c r="M708">
        <v>31.22664833</v>
      </c>
      <c r="N708">
        <v>31.357990260000001</v>
      </c>
      <c r="O708">
        <v>31.356626510000002</v>
      </c>
      <c r="P708">
        <v>31.30584717</v>
      </c>
      <c r="Q708">
        <v>31.30562973</v>
      </c>
      <c r="R708">
        <v>31.034004209999999</v>
      </c>
      <c r="S708">
        <v>31.20454788</v>
      </c>
      <c r="T708">
        <v>31.24201012</v>
      </c>
      <c r="U708">
        <v>31.280738830000001</v>
      </c>
      <c r="V708">
        <v>32.066925050000002</v>
      </c>
      <c r="W708">
        <v>31.291263579999999</v>
      </c>
      <c r="X708">
        <v>31.506635670000001</v>
      </c>
      <c r="Y708">
        <v>0.58373615599999995</v>
      </c>
      <c r="Z708">
        <v>-0.30785306299999998</v>
      </c>
      <c r="AA708">
        <v>0.75209846199999997</v>
      </c>
      <c r="AB708">
        <v>-0.40644772800000001</v>
      </c>
      <c r="AC708">
        <v>0.74996672099999995</v>
      </c>
      <c r="AD708">
        <v>-0.379175822</v>
      </c>
    </row>
    <row r="709" spans="1:30" x14ac:dyDescent="0.2">
      <c r="A709" t="s">
        <v>3374</v>
      </c>
      <c r="B709" t="s">
        <v>234</v>
      </c>
      <c r="C709" t="s">
        <v>32</v>
      </c>
      <c r="D709" t="s">
        <v>3375</v>
      </c>
      <c r="E709" t="s">
        <v>3374</v>
      </c>
      <c r="F709" t="s">
        <v>3376</v>
      </c>
      <c r="G709" t="s">
        <v>58</v>
      </c>
      <c r="H709">
        <v>25.96</v>
      </c>
      <c r="I709">
        <v>8</v>
      </c>
      <c r="J709">
        <v>40.700000000000003</v>
      </c>
      <c r="K709">
        <v>0</v>
      </c>
      <c r="L709">
        <v>49.722999999999999</v>
      </c>
      <c r="M709">
        <v>24.38276291</v>
      </c>
      <c r="N709">
        <v>24.07177544</v>
      </c>
      <c r="O709">
        <v>24.203186039999999</v>
      </c>
      <c r="P709">
        <v>22.813024519999999</v>
      </c>
      <c r="Q709">
        <v>23.339551929999999</v>
      </c>
      <c r="R709">
        <v>23.89542389</v>
      </c>
      <c r="S709">
        <v>23.016689299999999</v>
      </c>
      <c r="T709">
        <v>23.138782500000001</v>
      </c>
      <c r="U709">
        <v>23.956916809999999</v>
      </c>
      <c r="V709">
        <v>23.84647369</v>
      </c>
      <c r="W709">
        <v>23.0724144</v>
      </c>
      <c r="X709">
        <v>24.778352739999999</v>
      </c>
      <c r="Y709">
        <v>0.25351920999999999</v>
      </c>
      <c r="Z709">
        <v>0.32016118399999999</v>
      </c>
      <c r="AA709">
        <v>0.39825800300000003</v>
      </c>
      <c r="AB709">
        <v>-0.54974683099999999</v>
      </c>
      <c r="AC709">
        <v>0.38718803200000002</v>
      </c>
      <c r="AD709">
        <v>-0.52828407300000002</v>
      </c>
    </row>
    <row r="710" spans="1:30" x14ac:dyDescent="0.2">
      <c r="A710" t="s">
        <v>3377</v>
      </c>
      <c r="B710" t="s">
        <v>51</v>
      </c>
      <c r="C710" t="s">
        <v>32</v>
      </c>
      <c r="D710" t="s">
        <v>3378</v>
      </c>
      <c r="E710" t="s">
        <v>3377</v>
      </c>
      <c r="F710" t="s">
        <v>3379</v>
      </c>
      <c r="G710" t="s">
        <v>36</v>
      </c>
      <c r="H710">
        <v>24.57</v>
      </c>
      <c r="I710">
        <v>5</v>
      </c>
      <c r="J710">
        <v>22.4</v>
      </c>
      <c r="K710">
        <v>0</v>
      </c>
      <c r="L710">
        <v>12.87</v>
      </c>
      <c r="M710">
        <v>24.34249878</v>
      </c>
      <c r="N710">
        <v>23.485818859999998</v>
      </c>
      <c r="O710">
        <v>24.277757640000001</v>
      </c>
      <c r="P710">
        <v>24.009696959999999</v>
      </c>
      <c r="Q710">
        <v>24.17860031</v>
      </c>
      <c r="R710">
        <v>23.004526139999999</v>
      </c>
      <c r="S710">
        <v>24.815620419999998</v>
      </c>
      <c r="T710">
        <v>24.287628170000001</v>
      </c>
      <c r="U710">
        <v>24.29966164</v>
      </c>
      <c r="V710">
        <v>24.813585280000002</v>
      </c>
      <c r="W710">
        <v>24.83729744</v>
      </c>
      <c r="X710">
        <v>22.857740400000001</v>
      </c>
      <c r="Y710">
        <v>6.5715270000000006E-2</v>
      </c>
      <c r="Z710">
        <v>-0.13418261200000001</v>
      </c>
      <c r="AA710">
        <v>0.22861184100000001</v>
      </c>
      <c r="AB710">
        <v>-0.43859990399999998</v>
      </c>
      <c r="AC710">
        <v>0.16547816400000001</v>
      </c>
      <c r="AD710">
        <v>0.29809570299999999</v>
      </c>
    </row>
    <row r="711" spans="1:30" x14ac:dyDescent="0.2">
      <c r="A711" t="s">
        <v>3357</v>
      </c>
      <c r="B711" t="s">
        <v>3358</v>
      </c>
      <c r="C711" t="s">
        <v>431</v>
      </c>
      <c r="D711" t="s">
        <v>3380</v>
      </c>
      <c r="E711" t="s">
        <v>3360</v>
      </c>
      <c r="F711" t="s">
        <v>3361</v>
      </c>
      <c r="G711" t="s">
        <v>3312</v>
      </c>
      <c r="H711">
        <v>35.590000000000003</v>
      </c>
      <c r="I711">
        <v>2</v>
      </c>
      <c r="J711">
        <v>14.5</v>
      </c>
      <c r="K711">
        <v>0</v>
      </c>
      <c r="L711">
        <v>323.31</v>
      </c>
      <c r="M711">
        <v>28.03690147</v>
      </c>
      <c r="N711">
        <v>27.905868529999999</v>
      </c>
      <c r="O711">
        <v>27.654785159999999</v>
      </c>
      <c r="P711">
        <v>27.969993590000001</v>
      </c>
      <c r="Q711">
        <v>27.192064290000001</v>
      </c>
      <c r="R711">
        <v>28.670133589999999</v>
      </c>
      <c r="S711">
        <v>28.0039959</v>
      </c>
      <c r="T711">
        <v>27.6384449</v>
      </c>
      <c r="U711">
        <v>27.977602009999998</v>
      </c>
      <c r="V711">
        <v>25.971912379999999</v>
      </c>
      <c r="W711">
        <v>27.837797160000001</v>
      </c>
      <c r="X711">
        <v>27.619119640000001</v>
      </c>
      <c r="Y711">
        <v>0.531192102</v>
      </c>
      <c r="Z711">
        <v>0.72290865599999998</v>
      </c>
      <c r="AA711">
        <v>0.47816560800000002</v>
      </c>
      <c r="AB711">
        <v>0.80112075800000004</v>
      </c>
      <c r="AC711">
        <v>0.53646071100000003</v>
      </c>
      <c r="AD711">
        <v>0.73040453599999999</v>
      </c>
    </row>
    <row r="712" spans="1:30" x14ac:dyDescent="0.2">
      <c r="A712" t="s">
        <v>3381</v>
      </c>
      <c r="B712" t="s">
        <v>3382</v>
      </c>
      <c r="C712" t="s">
        <v>3383</v>
      </c>
      <c r="D712" t="s">
        <v>3384</v>
      </c>
      <c r="E712" t="s">
        <v>3385</v>
      </c>
      <c r="F712" t="s">
        <v>3386</v>
      </c>
      <c r="G712" t="s">
        <v>91</v>
      </c>
      <c r="H712">
        <v>27.890999999999998</v>
      </c>
      <c r="I712">
        <v>10</v>
      </c>
      <c r="J712">
        <v>60.2</v>
      </c>
      <c r="K712">
        <v>0</v>
      </c>
      <c r="L712">
        <v>129.94</v>
      </c>
      <c r="M712">
        <v>27.476301190000001</v>
      </c>
      <c r="N712">
        <v>27.71757698</v>
      </c>
      <c r="O712">
        <v>27.77461052</v>
      </c>
      <c r="P712">
        <v>28.108041759999999</v>
      </c>
      <c r="Q712">
        <v>25.329227450000001</v>
      </c>
      <c r="R712">
        <v>27.947429660000001</v>
      </c>
      <c r="S712">
        <v>27.672832490000001</v>
      </c>
      <c r="T712">
        <v>27.635265350000001</v>
      </c>
      <c r="U712">
        <v>27.95676422</v>
      </c>
      <c r="V712">
        <v>26.398929599999999</v>
      </c>
      <c r="W712">
        <v>27.526937480000001</v>
      </c>
      <c r="X712">
        <v>28.030916210000001</v>
      </c>
      <c r="Y712">
        <v>0.27574860400000001</v>
      </c>
      <c r="Z712">
        <v>0.33723513300000002</v>
      </c>
      <c r="AA712">
        <v>6.4980170000000004E-2</v>
      </c>
      <c r="AB712">
        <v>-0.19069480899999999</v>
      </c>
      <c r="AC712">
        <v>0.37014694300000001</v>
      </c>
      <c r="AD712">
        <v>0.43602625499999997</v>
      </c>
    </row>
    <row r="713" spans="1:30" x14ac:dyDescent="0.2">
      <c r="A713" t="s">
        <v>3387</v>
      </c>
      <c r="B713" t="s">
        <v>3388</v>
      </c>
      <c r="C713" t="s">
        <v>3389</v>
      </c>
      <c r="D713" t="s">
        <v>3390</v>
      </c>
      <c r="E713" t="s">
        <v>3391</v>
      </c>
      <c r="F713" t="s">
        <v>3392</v>
      </c>
      <c r="G713" t="s">
        <v>232</v>
      </c>
      <c r="H713">
        <v>41.328000000000003</v>
      </c>
      <c r="I713">
        <v>11</v>
      </c>
      <c r="J713">
        <v>48.3</v>
      </c>
      <c r="K713">
        <v>0</v>
      </c>
      <c r="L713">
        <v>92.894999999999996</v>
      </c>
      <c r="M713">
        <v>27.17073822</v>
      </c>
      <c r="N713">
        <v>27.708066939999998</v>
      </c>
      <c r="O713">
        <v>27.39034462</v>
      </c>
      <c r="P713">
        <v>27.612806320000001</v>
      </c>
      <c r="Q713">
        <v>27.783691409999999</v>
      </c>
      <c r="R713">
        <v>27.044580459999999</v>
      </c>
      <c r="S713">
        <v>27.12494659</v>
      </c>
      <c r="T713">
        <v>26.783817290000002</v>
      </c>
      <c r="U713">
        <v>27.467233660000002</v>
      </c>
      <c r="V713">
        <v>28.00319099</v>
      </c>
      <c r="W713">
        <v>26.68391609</v>
      </c>
      <c r="X713">
        <v>27.470882419999999</v>
      </c>
      <c r="Y713">
        <v>3.0145427999999998E-2</v>
      </c>
      <c r="Z713">
        <v>3.7053426E-2</v>
      </c>
      <c r="AA713">
        <v>7.4721889999999999E-2</v>
      </c>
      <c r="AB713">
        <v>9.4362895000000002E-2</v>
      </c>
      <c r="AC713">
        <v>0.238107599</v>
      </c>
      <c r="AD713">
        <v>-0.26066398600000001</v>
      </c>
    </row>
    <row r="714" spans="1:30" x14ac:dyDescent="0.2">
      <c r="A714" t="s">
        <v>3393</v>
      </c>
      <c r="B714" t="s">
        <v>3394</v>
      </c>
      <c r="C714" t="s">
        <v>3395</v>
      </c>
      <c r="D714" t="s">
        <v>3396</v>
      </c>
      <c r="E714" t="s">
        <v>3393</v>
      </c>
      <c r="F714" t="s">
        <v>3397</v>
      </c>
      <c r="G714" t="s">
        <v>91</v>
      </c>
      <c r="H714">
        <v>31.722999999999999</v>
      </c>
      <c r="I714">
        <v>7</v>
      </c>
      <c r="J714">
        <v>55.5</v>
      </c>
      <c r="K714">
        <v>0</v>
      </c>
      <c r="L714">
        <v>29.968</v>
      </c>
      <c r="M714">
        <v>25.481576919999998</v>
      </c>
      <c r="N714">
        <v>25.448024749999998</v>
      </c>
      <c r="O714">
        <v>25.491029739999998</v>
      </c>
      <c r="P714">
        <v>25.32967949</v>
      </c>
      <c r="Q714">
        <v>26.125162119999999</v>
      </c>
      <c r="R714">
        <v>25.1532917</v>
      </c>
      <c r="S714">
        <v>25.895666120000001</v>
      </c>
      <c r="T714">
        <v>25.432115549999999</v>
      </c>
      <c r="U714">
        <v>25.949869159999999</v>
      </c>
      <c r="V714">
        <v>26.151550289999999</v>
      </c>
      <c r="W714">
        <v>25.263704300000001</v>
      </c>
      <c r="X714">
        <v>25.523607250000001</v>
      </c>
      <c r="Y714">
        <v>0.26089488199999999</v>
      </c>
      <c r="Z714">
        <v>-0.17274347900000001</v>
      </c>
      <c r="AA714">
        <v>9.9215648000000004E-2</v>
      </c>
      <c r="AB714">
        <v>-0.11024284400000001</v>
      </c>
      <c r="AC714">
        <v>0.13398802700000001</v>
      </c>
      <c r="AD714">
        <v>0.112929662</v>
      </c>
    </row>
    <row r="715" spans="1:30" x14ac:dyDescent="0.2">
      <c r="A715" t="s">
        <v>3398</v>
      </c>
      <c r="B715" t="s">
        <v>3399</v>
      </c>
      <c r="C715" t="s">
        <v>3400</v>
      </c>
      <c r="D715" t="s">
        <v>3401</v>
      </c>
      <c r="E715" t="s">
        <v>3402</v>
      </c>
      <c r="F715" t="s">
        <v>3403</v>
      </c>
      <c r="G715" t="s">
        <v>395</v>
      </c>
      <c r="H715">
        <v>16.593</v>
      </c>
      <c r="I715">
        <v>8</v>
      </c>
      <c r="J715">
        <v>72.5</v>
      </c>
      <c r="K715">
        <v>0</v>
      </c>
      <c r="L715">
        <v>164.3</v>
      </c>
      <c r="M715">
        <v>22.758535389999999</v>
      </c>
      <c r="N715">
        <v>24.187484739999999</v>
      </c>
      <c r="O715">
        <v>22.44561195</v>
      </c>
      <c r="P715">
        <v>24.45177078</v>
      </c>
      <c r="Q715">
        <v>24.58223534</v>
      </c>
      <c r="R715">
        <v>24.856332779999999</v>
      </c>
      <c r="S715">
        <v>23.19973564</v>
      </c>
      <c r="T715">
        <v>24.15373039</v>
      </c>
      <c r="U715">
        <v>23.848583219999998</v>
      </c>
      <c r="V715">
        <v>25.04614449</v>
      </c>
      <c r="W715">
        <v>24.8228054</v>
      </c>
      <c r="X715">
        <v>25.135416029999998</v>
      </c>
      <c r="Y715">
        <v>1.5794779240000001</v>
      </c>
      <c r="Z715">
        <v>-1.8709112800000001</v>
      </c>
      <c r="AA715">
        <v>1.1550907130000001</v>
      </c>
      <c r="AB715">
        <v>-0.37134234100000002</v>
      </c>
      <c r="AC715">
        <v>1.8905597540000001</v>
      </c>
      <c r="AD715">
        <v>-1.2674388889999999</v>
      </c>
    </row>
    <row r="716" spans="1:30" x14ac:dyDescent="0.2">
      <c r="A716" t="s">
        <v>3404</v>
      </c>
      <c r="B716" t="s">
        <v>3405</v>
      </c>
      <c r="C716" t="s">
        <v>3389</v>
      </c>
      <c r="D716" t="s">
        <v>3406</v>
      </c>
      <c r="E716" t="s">
        <v>3407</v>
      </c>
      <c r="F716" t="s">
        <v>3408</v>
      </c>
      <c r="G716" t="s">
        <v>232</v>
      </c>
      <c r="H716">
        <v>40.902000000000001</v>
      </c>
      <c r="I716">
        <v>19</v>
      </c>
      <c r="J716">
        <v>55.2</v>
      </c>
      <c r="K716">
        <v>0</v>
      </c>
      <c r="L716">
        <v>187.46</v>
      </c>
      <c r="M716">
        <v>28.811120989999999</v>
      </c>
      <c r="N716">
        <v>28.885822300000001</v>
      </c>
      <c r="O716">
        <v>28.739374160000001</v>
      </c>
      <c r="P716">
        <v>28.555522920000001</v>
      </c>
      <c r="Q716">
        <v>29.161396029999999</v>
      </c>
      <c r="R716">
        <v>28.646673199999999</v>
      </c>
      <c r="S716">
        <v>28.618629460000001</v>
      </c>
      <c r="T716">
        <v>28.653829569999999</v>
      </c>
      <c r="U716">
        <v>28.75276947</v>
      </c>
      <c r="V716">
        <v>29.0350666</v>
      </c>
      <c r="W716">
        <v>28.542224879999999</v>
      </c>
      <c r="X716">
        <v>28.63134956</v>
      </c>
      <c r="Y716">
        <v>0.18382091</v>
      </c>
      <c r="Z716">
        <v>7.5892131000000002E-2</v>
      </c>
      <c r="AA716">
        <v>7.4983108000000007E-2</v>
      </c>
      <c r="AB716">
        <v>5.1650364999999997E-2</v>
      </c>
      <c r="AC716">
        <v>0.14474485300000001</v>
      </c>
      <c r="AD716">
        <v>-6.1137517000000002E-2</v>
      </c>
    </row>
    <row r="717" spans="1:30" x14ac:dyDescent="0.2">
      <c r="A717" t="s">
        <v>3409</v>
      </c>
      <c r="B717" t="s">
        <v>3410</v>
      </c>
      <c r="C717" t="s">
        <v>32</v>
      </c>
      <c r="D717" t="s">
        <v>3411</v>
      </c>
      <c r="E717" t="s">
        <v>3409</v>
      </c>
      <c r="F717" t="s">
        <v>3412</v>
      </c>
      <c r="G717" t="s">
        <v>36</v>
      </c>
      <c r="H717">
        <v>28.960999999999999</v>
      </c>
      <c r="I717">
        <v>6</v>
      </c>
      <c r="J717">
        <v>23.3</v>
      </c>
      <c r="K717">
        <v>0</v>
      </c>
      <c r="L717">
        <v>12.605</v>
      </c>
      <c r="M717">
        <v>24.919757839999999</v>
      </c>
      <c r="N717">
        <v>24.500707630000001</v>
      </c>
      <c r="O717">
        <v>23.554660800000001</v>
      </c>
      <c r="P717">
        <v>24.0365696</v>
      </c>
      <c r="Q717">
        <v>24.212148670000001</v>
      </c>
      <c r="R717">
        <v>24.17988205</v>
      </c>
      <c r="S717">
        <v>24.266548159999999</v>
      </c>
      <c r="T717">
        <v>24.64413261</v>
      </c>
      <c r="U717">
        <v>23.138099669999999</v>
      </c>
      <c r="V717">
        <v>23.94536209</v>
      </c>
      <c r="W717">
        <v>24.19272423</v>
      </c>
      <c r="X717">
        <v>22.323474879999999</v>
      </c>
      <c r="Y717">
        <v>0.51652955899999997</v>
      </c>
      <c r="Z717">
        <v>0.83785502099999998</v>
      </c>
      <c r="AA717">
        <v>0.484409857</v>
      </c>
      <c r="AB717">
        <v>0.655679703</v>
      </c>
      <c r="AC717">
        <v>0.28869393500000001</v>
      </c>
      <c r="AD717">
        <v>0.529073079</v>
      </c>
    </row>
    <row r="718" spans="1:30" x14ac:dyDescent="0.2">
      <c r="A718" t="s">
        <v>3413</v>
      </c>
      <c r="B718" t="s">
        <v>1464</v>
      </c>
      <c r="C718" t="s">
        <v>1524</v>
      </c>
      <c r="D718" t="s">
        <v>3414</v>
      </c>
      <c r="E718" t="s">
        <v>3413</v>
      </c>
      <c r="F718" t="s">
        <v>3415</v>
      </c>
      <c r="G718" t="s">
        <v>91</v>
      </c>
      <c r="H718">
        <v>23.733000000000001</v>
      </c>
      <c r="I718">
        <v>16</v>
      </c>
      <c r="J718">
        <v>66.8</v>
      </c>
      <c r="K718">
        <v>0</v>
      </c>
      <c r="L718">
        <v>107.46</v>
      </c>
      <c r="M718">
        <v>28.898622509999999</v>
      </c>
      <c r="N718">
        <v>28.88171577</v>
      </c>
      <c r="O718">
        <v>28.89530182</v>
      </c>
      <c r="P718">
        <v>29.135063169999999</v>
      </c>
      <c r="Q718">
        <v>28.396482469999999</v>
      </c>
      <c r="R718">
        <v>28.84089088</v>
      </c>
      <c r="S718">
        <v>28.825386049999999</v>
      </c>
      <c r="T718">
        <v>29.101968769999999</v>
      </c>
      <c r="U718">
        <v>28.87543106</v>
      </c>
      <c r="V718">
        <v>29.155763629999999</v>
      </c>
      <c r="W718">
        <v>28.8651123</v>
      </c>
      <c r="X718">
        <v>28.91814995</v>
      </c>
      <c r="Y718">
        <v>0.41767685100000002</v>
      </c>
      <c r="Z718">
        <v>-8.7795258000000001E-2</v>
      </c>
      <c r="AA718">
        <v>0.33512567900000001</v>
      </c>
      <c r="AB718">
        <v>-0.188863118</v>
      </c>
      <c r="AC718">
        <v>0.135787302</v>
      </c>
      <c r="AD718">
        <v>-4.5413334999999999E-2</v>
      </c>
    </row>
    <row r="719" spans="1:30" x14ac:dyDescent="0.2">
      <c r="A719" t="s">
        <v>3416</v>
      </c>
      <c r="B719" t="s">
        <v>3417</v>
      </c>
      <c r="C719" t="s">
        <v>3418</v>
      </c>
      <c r="D719" t="s">
        <v>3419</v>
      </c>
      <c r="E719" t="s">
        <v>3420</v>
      </c>
      <c r="F719" t="s">
        <v>3421</v>
      </c>
      <c r="G719" t="s">
        <v>91</v>
      </c>
      <c r="H719">
        <v>31.029</v>
      </c>
      <c r="I719">
        <v>9</v>
      </c>
      <c r="J719">
        <v>48.1</v>
      </c>
      <c r="K719">
        <v>0</v>
      </c>
      <c r="L719">
        <v>119.43</v>
      </c>
      <c r="M719">
        <v>26.727931980000001</v>
      </c>
      <c r="N719">
        <v>26.608371730000002</v>
      </c>
      <c r="O719">
        <v>26.947597500000001</v>
      </c>
      <c r="P719">
        <v>26.74957466</v>
      </c>
      <c r="Q719">
        <v>27.203498840000002</v>
      </c>
      <c r="R719">
        <v>26.403226849999999</v>
      </c>
      <c r="S719">
        <v>26.78431702</v>
      </c>
      <c r="T719">
        <v>26.82553673</v>
      </c>
      <c r="U719">
        <v>26.736732480000001</v>
      </c>
      <c r="V719">
        <v>27.582332610000002</v>
      </c>
      <c r="W719">
        <v>26.7894249</v>
      </c>
      <c r="X719">
        <v>26.607101440000001</v>
      </c>
      <c r="Y719">
        <v>0.29808670799999998</v>
      </c>
      <c r="Z719">
        <v>-0.231652578</v>
      </c>
      <c r="AA719">
        <v>0.21273882999999999</v>
      </c>
      <c r="AB719">
        <v>-0.20751953100000001</v>
      </c>
      <c r="AC719">
        <v>0.28260096000000001</v>
      </c>
      <c r="AD719">
        <v>-0.210757573</v>
      </c>
    </row>
    <row r="720" spans="1:30" x14ac:dyDescent="0.2">
      <c r="A720" t="s">
        <v>3422</v>
      </c>
      <c r="B720" t="s">
        <v>3423</v>
      </c>
      <c r="C720" t="s">
        <v>3424</v>
      </c>
      <c r="D720" t="s">
        <v>3425</v>
      </c>
      <c r="E720" t="s">
        <v>3426</v>
      </c>
      <c r="F720" t="s">
        <v>3427</v>
      </c>
      <c r="G720" t="s">
        <v>91</v>
      </c>
      <c r="H720">
        <v>50.645000000000003</v>
      </c>
      <c r="I720">
        <v>11</v>
      </c>
      <c r="J720">
        <v>29.3</v>
      </c>
      <c r="K720">
        <v>0</v>
      </c>
      <c r="L720">
        <v>151.58000000000001</v>
      </c>
      <c r="M720">
        <v>23.891616819999999</v>
      </c>
      <c r="N720">
        <v>24.699806209999998</v>
      </c>
      <c r="O720">
        <v>25.269243240000002</v>
      </c>
      <c r="P720">
        <v>23.469432829999999</v>
      </c>
      <c r="Q720">
        <v>24.062818530000001</v>
      </c>
      <c r="R720">
        <v>24.127468109999999</v>
      </c>
      <c r="S720">
        <v>25.22051811</v>
      </c>
      <c r="T720">
        <v>25.23728371</v>
      </c>
      <c r="U720">
        <v>25.008085250000001</v>
      </c>
      <c r="V720">
        <v>23.999498370000001</v>
      </c>
      <c r="W720">
        <v>24.70788383</v>
      </c>
      <c r="X720">
        <v>24.969654080000002</v>
      </c>
      <c r="Y720">
        <v>4.2246812000000002E-2</v>
      </c>
      <c r="Z720">
        <v>6.1209997000000002E-2</v>
      </c>
      <c r="AA720">
        <v>0.87564125800000003</v>
      </c>
      <c r="AB720">
        <v>-0.67243893899999996</v>
      </c>
      <c r="AC720">
        <v>0.93217904299999998</v>
      </c>
      <c r="AD720">
        <v>0.59628359500000006</v>
      </c>
    </row>
    <row r="721" spans="1:30" x14ac:dyDescent="0.2">
      <c r="A721" t="s">
        <v>3428</v>
      </c>
      <c r="B721" t="s">
        <v>3429</v>
      </c>
      <c r="C721" t="s">
        <v>3383</v>
      </c>
      <c r="D721" t="s">
        <v>3430</v>
      </c>
      <c r="E721" t="s">
        <v>3431</v>
      </c>
      <c r="F721" t="s">
        <v>3432</v>
      </c>
      <c r="G721" t="s">
        <v>91</v>
      </c>
      <c r="H721">
        <v>43.143000000000001</v>
      </c>
      <c r="I721">
        <v>25</v>
      </c>
      <c r="J721">
        <v>74.599999999999994</v>
      </c>
      <c r="K721">
        <v>0</v>
      </c>
      <c r="L721">
        <v>323.31</v>
      </c>
      <c r="M721">
        <v>29.375051500000001</v>
      </c>
      <c r="N721">
        <v>29.577533720000002</v>
      </c>
      <c r="O721">
        <v>29.50895882</v>
      </c>
      <c r="P721">
        <v>29.489070890000001</v>
      </c>
      <c r="Q721">
        <v>29.506994250000002</v>
      </c>
      <c r="R721">
        <v>29.52621078</v>
      </c>
      <c r="S721">
        <v>29.528932569999998</v>
      </c>
      <c r="T721">
        <v>29.396297449999999</v>
      </c>
      <c r="U721">
        <v>29.443834299999999</v>
      </c>
      <c r="V721">
        <v>29.281845090000001</v>
      </c>
      <c r="W721">
        <v>29.162069320000001</v>
      </c>
      <c r="X721">
        <v>29.38747025</v>
      </c>
      <c r="Y721">
        <v>1.120324023</v>
      </c>
      <c r="Z721">
        <v>0.21005312600000001</v>
      </c>
      <c r="AA721">
        <v>1.599934744</v>
      </c>
      <c r="AB721">
        <v>0.23029708900000001</v>
      </c>
      <c r="AC721">
        <v>1.1120071119999999</v>
      </c>
      <c r="AD721">
        <v>0.17922655700000001</v>
      </c>
    </row>
    <row r="722" spans="1:30" x14ac:dyDescent="0.2">
      <c r="A722" t="s">
        <v>3433</v>
      </c>
      <c r="B722" t="s">
        <v>3434</v>
      </c>
      <c r="C722" t="s">
        <v>32</v>
      </c>
      <c r="D722" t="s">
        <v>3435</v>
      </c>
      <c r="E722" t="s">
        <v>3436</v>
      </c>
      <c r="F722" t="s">
        <v>3437</v>
      </c>
      <c r="G722" t="s">
        <v>36</v>
      </c>
      <c r="H722">
        <v>18.818000000000001</v>
      </c>
      <c r="I722">
        <v>10</v>
      </c>
      <c r="J722">
        <v>71.400000000000006</v>
      </c>
      <c r="K722">
        <v>0</v>
      </c>
      <c r="L722">
        <v>323.31</v>
      </c>
      <c r="M722">
        <v>24.241790770000001</v>
      </c>
      <c r="N722">
        <v>26.30511284</v>
      </c>
      <c r="O722">
        <v>26.44616508</v>
      </c>
      <c r="P722">
        <v>26.281641010000001</v>
      </c>
      <c r="Q722">
        <v>26.840742110000001</v>
      </c>
      <c r="R722">
        <v>27.515554430000002</v>
      </c>
      <c r="S722">
        <v>23.680379869999999</v>
      </c>
      <c r="T722">
        <v>26.982614519999998</v>
      </c>
      <c r="U722">
        <v>25.49884033</v>
      </c>
      <c r="V722">
        <v>27.853172300000001</v>
      </c>
      <c r="W722">
        <v>25.94116211</v>
      </c>
      <c r="X722">
        <v>27.258626939999999</v>
      </c>
      <c r="Y722">
        <v>0.67596154500000005</v>
      </c>
      <c r="Z722">
        <v>-1.353297551</v>
      </c>
      <c r="AA722">
        <v>7.2587714999999997E-2</v>
      </c>
      <c r="AB722">
        <v>-0.13834126799999999</v>
      </c>
      <c r="AC722">
        <v>0.66626118000000001</v>
      </c>
      <c r="AD722">
        <v>-1.6303755440000001</v>
      </c>
    </row>
    <row r="723" spans="1:30" x14ac:dyDescent="0.2">
      <c r="A723" t="s">
        <v>3438</v>
      </c>
      <c r="B723" t="s">
        <v>31</v>
      </c>
      <c r="C723" t="s">
        <v>32</v>
      </c>
      <c r="D723" t="s">
        <v>3439</v>
      </c>
      <c r="E723" t="s">
        <v>3438</v>
      </c>
      <c r="F723" t="s">
        <v>3440</v>
      </c>
      <c r="G723" t="s">
        <v>36</v>
      </c>
      <c r="H723">
        <v>29.143000000000001</v>
      </c>
      <c r="I723">
        <v>7</v>
      </c>
      <c r="J723">
        <v>19.399999999999999</v>
      </c>
      <c r="K723">
        <v>0</v>
      </c>
      <c r="L723">
        <v>36.143999999999998</v>
      </c>
      <c r="M723">
        <v>23.408506389999999</v>
      </c>
      <c r="N723">
        <v>24.572086330000001</v>
      </c>
      <c r="O723">
        <v>24.497215270000002</v>
      </c>
      <c r="P723">
        <v>23.978982930000001</v>
      </c>
      <c r="Q723">
        <v>23.211347580000002</v>
      </c>
      <c r="R723">
        <v>24.249797820000001</v>
      </c>
      <c r="S723">
        <v>23.711763380000001</v>
      </c>
      <c r="T723">
        <v>24.613321299999999</v>
      </c>
      <c r="U723">
        <v>24.313173290000002</v>
      </c>
      <c r="V723">
        <v>24.312870029999999</v>
      </c>
      <c r="W723">
        <v>23.911808010000001</v>
      </c>
      <c r="X723">
        <v>23.658714289999999</v>
      </c>
      <c r="Y723">
        <v>0.178638202</v>
      </c>
      <c r="Z723">
        <v>0.19813855499999999</v>
      </c>
      <c r="AA723">
        <v>0.15114038799999999</v>
      </c>
      <c r="AB723">
        <v>-0.14775466900000001</v>
      </c>
      <c r="AC723">
        <v>0.315380261</v>
      </c>
      <c r="AD723">
        <v>0.25162188200000002</v>
      </c>
    </row>
    <row r="724" spans="1:30" x14ac:dyDescent="0.2">
      <c r="A724" t="s">
        <v>3441</v>
      </c>
      <c r="B724" t="s">
        <v>3442</v>
      </c>
      <c r="C724" t="s">
        <v>3443</v>
      </c>
      <c r="D724" t="s">
        <v>3444</v>
      </c>
      <c r="E724" t="s">
        <v>3445</v>
      </c>
      <c r="F724" t="s">
        <v>3446</v>
      </c>
      <c r="G724" t="s">
        <v>232</v>
      </c>
      <c r="H724">
        <v>32.433999999999997</v>
      </c>
      <c r="I724">
        <v>14</v>
      </c>
      <c r="J724">
        <v>77</v>
      </c>
      <c r="K724">
        <v>0</v>
      </c>
      <c r="L724">
        <v>215.16</v>
      </c>
      <c r="M724">
        <v>28.370775219999999</v>
      </c>
      <c r="N724">
        <v>28.007047650000001</v>
      </c>
      <c r="O724">
        <v>28.0131321</v>
      </c>
      <c r="P724">
        <v>26.495534899999999</v>
      </c>
      <c r="Q724">
        <v>24.386133189999999</v>
      </c>
      <c r="R724">
        <v>28.194931029999999</v>
      </c>
      <c r="S724">
        <v>27.823534009999999</v>
      </c>
      <c r="T724">
        <v>27.380634310000001</v>
      </c>
      <c r="U724">
        <v>28.025541310000001</v>
      </c>
      <c r="V724">
        <v>28.412601469999998</v>
      </c>
      <c r="W724">
        <v>27.879644389999999</v>
      </c>
      <c r="X724">
        <v>28.234937670000001</v>
      </c>
      <c r="Y724">
        <v>8.1220992000000006E-2</v>
      </c>
      <c r="Z724">
        <v>-4.5409520000000002E-2</v>
      </c>
      <c r="AA724">
        <v>0.74996211099999999</v>
      </c>
      <c r="AB724">
        <v>-1.816861471</v>
      </c>
      <c r="AC724">
        <v>0.81151618999999997</v>
      </c>
      <c r="AD724">
        <v>-0.43249130200000002</v>
      </c>
    </row>
    <row r="725" spans="1:30" x14ac:dyDescent="0.2">
      <c r="A725" t="s">
        <v>3447</v>
      </c>
      <c r="B725" t="s">
        <v>3448</v>
      </c>
      <c r="C725" t="s">
        <v>111</v>
      </c>
      <c r="D725" t="s">
        <v>3449</v>
      </c>
      <c r="E725" t="s">
        <v>3447</v>
      </c>
      <c r="F725" t="s">
        <v>3450</v>
      </c>
      <c r="G725" t="s">
        <v>91</v>
      </c>
      <c r="H725">
        <v>26.158999999999999</v>
      </c>
      <c r="I725">
        <v>15</v>
      </c>
      <c r="J725">
        <v>73.900000000000006</v>
      </c>
      <c r="K725">
        <v>0</v>
      </c>
      <c r="L725">
        <v>323.31</v>
      </c>
      <c r="M725">
        <v>29.163797379999998</v>
      </c>
      <c r="N725">
        <v>28.897901539999999</v>
      </c>
      <c r="O725">
        <v>28.864019389999999</v>
      </c>
      <c r="P725">
        <v>28.98081779</v>
      </c>
      <c r="Q725">
        <v>29.274375920000001</v>
      </c>
      <c r="R725">
        <v>28.920848849999999</v>
      </c>
      <c r="S725">
        <v>28.943746569999998</v>
      </c>
      <c r="T725">
        <v>29.040328980000002</v>
      </c>
      <c r="U725">
        <v>28.828325270000001</v>
      </c>
      <c r="V725">
        <v>29.39956093</v>
      </c>
      <c r="W725">
        <v>28.688825609999999</v>
      </c>
      <c r="X725">
        <v>28.862926479999999</v>
      </c>
      <c r="Y725">
        <v>1.2040545999999999E-2</v>
      </c>
      <c r="Z725">
        <v>-8.5315700000000005E-3</v>
      </c>
      <c r="AA725">
        <v>0.11312211</v>
      </c>
      <c r="AB725">
        <v>7.4909846000000002E-2</v>
      </c>
      <c r="AC725">
        <v>7.2987008000000006E-2</v>
      </c>
      <c r="AD725">
        <v>-4.6304066999999997E-2</v>
      </c>
    </row>
    <row r="726" spans="1:30" x14ac:dyDescent="0.2">
      <c r="A726" t="s">
        <v>3451</v>
      </c>
      <c r="B726" t="s">
        <v>3452</v>
      </c>
      <c r="C726" t="s">
        <v>3453</v>
      </c>
      <c r="D726" t="s">
        <v>3454</v>
      </c>
      <c r="E726" t="s">
        <v>3455</v>
      </c>
      <c r="F726" t="s">
        <v>3456</v>
      </c>
      <c r="G726" t="s">
        <v>91</v>
      </c>
      <c r="H726">
        <v>48.634999999999998</v>
      </c>
      <c r="I726">
        <v>26</v>
      </c>
      <c r="J726">
        <v>79.7</v>
      </c>
      <c r="K726">
        <v>0</v>
      </c>
      <c r="L726">
        <v>323.31</v>
      </c>
      <c r="M726">
        <v>30.260244369999999</v>
      </c>
      <c r="N726">
        <v>30.303344729999999</v>
      </c>
      <c r="O726">
        <v>30.232034680000002</v>
      </c>
      <c r="P726">
        <v>30.241727829999999</v>
      </c>
      <c r="Q726">
        <v>30.589244839999999</v>
      </c>
      <c r="R726">
        <v>30.228713989999999</v>
      </c>
      <c r="S726">
        <v>30.235464100000002</v>
      </c>
      <c r="T726">
        <v>30.377721789999999</v>
      </c>
      <c r="U726">
        <v>30.427522660000001</v>
      </c>
      <c r="V726">
        <v>30.708906169999999</v>
      </c>
      <c r="W726">
        <v>30.259571080000001</v>
      </c>
      <c r="X726">
        <v>30.226533889999999</v>
      </c>
      <c r="Y726">
        <v>0.352523162</v>
      </c>
      <c r="Z726">
        <v>-0.13312911999999999</v>
      </c>
      <c r="AA726">
        <v>8.1614740000000005E-2</v>
      </c>
      <c r="AB726">
        <v>-4.5108159000000002E-2</v>
      </c>
      <c r="AC726">
        <v>0.11238865300000001</v>
      </c>
      <c r="AD726">
        <v>-5.1434199E-2</v>
      </c>
    </row>
    <row r="727" spans="1:30" x14ac:dyDescent="0.2">
      <c r="A727" t="s">
        <v>3457</v>
      </c>
      <c r="B727" t="s">
        <v>162</v>
      </c>
      <c r="C727" t="s">
        <v>100</v>
      </c>
      <c r="D727" t="s">
        <v>3458</v>
      </c>
      <c r="E727" t="s">
        <v>3457</v>
      </c>
      <c r="F727" t="s">
        <v>3459</v>
      </c>
      <c r="G727" t="s">
        <v>58</v>
      </c>
      <c r="H727">
        <v>9.2955000000000005</v>
      </c>
      <c r="I727">
        <v>3</v>
      </c>
      <c r="J727">
        <v>37.5</v>
      </c>
      <c r="K727">
        <v>0</v>
      </c>
      <c r="L727">
        <v>46.319000000000003</v>
      </c>
      <c r="M727">
        <v>23.374994279999999</v>
      </c>
      <c r="N727">
        <v>23.554536819999999</v>
      </c>
      <c r="O727">
        <v>24.569381709999998</v>
      </c>
      <c r="P727">
        <v>23.295976639999999</v>
      </c>
      <c r="Q727">
        <v>24.514480590000002</v>
      </c>
      <c r="R727">
        <v>24.446996689999999</v>
      </c>
      <c r="S727">
        <v>22.809568410000001</v>
      </c>
      <c r="T727">
        <v>24.000198359999999</v>
      </c>
      <c r="U727">
        <v>22.333169940000001</v>
      </c>
      <c r="V727">
        <v>24.086174010000001</v>
      </c>
      <c r="W727">
        <v>23.21197128</v>
      </c>
      <c r="X727">
        <v>24.68029404</v>
      </c>
      <c r="Y727">
        <v>0.101514509</v>
      </c>
      <c r="Z727">
        <v>-0.159842173</v>
      </c>
      <c r="AA727">
        <v>5.5178005000000002E-2</v>
      </c>
      <c r="AB727">
        <v>9.3004861999999994E-2</v>
      </c>
      <c r="AC727">
        <v>0.65391596500000004</v>
      </c>
      <c r="AD727">
        <v>-0.94516754199999997</v>
      </c>
    </row>
    <row r="728" spans="1:30" x14ac:dyDescent="0.2">
      <c r="A728" t="s">
        <v>3460</v>
      </c>
      <c r="B728" t="s">
        <v>3461</v>
      </c>
      <c r="C728" t="s">
        <v>32</v>
      </c>
      <c r="D728" t="s">
        <v>3462</v>
      </c>
      <c r="E728" t="s">
        <v>3460</v>
      </c>
      <c r="F728" t="s">
        <v>3463</v>
      </c>
      <c r="G728" t="s">
        <v>36</v>
      </c>
      <c r="H728">
        <v>29.873000000000001</v>
      </c>
      <c r="I728">
        <v>5</v>
      </c>
      <c r="J728">
        <v>29</v>
      </c>
      <c r="K728">
        <v>0</v>
      </c>
      <c r="L728">
        <v>157.57</v>
      </c>
      <c r="M728">
        <v>24.733783720000002</v>
      </c>
      <c r="N728">
        <v>23.723546979999998</v>
      </c>
      <c r="O728">
        <v>23.703948969999999</v>
      </c>
      <c r="P728">
        <v>23.063507080000001</v>
      </c>
      <c r="Q728">
        <v>24.68740463</v>
      </c>
      <c r="R728">
        <v>24.432149890000002</v>
      </c>
      <c r="S728">
        <v>23.892534260000001</v>
      </c>
      <c r="T728">
        <v>23.4510994</v>
      </c>
      <c r="U728">
        <v>24.500499730000001</v>
      </c>
      <c r="V728">
        <v>23.851169590000001</v>
      </c>
      <c r="W728">
        <v>24.52676773</v>
      </c>
      <c r="X728">
        <v>24.58588219</v>
      </c>
      <c r="Y728">
        <v>0.25716741199999998</v>
      </c>
      <c r="Z728">
        <v>-0.26751327499999999</v>
      </c>
      <c r="AA728">
        <v>0.177578453</v>
      </c>
      <c r="AB728">
        <v>-0.26025263500000001</v>
      </c>
      <c r="AC728">
        <v>0.41226609600000003</v>
      </c>
      <c r="AD728">
        <v>-0.37322870899999999</v>
      </c>
    </row>
    <row r="729" spans="1:30" x14ac:dyDescent="0.2">
      <c r="A729" t="s">
        <v>3464</v>
      </c>
      <c r="B729" t="s">
        <v>3465</v>
      </c>
      <c r="C729" t="s">
        <v>100</v>
      </c>
      <c r="D729" t="s">
        <v>3466</v>
      </c>
      <c r="E729" t="s">
        <v>3467</v>
      </c>
      <c r="F729" t="s">
        <v>3468</v>
      </c>
      <c r="G729" t="s">
        <v>36</v>
      </c>
      <c r="H729">
        <v>39.887999999999998</v>
      </c>
      <c r="I729">
        <v>11</v>
      </c>
      <c r="J729">
        <v>34.4</v>
      </c>
      <c r="K729">
        <v>0</v>
      </c>
      <c r="L729">
        <v>323.31</v>
      </c>
      <c r="M729">
        <v>23.71489334</v>
      </c>
      <c r="N729">
        <v>23.909727100000001</v>
      </c>
      <c r="O729">
        <v>23.439617160000001</v>
      </c>
      <c r="P729">
        <v>23.888992309999999</v>
      </c>
      <c r="Q729">
        <v>24.917545319999999</v>
      </c>
      <c r="R729">
        <v>22.777820590000001</v>
      </c>
      <c r="S729">
        <v>23.03139114</v>
      </c>
      <c r="T729">
        <v>24.670579910000001</v>
      </c>
      <c r="U729">
        <v>22.800924299999998</v>
      </c>
      <c r="V729">
        <v>22.304998399999999</v>
      </c>
      <c r="W729">
        <v>23.344190600000001</v>
      </c>
      <c r="X729">
        <v>24.278013229999999</v>
      </c>
      <c r="Y729">
        <v>0.25730096400000002</v>
      </c>
      <c r="Z729">
        <v>0.37901179000000002</v>
      </c>
      <c r="AA729">
        <v>0.26206290300000001</v>
      </c>
      <c r="AB729">
        <v>0.55238533000000001</v>
      </c>
      <c r="AC729">
        <v>8.2863307999999997E-2</v>
      </c>
      <c r="AD729">
        <v>0.19189771</v>
      </c>
    </row>
    <row r="730" spans="1:30" x14ac:dyDescent="0.2">
      <c r="A730" t="s">
        <v>3469</v>
      </c>
      <c r="B730" t="s">
        <v>3470</v>
      </c>
      <c r="C730" t="s">
        <v>3471</v>
      </c>
      <c r="D730" t="s">
        <v>3472</v>
      </c>
      <c r="E730" t="s">
        <v>3473</v>
      </c>
      <c r="F730" t="s">
        <v>3474</v>
      </c>
      <c r="G730" t="s">
        <v>36</v>
      </c>
      <c r="H730">
        <v>36.296999999999997</v>
      </c>
      <c r="I730">
        <v>10</v>
      </c>
      <c r="J730">
        <v>52.5</v>
      </c>
      <c r="K730">
        <v>0</v>
      </c>
      <c r="L730">
        <v>26.405000000000001</v>
      </c>
      <c r="M730">
        <v>25.360614779999999</v>
      </c>
      <c r="N730">
        <v>25.713582989999999</v>
      </c>
      <c r="O730">
        <v>25.770874020000001</v>
      </c>
      <c r="P730">
        <v>25.21530533</v>
      </c>
      <c r="Q730">
        <v>25.08982468</v>
      </c>
      <c r="R730">
        <v>25.65597343</v>
      </c>
      <c r="S730">
        <v>25.54309464</v>
      </c>
      <c r="T730">
        <v>25.88266754</v>
      </c>
      <c r="U730">
        <v>25.515748980000001</v>
      </c>
      <c r="V730">
        <v>23.560585020000001</v>
      </c>
      <c r="W730">
        <v>25.42021179</v>
      </c>
      <c r="X730">
        <v>25.50576019</v>
      </c>
      <c r="Y730">
        <v>0.53546320999999997</v>
      </c>
      <c r="Z730">
        <v>0.786171595</v>
      </c>
      <c r="AA730">
        <v>0.304312741</v>
      </c>
      <c r="AB730">
        <v>0.49151547699999998</v>
      </c>
      <c r="AC730">
        <v>0.56278324599999996</v>
      </c>
      <c r="AD730">
        <v>0.81831804900000005</v>
      </c>
    </row>
    <row r="731" spans="1:30" x14ac:dyDescent="0.2">
      <c r="A731" t="s">
        <v>3475</v>
      </c>
      <c r="B731" t="s">
        <v>99</v>
      </c>
      <c r="C731" t="s">
        <v>3476</v>
      </c>
      <c r="D731" t="s">
        <v>3477</v>
      </c>
      <c r="E731" t="s">
        <v>3475</v>
      </c>
      <c r="F731" t="s">
        <v>3478</v>
      </c>
      <c r="G731" t="s">
        <v>58</v>
      </c>
      <c r="H731">
        <v>46.89</v>
      </c>
      <c r="I731">
        <v>18</v>
      </c>
      <c r="J731">
        <v>65.3</v>
      </c>
      <c r="K731">
        <v>0</v>
      </c>
      <c r="L731">
        <v>323.31</v>
      </c>
      <c r="M731">
        <v>26.680700300000002</v>
      </c>
      <c r="N731">
        <v>26.75595474</v>
      </c>
      <c r="O731">
        <v>23.093086240000002</v>
      </c>
      <c r="P731">
        <v>24.932394030000001</v>
      </c>
      <c r="Q731">
        <v>22.738006590000001</v>
      </c>
      <c r="R731">
        <v>23.064365389999999</v>
      </c>
      <c r="S731">
        <v>26.191820140000001</v>
      </c>
      <c r="T731">
        <v>24.906642909999999</v>
      </c>
      <c r="U731">
        <v>23.478534700000001</v>
      </c>
      <c r="V731">
        <v>24.05697632</v>
      </c>
      <c r="W731">
        <v>23.76757813</v>
      </c>
      <c r="X731">
        <v>26.190313339999999</v>
      </c>
      <c r="Y731">
        <v>0.22976440000000001</v>
      </c>
      <c r="Z731">
        <v>0.83829116800000003</v>
      </c>
      <c r="AA731">
        <v>0.46059311200000003</v>
      </c>
      <c r="AB731">
        <v>-1.0933672590000001</v>
      </c>
      <c r="AC731">
        <v>5.9302157000000001E-2</v>
      </c>
      <c r="AD731">
        <v>0.187376658</v>
      </c>
    </row>
    <row r="732" spans="1:30" x14ac:dyDescent="0.2">
      <c r="A732" t="s">
        <v>3479</v>
      </c>
      <c r="B732" t="s">
        <v>31</v>
      </c>
      <c r="C732" t="s">
        <v>32</v>
      </c>
      <c r="D732" t="s">
        <v>3480</v>
      </c>
      <c r="E732" t="s">
        <v>3479</v>
      </c>
      <c r="F732" t="s">
        <v>3481</v>
      </c>
      <c r="G732" t="s">
        <v>36</v>
      </c>
      <c r="H732">
        <v>30.622</v>
      </c>
      <c r="I732">
        <v>6</v>
      </c>
      <c r="J732">
        <v>26.4</v>
      </c>
      <c r="K732">
        <v>0</v>
      </c>
      <c r="L732">
        <v>60.140999999999998</v>
      </c>
      <c r="M732">
        <v>23.79516602</v>
      </c>
      <c r="N732">
        <v>22.36017227</v>
      </c>
      <c r="O732">
        <v>23.692214969999998</v>
      </c>
      <c r="P732">
        <v>24.290002820000002</v>
      </c>
      <c r="Q732">
        <v>24.52334785</v>
      </c>
      <c r="R732">
        <v>23.472055439999998</v>
      </c>
      <c r="S732">
        <v>23.617351530000001</v>
      </c>
      <c r="T732">
        <v>24.243219379999999</v>
      </c>
      <c r="U732">
        <v>28.629856109999999</v>
      </c>
      <c r="V732">
        <v>23.317434309999999</v>
      </c>
      <c r="W732">
        <v>23.64886284</v>
      </c>
      <c r="X732">
        <v>24.593544009999999</v>
      </c>
      <c r="Y732">
        <v>0.40322196700000001</v>
      </c>
      <c r="Z732">
        <v>-0.57076263400000005</v>
      </c>
      <c r="AA732">
        <v>0.185451645</v>
      </c>
      <c r="AB732">
        <v>0.24185498599999999</v>
      </c>
      <c r="AC732">
        <v>0.43368537299999999</v>
      </c>
      <c r="AD732">
        <v>1.6435286200000001</v>
      </c>
    </row>
    <row r="733" spans="1:30" x14ac:dyDescent="0.2">
      <c r="A733" t="s">
        <v>3482</v>
      </c>
      <c r="B733" t="s">
        <v>3483</v>
      </c>
      <c r="C733" t="s">
        <v>3484</v>
      </c>
      <c r="D733" t="s">
        <v>3485</v>
      </c>
      <c r="E733" t="s">
        <v>3486</v>
      </c>
      <c r="F733" t="s">
        <v>3487</v>
      </c>
      <c r="G733" t="s">
        <v>36</v>
      </c>
      <c r="H733">
        <v>51.575000000000003</v>
      </c>
      <c r="I733">
        <v>25</v>
      </c>
      <c r="J733">
        <v>67.2</v>
      </c>
      <c r="K733">
        <v>0</v>
      </c>
      <c r="L733">
        <v>252.75</v>
      </c>
      <c r="M733">
        <v>24.14440536</v>
      </c>
      <c r="N733">
        <v>23.67404556</v>
      </c>
      <c r="O733">
        <v>25.44832611</v>
      </c>
      <c r="P733">
        <v>23.498847959999999</v>
      </c>
      <c r="Q733">
        <v>25.53017616</v>
      </c>
      <c r="R733">
        <v>23.416406630000001</v>
      </c>
      <c r="S733">
        <v>24.202674869999999</v>
      </c>
      <c r="T733">
        <v>23.575172420000001</v>
      </c>
      <c r="U733">
        <v>23.41884232</v>
      </c>
      <c r="V733">
        <v>23.666210169999999</v>
      </c>
      <c r="W733">
        <v>23.53979301</v>
      </c>
      <c r="X733">
        <v>24.321887969999999</v>
      </c>
      <c r="Y733">
        <v>0.42399360400000002</v>
      </c>
      <c r="Z733">
        <v>0.57962862699999995</v>
      </c>
      <c r="AA733">
        <v>0.15631083100000001</v>
      </c>
      <c r="AB733">
        <v>0.305846532</v>
      </c>
      <c r="AC733">
        <v>0.117938864</v>
      </c>
      <c r="AD733">
        <v>-0.110400518</v>
      </c>
    </row>
    <row r="734" spans="1:30" x14ac:dyDescent="0.2">
      <c r="A734" t="s">
        <v>3488</v>
      </c>
      <c r="B734" t="s">
        <v>1464</v>
      </c>
      <c r="C734" t="s">
        <v>111</v>
      </c>
      <c r="D734" t="s">
        <v>3489</v>
      </c>
      <c r="E734" t="s">
        <v>3488</v>
      </c>
      <c r="F734" t="s">
        <v>3490</v>
      </c>
      <c r="G734" t="s">
        <v>91</v>
      </c>
      <c r="H734">
        <v>28.524000000000001</v>
      </c>
      <c r="I734">
        <v>13</v>
      </c>
      <c r="J734">
        <v>50.4</v>
      </c>
      <c r="K734">
        <v>0</v>
      </c>
      <c r="L734">
        <v>133.03</v>
      </c>
      <c r="M734">
        <v>29.446598049999999</v>
      </c>
      <c r="N734">
        <v>29.534341810000001</v>
      </c>
      <c r="O734">
        <v>29.464996339999999</v>
      </c>
      <c r="P734">
        <v>29.50918579</v>
      </c>
      <c r="Q734">
        <v>27.976072309999999</v>
      </c>
      <c r="R734">
        <v>29.55340004</v>
      </c>
      <c r="S734">
        <v>29.432807919999998</v>
      </c>
      <c r="T734">
        <v>29.571071620000001</v>
      </c>
      <c r="U734">
        <v>29.460178379999999</v>
      </c>
      <c r="V734">
        <v>29.522230149999999</v>
      </c>
      <c r="W734">
        <v>29.318315510000001</v>
      </c>
      <c r="X734">
        <v>29.710319519999999</v>
      </c>
      <c r="Y734">
        <v>0.108686037</v>
      </c>
      <c r="Z734">
        <v>-3.4976322999999997E-2</v>
      </c>
      <c r="AA734">
        <v>0.40225146099999998</v>
      </c>
      <c r="AB734">
        <v>-0.50406901000000004</v>
      </c>
      <c r="AC734">
        <v>8.486146E-2</v>
      </c>
      <c r="AD734">
        <v>-2.893575E-2</v>
      </c>
    </row>
    <row r="735" spans="1:30" x14ac:dyDescent="0.2">
      <c r="A735" t="s">
        <v>3491</v>
      </c>
      <c r="B735" t="s">
        <v>238</v>
      </c>
      <c r="C735" t="s">
        <v>1812</v>
      </c>
      <c r="D735" t="s">
        <v>3492</v>
      </c>
      <c r="E735" t="s">
        <v>3491</v>
      </c>
      <c r="F735" t="s">
        <v>3493</v>
      </c>
      <c r="G735" t="s">
        <v>91</v>
      </c>
      <c r="H735">
        <v>25.786999999999999</v>
      </c>
      <c r="I735">
        <v>17</v>
      </c>
      <c r="J735">
        <v>83.2</v>
      </c>
      <c r="K735">
        <v>0</v>
      </c>
      <c r="L735">
        <v>302.66000000000003</v>
      </c>
      <c r="M735">
        <v>29.145912169999999</v>
      </c>
      <c r="N735">
        <v>29.739261630000001</v>
      </c>
      <c r="O735">
        <v>29.687023159999999</v>
      </c>
      <c r="P735">
        <v>29.53801155</v>
      </c>
      <c r="Q735">
        <v>29.619644170000001</v>
      </c>
      <c r="R735">
        <v>29.684350970000001</v>
      </c>
      <c r="S735">
        <v>29.740999219999999</v>
      </c>
      <c r="T735">
        <v>29.769117359999999</v>
      </c>
      <c r="U735">
        <v>29.648319239999999</v>
      </c>
      <c r="V735">
        <v>29.80972672</v>
      </c>
      <c r="W735">
        <v>29.48141098</v>
      </c>
      <c r="X735">
        <v>29.65194893</v>
      </c>
      <c r="Y735">
        <v>0.22829232499999999</v>
      </c>
      <c r="Z735">
        <v>-0.12362988799999999</v>
      </c>
      <c r="AA735">
        <v>0.118155115</v>
      </c>
      <c r="AB735">
        <v>-3.3693314000000002E-2</v>
      </c>
      <c r="AC735">
        <v>0.28502231900000002</v>
      </c>
      <c r="AD735">
        <v>7.1783066000000006E-2</v>
      </c>
    </row>
    <row r="736" spans="1:30" x14ac:dyDescent="0.2">
      <c r="A736" t="s">
        <v>3494</v>
      </c>
      <c r="B736" t="s">
        <v>3495</v>
      </c>
      <c r="C736" t="s">
        <v>32</v>
      </c>
      <c r="D736" t="s">
        <v>3496</v>
      </c>
      <c r="E736" t="s">
        <v>3494</v>
      </c>
      <c r="F736" t="s">
        <v>3497</v>
      </c>
      <c r="G736" t="s">
        <v>58</v>
      </c>
      <c r="H736">
        <v>25.611000000000001</v>
      </c>
      <c r="I736">
        <v>9</v>
      </c>
      <c r="J736">
        <v>48.3</v>
      </c>
      <c r="K736">
        <v>0</v>
      </c>
      <c r="L736">
        <v>66.268000000000001</v>
      </c>
      <c r="M736">
        <v>24.46704102</v>
      </c>
      <c r="N736">
        <v>23.210712430000001</v>
      </c>
      <c r="O736">
        <v>23.112037659999999</v>
      </c>
      <c r="P736">
        <v>23.385938639999999</v>
      </c>
      <c r="Q736">
        <v>23.62555695</v>
      </c>
      <c r="R736">
        <v>23.325853349999999</v>
      </c>
      <c r="S736">
        <v>23.22192574</v>
      </c>
      <c r="T736">
        <v>24.11533356</v>
      </c>
      <c r="U736">
        <v>23.56919289</v>
      </c>
      <c r="V736">
        <v>22.78238678</v>
      </c>
      <c r="W736">
        <v>24.313716889999998</v>
      </c>
      <c r="X736">
        <v>23.36408234</v>
      </c>
      <c r="Y736">
        <v>6.1081492000000001E-2</v>
      </c>
      <c r="Z736">
        <v>0.10986836799999999</v>
      </c>
      <c r="AA736">
        <v>3.0254955E-2</v>
      </c>
      <c r="AB736">
        <v>-4.0945689E-2</v>
      </c>
      <c r="AC736">
        <v>0.10366425999999999</v>
      </c>
      <c r="AD736">
        <v>0.14875539099999999</v>
      </c>
    </row>
    <row r="737" spans="1:30" x14ac:dyDescent="0.2">
      <c r="A737" t="s">
        <v>3498</v>
      </c>
      <c r="B737" t="s">
        <v>3499</v>
      </c>
      <c r="C737" t="s">
        <v>3500</v>
      </c>
      <c r="D737" t="s">
        <v>3501</v>
      </c>
      <c r="E737" t="s">
        <v>3502</v>
      </c>
      <c r="F737" t="s">
        <v>3503</v>
      </c>
      <c r="G737" t="s">
        <v>91</v>
      </c>
      <c r="H737">
        <v>39.972999999999999</v>
      </c>
      <c r="I737">
        <v>6</v>
      </c>
      <c r="J737">
        <v>27.6</v>
      </c>
      <c r="K737">
        <v>0</v>
      </c>
      <c r="L737">
        <v>34.345999999999997</v>
      </c>
      <c r="M737">
        <v>24.610429759999999</v>
      </c>
      <c r="N737">
        <v>24.346448899999999</v>
      </c>
      <c r="O737">
        <v>25.3372879</v>
      </c>
      <c r="P737">
        <v>23.742116930000002</v>
      </c>
      <c r="Q737">
        <v>24.45358658</v>
      </c>
      <c r="R737">
        <v>24.01289749</v>
      </c>
      <c r="S737">
        <v>25.138525009999999</v>
      </c>
      <c r="T737">
        <v>24.603786469999999</v>
      </c>
      <c r="U737">
        <v>24.036911010000001</v>
      </c>
      <c r="V737">
        <v>24.373884199999999</v>
      </c>
      <c r="W737">
        <v>23.75783157</v>
      </c>
      <c r="X737">
        <v>25.108688350000001</v>
      </c>
      <c r="Y737">
        <v>0.28971202400000001</v>
      </c>
      <c r="Z737">
        <v>0.35125414500000002</v>
      </c>
      <c r="AA737">
        <v>0.318727606</v>
      </c>
      <c r="AB737">
        <v>-0.34393437700000001</v>
      </c>
      <c r="AC737">
        <v>0.131133366</v>
      </c>
      <c r="AD737">
        <v>0.17960612000000001</v>
      </c>
    </row>
    <row r="738" spans="1:30" x14ac:dyDescent="0.2">
      <c r="A738" t="s">
        <v>3504</v>
      </c>
      <c r="B738" t="s">
        <v>3505</v>
      </c>
      <c r="C738" t="s">
        <v>3506</v>
      </c>
      <c r="D738" t="s">
        <v>3507</v>
      </c>
      <c r="E738" t="s">
        <v>3508</v>
      </c>
      <c r="F738" t="s">
        <v>3509</v>
      </c>
      <c r="G738" t="s">
        <v>232</v>
      </c>
      <c r="H738">
        <v>71.474999999999994</v>
      </c>
      <c r="I738">
        <v>26</v>
      </c>
      <c r="J738">
        <v>57</v>
      </c>
      <c r="K738">
        <v>0</v>
      </c>
      <c r="L738">
        <v>121.29</v>
      </c>
      <c r="M738">
        <v>27.944416050000001</v>
      </c>
      <c r="N738">
        <v>27.936014180000001</v>
      </c>
      <c r="O738">
        <v>27.871618269999999</v>
      </c>
      <c r="P738">
        <v>28.434997559999999</v>
      </c>
      <c r="Q738">
        <v>23.151281359999999</v>
      </c>
      <c r="R738">
        <v>28.32186699</v>
      </c>
      <c r="S738">
        <v>28.19201851</v>
      </c>
      <c r="T738">
        <v>27.995718</v>
      </c>
      <c r="U738">
        <v>28.163221360000001</v>
      </c>
      <c r="V738">
        <v>23.905418399999999</v>
      </c>
      <c r="W738">
        <v>28.04910851</v>
      </c>
      <c r="X738">
        <v>27.936519619999999</v>
      </c>
      <c r="Y738">
        <v>0.39954289799999998</v>
      </c>
      <c r="Z738">
        <v>1.287000656</v>
      </c>
      <c r="AA738">
        <v>8.3999599999999997E-4</v>
      </c>
      <c r="AB738">
        <v>5.6997929999999999E-3</v>
      </c>
      <c r="AC738">
        <v>0.47226210099999999</v>
      </c>
      <c r="AD738">
        <v>1.486637115</v>
      </c>
    </row>
    <row r="739" spans="1:30" x14ac:dyDescent="0.2">
      <c r="A739" t="s">
        <v>3510</v>
      </c>
      <c r="B739" t="s">
        <v>99</v>
      </c>
      <c r="C739" t="s">
        <v>100</v>
      </c>
      <c r="D739" t="s">
        <v>3511</v>
      </c>
      <c r="E739" t="s">
        <v>3510</v>
      </c>
      <c r="F739" t="s">
        <v>3512</v>
      </c>
      <c r="G739" t="s">
        <v>58</v>
      </c>
      <c r="H739">
        <v>20.872</v>
      </c>
      <c r="I739">
        <v>7</v>
      </c>
      <c r="J739">
        <v>56.4</v>
      </c>
      <c r="K739">
        <v>0</v>
      </c>
      <c r="L739">
        <v>18.361999999999998</v>
      </c>
      <c r="M739">
        <v>26.18506622</v>
      </c>
      <c r="N739">
        <v>24.028123860000001</v>
      </c>
      <c r="O739">
        <v>23.576721190000001</v>
      </c>
      <c r="P739">
        <v>26.05597878</v>
      </c>
      <c r="Q739">
        <v>24.524873729999999</v>
      </c>
      <c r="R739">
        <v>24.89021683</v>
      </c>
      <c r="S739">
        <v>26.52498245</v>
      </c>
      <c r="T739">
        <v>25.706251139999999</v>
      </c>
      <c r="U739">
        <v>26.303161620000001</v>
      </c>
      <c r="V739">
        <v>26.32092857</v>
      </c>
      <c r="W739">
        <v>25.766633989999999</v>
      </c>
      <c r="X739">
        <v>26.435140610000001</v>
      </c>
      <c r="Y739">
        <v>0.88459966199999995</v>
      </c>
      <c r="Z739">
        <v>-1.5775973000000001</v>
      </c>
      <c r="AA739">
        <v>0.94071837599999997</v>
      </c>
      <c r="AB739">
        <v>-1.017211278</v>
      </c>
      <c r="AC739">
        <v>3.9853309999999999E-3</v>
      </c>
      <c r="AD739">
        <v>3.897349E-3</v>
      </c>
    </row>
    <row r="740" spans="1:30" x14ac:dyDescent="0.2">
      <c r="A740" t="s">
        <v>3513</v>
      </c>
      <c r="B740" t="s">
        <v>3514</v>
      </c>
      <c r="C740" t="s">
        <v>277</v>
      </c>
      <c r="D740" t="s">
        <v>3515</v>
      </c>
      <c r="E740" t="s">
        <v>3513</v>
      </c>
      <c r="F740" t="s">
        <v>3516</v>
      </c>
      <c r="G740" t="s">
        <v>126</v>
      </c>
      <c r="H740">
        <v>20.402999999999999</v>
      </c>
      <c r="I740">
        <v>4</v>
      </c>
      <c r="J740">
        <v>24.9</v>
      </c>
      <c r="K740">
        <v>0</v>
      </c>
      <c r="L740">
        <v>8.1960999999999995</v>
      </c>
      <c r="M740">
        <v>24.118534090000001</v>
      </c>
      <c r="N740">
        <v>23.60430908</v>
      </c>
      <c r="O740">
        <v>23.95070076</v>
      </c>
      <c r="P740">
        <v>23.63012123</v>
      </c>
      <c r="Q740">
        <v>24.08087158</v>
      </c>
      <c r="R740">
        <v>23.360198969999999</v>
      </c>
      <c r="S740">
        <v>23.541502000000001</v>
      </c>
      <c r="T740">
        <v>24.361982350000002</v>
      </c>
      <c r="U740">
        <v>24.288919450000002</v>
      </c>
      <c r="V740">
        <v>23.563278199999999</v>
      </c>
      <c r="W740">
        <v>23.553859710000001</v>
      </c>
      <c r="X740">
        <v>23.90582466</v>
      </c>
      <c r="Y740">
        <v>0.496573549</v>
      </c>
      <c r="Z740">
        <v>0.21686045300000001</v>
      </c>
      <c r="AA740">
        <v>2.2365118E-2</v>
      </c>
      <c r="AB740">
        <v>1.6076406000000001E-2</v>
      </c>
      <c r="AC740">
        <v>0.61014376800000003</v>
      </c>
      <c r="AD740">
        <v>0.38981374099999999</v>
      </c>
    </row>
    <row r="741" spans="1:30" x14ac:dyDescent="0.2">
      <c r="A741" t="s">
        <v>3517</v>
      </c>
      <c r="B741" t="s">
        <v>1398</v>
      </c>
      <c r="C741" t="s">
        <v>111</v>
      </c>
      <c r="D741" t="s">
        <v>3518</v>
      </c>
      <c r="E741" t="s">
        <v>3517</v>
      </c>
      <c r="F741" t="s">
        <v>3519</v>
      </c>
      <c r="G741" t="s">
        <v>91</v>
      </c>
      <c r="H741">
        <v>28.49</v>
      </c>
      <c r="I741">
        <v>5</v>
      </c>
      <c r="J741">
        <v>34.5</v>
      </c>
      <c r="K741">
        <v>0</v>
      </c>
      <c r="L741">
        <v>20.725000000000001</v>
      </c>
      <c r="M741">
        <v>24.031465529999998</v>
      </c>
      <c r="N741">
        <v>23.441707610000002</v>
      </c>
      <c r="O741">
        <v>24.94544411</v>
      </c>
      <c r="P741">
        <v>23.62238121</v>
      </c>
      <c r="Q741">
        <v>24.0124855</v>
      </c>
      <c r="R741">
        <v>25.198692319999999</v>
      </c>
      <c r="S741">
        <v>25.08569717</v>
      </c>
      <c r="T741">
        <v>22.595350270000001</v>
      </c>
      <c r="U741">
        <v>25.57088852</v>
      </c>
      <c r="V741">
        <v>25.158308030000001</v>
      </c>
      <c r="W741">
        <v>23.309284210000001</v>
      </c>
      <c r="X741">
        <v>25.303510670000001</v>
      </c>
      <c r="Y741">
        <v>0.227100157</v>
      </c>
      <c r="Z741">
        <v>-0.45082855199999999</v>
      </c>
      <c r="AA741">
        <v>0.14551956199999999</v>
      </c>
      <c r="AB741">
        <v>-0.31251462299999999</v>
      </c>
      <c r="AC741">
        <v>5.3051062000000003E-2</v>
      </c>
      <c r="AD741">
        <v>-0.17305564900000001</v>
      </c>
    </row>
    <row r="742" spans="1:30" x14ac:dyDescent="0.2">
      <c r="A742" t="s">
        <v>3520</v>
      </c>
      <c r="B742" t="s">
        <v>3521</v>
      </c>
      <c r="C742" t="s">
        <v>32</v>
      </c>
      <c r="D742" t="s">
        <v>3522</v>
      </c>
      <c r="E742" t="s">
        <v>3523</v>
      </c>
      <c r="F742" t="s">
        <v>3524</v>
      </c>
      <c r="G742" t="s">
        <v>36</v>
      </c>
      <c r="H742">
        <v>66.129000000000005</v>
      </c>
      <c r="I742">
        <v>21</v>
      </c>
      <c r="J742">
        <v>49</v>
      </c>
      <c r="K742">
        <v>0</v>
      </c>
      <c r="L742">
        <v>197.99</v>
      </c>
      <c r="M742">
        <v>23.805271149999999</v>
      </c>
      <c r="N742">
        <v>22.851030349999998</v>
      </c>
      <c r="O742">
        <v>23.423767089999998</v>
      </c>
      <c r="P742">
        <v>24.580823899999999</v>
      </c>
      <c r="Q742">
        <v>23.641252519999998</v>
      </c>
      <c r="R742">
        <v>23.811859129999998</v>
      </c>
      <c r="S742">
        <v>23.30326462</v>
      </c>
      <c r="T742">
        <v>24.168560029999998</v>
      </c>
      <c r="U742">
        <v>23.482202529999999</v>
      </c>
      <c r="V742">
        <v>23.374767299999998</v>
      </c>
      <c r="W742">
        <v>24.394321439999999</v>
      </c>
      <c r="X742">
        <v>24.197843550000002</v>
      </c>
      <c r="Y742">
        <v>0.68499164400000001</v>
      </c>
      <c r="Z742">
        <v>-0.62895456900000002</v>
      </c>
      <c r="AA742">
        <v>1.7432857E-2</v>
      </c>
      <c r="AB742">
        <v>2.2334416999999999E-2</v>
      </c>
      <c r="AC742">
        <v>0.34178411600000003</v>
      </c>
      <c r="AD742">
        <v>-0.33763504</v>
      </c>
    </row>
    <row r="743" spans="1:30" x14ac:dyDescent="0.2">
      <c r="A743" t="s">
        <v>3525</v>
      </c>
      <c r="B743" t="s">
        <v>1830</v>
      </c>
      <c r="C743" t="s">
        <v>111</v>
      </c>
      <c r="D743" t="s">
        <v>3526</v>
      </c>
      <c r="E743" t="s">
        <v>3525</v>
      </c>
      <c r="F743" t="s">
        <v>3527</v>
      </c>
      <c r="G743" t="s">
        <v>91</v>
      </c>
      <c r="H743">
        <v>29.686</v>
      </c>
      <c r="I743">
        <v>14</v>
      </c>
      <c r="J743">
        <v>46</v>
      </c>
      <c r="K743">
        <v>0</v>
      </c>
      <c r="L743">
        <v>120.8</v>
      </c>
      <c r="M743">
        <v>23.98988533</v>
      </c>
      <c r="N743">
        <v>22.945949550000002</v>
      </c>
      <c r="O743">
        <v>22.943317409999999</v>
      </c>
      <c r="P743">
        <v>24.069644929999999</v>
      </c>
      <c r="Q743">
        <v>23.849720000000001</v>
      </c>
      <c r="R743">
        <v>23.65503502</v>
      </c>
      <c r="S743">
        <v>23.7809639</v>
      </c>
      <c r="T743">
        <v>25.16941452</v>
      </c>
      <c r="U743">
        <v>23.08150101</v>
      </c>
      <c r="V743">
        <v>23.56358337</v>
      </c>
      <c r="W743">
        <v>23.05142021</v>
      </c>
      <c r="X743">
        <v>23.49388695</v>
      </c>
      <c r="Y743">
        <v>6.9821479000000006E-2</v>
      </c>
      <c r="Z743">
        <v>-7.6579411999999999E-2</v>
      </c>
      <c r="AA743">
        <v>1.147761206</v>
      </c>
      <c r="AB743">
        <v>0.488503138</v>
      </c>
      <c r="AC743">
        <v>0.43260554200000001</v>
      </c>
      <c r="AD743">
        <v>0.64099629700000005</v>
      </c>
    </row>
    <row r="744" spans="1:30" x14ac:dyDescent="0.2">
      <c r="A744" t="s">
        <v>3528</v>
      </c>
      <c r="B744" t="s">
        <v>99</v>
      </c>
      <c r="C744" t="s">
        <v>100</v>
      </c>
      <c r="D744" t="s">
        <v>3529</v>
      </c>
      <c r="E744" t="s">
        <v>3528</v>
      </c>
      <c r="F744" t="s">
        <v>3530</v>
      </c>
      <c r="G744" t="s">
        <v>58</v>
      </c>
      <c r="H744">
        <v>35.491999999999997</v>
      </c>
      <c r="I744">
        <v>4</v>
      </c>
      <c r="J744">
        <v>13.5</v>
      </c>
      <c r="K744">
        <v>0</v>
      </c>
      <c r="L744">
        <v>7.4905999999999997</v>
      </c>
      <c r="M744">
        <v>22.99220085</v>
      </c>
      <c r="N744">
        <v>23.496423719999999</v>
      </c>
      <c r="O744">
        <v>24.076047899999999</v>
      </c>
      <c r="P744">
        <v>23.226015090000001</v>
      </c>
      <c r="Q744">
        <v>24.525873180000001</v>
      </c>
      <c r="R744">
        <v>24.32439613</v>
      </c>
      <c r="S744">
        <v>24.394546510000001</v>
      </c>
      <c r="T744">
        <v>23.76857948</v>
      </c>
      <c r="U744">
        <v>23.872640610000001</v>
      </c>
      <c r="V744">
        <v>22.873424530000001</v>
      </c>
      <c r="W744">
        <v>24.14114189</v>
      </c>
      <c r="X744">
        <v>24.27137566</v>
      </c>
      <c r="Y744">
        <v>0.16633181</v>
      </c>
      <c r="Z744">
        <v>-0.240423203</v>
      </c>
      <c r="AA744">
        <v>0.16490042499999999</v>
      </c>
      <c r="AB744">
        <v>0.26344744399999998</v>
      </c>
      <c r="AC744">
        <v>0.197749864</v>
      </c>
      <c r="AD744">
        <v>0.24994150800000001</v>
      </c>
    </row>
    <row r="745" spans="1:30" x14ac:dyDescent="0.2">
      <c r="A745" t="s">
        <v>3531</v>
      </c>
      <c r="B745" t="s">
        <v>3532</v>
      </c>
      <c r="C745" t="s">
        <v>3068</v>
      </c>
      <c r="D745" t="s">
        <v>3533</v>
      </c>
      <c r="E745" t="s">
        <v>3534</v>
      </c>
      <c r="F745" t="s">
        <v>3535</v>
      </c>
      <c r="G745" t="s">
        <v>91</v>
      </c>
      <c r="H745">
        <v>11.839</v>
      </c>
      <c r="I745">
        <v>6</v>
      </c>
      <c r="J745">
        <v>47.2</v>
      </c>
      <c r="K745">
        <v>0</v>
      </c>
      <c r="L745">
        <v>117.56</v>
      </c>
      <c r="M745">
        <v>28.128786089999998</v>
      </c>
      <c r="N745">
        <v>28.110282900000001</v>
      </c>
      <c r="O745">
        <v>28.056207659999998</v>
      </c>
      <c r="P745">
        <v>28.557897570000002</v>
      </c>
      <c r="Q745">
        <v>29.230112080000001</v>
      </c>
      <c r="R745">
        <v>27.785814290000001</v>
      </c>
      <c r="S745">
        <v>28.074951169999999</v>
      </c>
      <c r="T745">
        <v>28.17892647</v>
      </c>
      <c r="U745">
        <v>27.839420319999999</v>
      </c>
      <c r="V745">
        <v>27.688924790000002</v>
      </c>
      <c r="W745">
        <v>26.800823210000001</v>
      </c>
      <c r="X745">
        <v>28.129425049999998</v>
      </c>
      <c r="Y745">
        <v>0.64482259500000005</v>
      </c>
      <c r="Z745">
        <v>0.55870119699999998</v>
      </c>
      <c r="AA745">
        <v>0.79586593400000005</v>
      </c>
      <c r="AB745">
        <v>0.98488362600000001</v>
      </c>
      <c r="AC745">
        <v>0.53737839399999998</v>
      </c>
      <c r="AD745">
        <v>0.49137496899999999</v>
      </c>
    </row>
    <row r="746" spans="1:30" x14ac:dyDescent="0.2">
      <c r="A746" t="s">
        <v>3536</v>
      </c>
      <c r="B746" t="s">
        <v>3537</v>
      </c>
      <c r="C746" t="s">
        <v>3538</v>
      </c>
      <c r="D746" t="s">
        <v>3539</v>
      </c>
      <c r="E746" t="s">
        <v>3540</v>
      </c>
      <c r="F746" t="s">
        <v>3541</v>
      </c>
      <c r="G746" t="s">
        <v>91</v>
      </c>
      <c r="H746">
        <v>23.042000000000002</v>
      </c>
      <c r="I746">
        <v>4</v>
      </c>
      <c r="J746">
        <v>20</v>
      </c>
      <c r="K746">
        <v>0</v>
      </c>
      <c r="L746">
        <v>29.631</v>
      </c>
      <c r="M746">
        <v>24.297880169999999</v>
      </c>
      <c r="N746">
        <v>25.38725281</v>
      </c>
      <c r="O746">
        <v>23.100927349999999</v>
      </c>
      <c r="P746">
        <v>23.63489723</v>
      </c>
      <c r="Q746">
        <v>24.331838609999998</v>
      </c>
      <c r="R746">
        <v>24.248205179999999</v>
      </c>
      <c r="S746">
        <v>24.881767270000001</v>
      </c>
      <c r="T746">
        <v>24.12480545</v>
      </c>
      <c r="U746">
        <v>25.71591377</v>
      </c>
      <c r="V746">
        <v>23.337209699999999</v>
      </c>
      <c r="W746">
        <v>23.679054260000001</v>
      </c>
      <c r="X746">
        <v>24.320394520000001</v>
      </c>
      <c r="Y746">
        <v>0.26826728399999999</v>
      </c>
      <c r="Z746">
        <v>0.48313395199999998</v>
      </c>
      <c r="AA746">
        <v>0.33305474299999999</v>
      </c>
      <c r="AB746">
        <v>0.29276084899999999</v>
      </c>
      <c r="AC746">
        <v>0.97500865199999998</v>
      </c>
      <c r="AD746">
        <v>1.128609339</v>
      </c>
    </row>
    <row r="747" spans="1:30" x14ac:dyDescent="0.2">
      <c r="A747" t="s">
        <v>3542</v>
      </c>
      <c r="B747" t="s">
        <v>3543</v>
      </c>
      <c r="C747" t="s">
        <v>3544</v>
      </c>
      <c r="D747" t="s">
        <v>3545</v>
      </c>
      <c r="E747" t="s">
        <v>3546</v>
      </c>
      <c r="F747" t="s">
        <v>3547</v>
      </c>
      <c r="G747" t="s">
        <v>91</v>
      </c>
      <c r="H747">
        <v>55.887999999999998</v>
      </c>
      <c r="I747">
        <v>21</v>
      </c>
      <c r="J747">
        <v>52.1</v>
      </c>
      <c r="K747">
        <v>0</v>
      </c>
      <c r="L747">
        <v>323.31</v>
      </c>
      <c r="M747">
        <v>29.160171510000001</v>
      </c>
      <c r="N747">
        <v>29.134378430000002</v>
      </c>
      <c r="O747">
        <v>29.17975616</v>
      </c>
      <c r="P747">
        <v>28.85744858</v>
      </c>
      <c r="Q747">
        <v>29.316978450000001</v>
      </c>
      <c r="R747">
        <v>29.0518322</v>
      </c>
      <c r="S747">
        <v>29.122158049999999</v>
      </c>
      <c r="T747">
        <v>29.2844944</v>
      </c>
      <c r="U747">
        <v>29.32425117</v>
      </c>
      <c r="V747">
        <v>29.845489499999999</v>
      </c>
      <c r="W747">
        <v>29.07691574</v>
      </c>
      <c r="X747">
        <v>29.129793169999999</v>
      </c>
      <c r="Y747">
        <v>0.31784409800000002</v>
      </c>
      <c r="Z747">
        <v>-0.19263076800000001</v>
      </c>
      <c r="AA747">
        <v>0.41653732500000001</v>
      </c>
      <c r="AB747">
        <v>-0.27531305900000003</v>
      </c>
      <c r="AC747">
        <v>0.15704344100000001</v>
      </c>
      <c r="AD747">
        <v>-0.107098262</v>
      </c>
    </row>
    <row r="748" spans="1:30" x14ac:dyDescent="0.2">
      <c r="A748" t="s">
        <v>3548</v>
      </c>
      <c r="B748" t="s">
        <v>3549</v>
      </c>
      <c r="C748" t="s">
        <v>3550</v>
      </c>
      <c r="D748" t="s">
        <v>3551</v>
      </c>
      <c r="E748" t="s">
        <v>3552</v>
      </c>
      <c r="F748" t="s">
        <v>3553</v>
      </c>
      <c r="G748" t="s">
        <v>91</v>
      </c>
      <c r="H748">
        <v>41.97</v>
      </c>
      <c r="I748">
        <v>12</v>
      </c>
      <c r="J748">
        <v>49.1</v>
      </c>
      <c r="K748">
        <v>0</v>
      </c>
      <c r="L748">
        <v>55.942999999999998</v>
      </c>
      <c r="M748">
        <v>26.69192314</v>
      </c>
      <c r="N748">
        <v>26.197286609999999</v>
      </c>
      <c r="O748">
        <v>26.274515149999999</v>
      </c>
      <c r="P748">
        <v>26.213359830000002</v>
      </c>
      <c r="Q748">
        <v>24.150724409999999</v>
      </c>
      <c r="R748">
        <v>26.296998980000001</v>
      </c>
      <c r="S748">
        <v>26.340806959999998</v>
      </c>
      <c r="T748">
        <v>26.313232419999999</v>
      </c>
      <c r="U748">
        <v>26.59548187</v>
      </c>
      <c r="V748">
        <v>26.597757340000001</v>
      </c>
      <c r="W748">
        <v>25.66204643</v>
      </c>
      <c r="X748">
        <v>26.073431020000001</v>
      </c>
      <c r="Y748">
        <v>0.372497095</v>
      </c>
      <c r="Z748">
        <v>0.27683003699999997</v>
      </c>
      <c r="AA748">
        <v>0.30112079000000003</v>
      </c>
      <c r="AB748">
        <v>-0.55738385499999998</v>
      </c>
      <c r="AC748">
        <v>0.46262323399999999</v>
      </c>
      <c r="AD748">
        <v>0.30542882300000002</v>
      </c>
    </row>
    <row r="749" spans="1:30" x14ac:dyDescent="0.2">
      <c r="A749" t="s">
        <v>3554</v>
      </c>
      <c r="B749" t="s">
        <v>3555</v>
      </c>
      <c r="C749" t="s">
        <v>3556</v>
      </c>
      <c r="D749" t="s">
        <v>3557</v>
      </c>
      <c r="E749" t="s">
        <v>3558</v>
      </c>
      <c r="F749" t="s">
        <v>3559</v>
      </c>
      <c r="G749" t="s">
        <v>232</v>
      </c>
      <c r="H749">
        <v>41.420999999999999</v>
      </c>
      <c r="I749">
        <v>15</v>
      </c>
      <c r="J749">
        <v>50</v>
      </c>
      <c r="K749">
        <v>0</v>
      </c>
      <c r="L749">
        <v>182.29</v>
      </c>
      <c r="M749">
        <v>26.679626460000001</v>
      </c>
      <c r="N749">
        <v>26.80378151</v>
      </c>
      <c r="O749">
        <v>26.92308998</v>
      </c>
      <c r="P749">
        <v>26.631731030000001</v>
      </c>
      <c r="Q749">
        <v>27.051235200000001</v>
      </c>
      <c r="R749">
        <v>26.570047379999998</v>
      </c>
      <c r="S749">
        <v>26.550027849999999</v>
      </c>
      <c r="T749">
        <v>26.908618929999999</v>
      </c>
      <c r="U749">
        <v>27.041765210000001</v>
      </c>
      <c r="V749">
        <v>27.272487640000001</v>
      </c>
      <c r="W749">
        <v>26.584198000000001</v>
      </c>
      <c r="X749">
        <v>26.814456939999999</v>
      </c>
      <c r="Y749">
        <v>0.15396764800000001</v>
      </c>
      <c r="Z749">
        <v>-8.8214873999999999E-2</v>
      </c>
      <c r="AA749">
        <v>0.21439459399999999</v>
      </c>
      <c r="AB749">
        <v>-0.139376322</v>
      </c>
      <c r="AC749">
        <v>8.0365535000000002E-2</v>
      </c>
      <c r="AD749">
        <v>-5.6910197000000003E-2</v>
      </c>
    </row>
    <row r="750" spans="1:30" x14ac:dyDescent="0.2">
      <c r="A750" t="s">
        <v>3560</v>
      </c>
      <c r="B750" t="s">
        <v>234</v>
      </c>
      <c r="C750" t="s">
        <v>32</v>
      </c>
      <c r="D750" t="s">
        <v>3561</v>
      </c>
      <c r="E750" t="s">
        <v>3560</v>
      </c>
      <c r="F750" t="s">
        <v>3562</v>
      </c>
      <c r="G750" t="s">
        <v>58</v>
      </c>
      <c r="H750">
        <v>27.44</v>
      </c>
      <c r="I750">
        <v>11</v>
      </c>
      <c r="J750">
        <v>49.8</v>
      </c>
      <c r="K750">
        <v>0</v>
      </c>
      <c r="L750">
        <v>45.371000000000002</v>
      </c>
      <c r="M750">
        <v>24.587263109999999</v>
      </c>
      <c r="N750">
        <v>23.281208039999999</v>
      </c>
      <c r="O750">
        <v>24.567789080000001</v>
      </c>
      <c r="P750">
        <v>23.439832689999999</v>
      </c>
      <c r="Q750">
        <v>24.308704380000002</v>
      </c>
      <c r="R750">
        <v>25.43106461</v>
      </c>
      <c r="S750">
        <v>25.103649140000002</v>
      </c>
      <c r="T750">
        <v>23.801368709999998</v>
      </c>
      <c r="U750">
        <v>23.161745069999998</v>
      </c>
      <c r="V750">
        <v>24.767189030000001</v>
      </c>
      <c r="W750">
        <v>25.016525269999999</v>
      </c>
      <c r="X750">
        <v>25.70856667</v>
      </c>
      <c r="Y750">
        <v>0.922678679</v>
      </c>
      <c r="Z750">
        <v>-1.0186735790000001</v>
      </c>
      <c r="AA750">
        <v>0.52908134299999998</v>
      </c>
      <c r="AB750">
        <v>-0.77089309699999997</v>
      </c>
      <c r="AC750">
        <v>0.83119282000000005</v>
      </c>
      <c r="AD750">
        <v>-1.141839345</v>
      </c>
    </row>
    <row r="751" spans="1:30" x14ac:dyDescent="0.2">
      <c r="A751" t="s">
        <v>3563</v>
      </c>
      <c r="B751" t="s">
        <v>3564</v>
      </c>
      <c r="C751" t="s">
        <v>3565</v>
      </c>
      <c r="D751" t="s">
        <v>3566</v>
      </c>
      <c r="E751" t="s">
        <v>3567</v>
      </c>
      <c r="F751" t="s">
        <v>3568</v>
      </c>
      <c r="G751" t="s">
        <v>91</v>
      </c>
      <c r="H751">
        <v>44.460999999999999</v>
      </c>
      <c r="I751">
        <v>19</v>
      </c>
      <c r="J751">
        <v>61.5</v>
      </c>
      <c r="K751">
        <v>0</v>
      </c>
      <c r="L751">
        <v>240.59</v>
      </c>
      <c r="M751">
        <v>28.46193504</v>
      </c>
      <c r="N751">
        <v>27.861951829999999</v>
      </c>
      <c r="O751">
        <v>27.982070920000002</v>
      </c>
      <c r="P751">
        <v>28.221311570000001</v>
      </c>
      <c r="Q751">
        <v>25.776205059999999</v>
      </c>
      <c r="R751">
        <v>27.448844909999998</v>
      </c>
      <c r="S751">
        <v>27.87572479</v>
      </c>
      <c r="T751">
        <v>27.738601679999999</v>
      </c>
      <c r="U751">
        <v>27.65785408</v>
      </c>
      <c r="V751">
        <v>25.810636519999999</v>
      </c>
      <c r="W751">
        <v>26.27556229</v>
      </c>
      <c r="X751">
        <v>28.11137772</v>
      </c>
      <c r="Y751">
        <v>0.87854151599999997</v>
      </c>
      <c r="Z751">
        <v>1.3694604239999999</v>
      </c>
      <c r="AA751">
        <v>0.15456947400000001</v>
      </c>
      <c r="AB751">
        <v>0.416261673</v>
      </c>
      <c r="AC751">
        <v>0.65792203699999996</v>
      </c>
      <c r="AD751">
        <v>1.0248680109999999</v>
      </c>
    </row>
    <row r="752" spans="1:30" x14ac:dyDescent="0.2">
      <c r="A752" t="s">
        <v>3569</v>
      </c>
      <c r="B752" t="s">
        <v>3570</v>
      </c>
      <c r="C752" t="s">
        <v>3571</v>
      </c>
      <c r="D752" t="s">
        <v>3572</v>
      </c>
      <c r="E752" t="s">
        <v>3573</v>
      </c>
      <c r="F752" t="s">
        <v>3574</v>
      </c>
      <c r="G752" t="s">
        <v>91</v>
      </c>
      <c r="H752">
        <v>30.890999999999998</v>
      </c>
      <c r="I752">
        <v>9</v>
      </c>
      <c r="J752">
        <v>39.299999999999997</v>
      </c>
      <c r="K752">
        <v>0</v>
      </c>
      <c r="L752">
        <v>52.320999999999998</v>
      </c>
      <c r="M752">
        <v>29.34809113</v>
      </c>
      <c r="N752">
        <v>29.544990540000001</v>
      </c>
      <c r="O752">
        <v>29.63124466</v>
      </c>
      <c r="P752">
        <v>29.57855988</v>
      </c>
      <c r="Q752">
        <v>29.524192809999999</v>
      </c>
      <c r="R752">
        <v>29.27887917</v>
      </c>
      <c r="S752">
        <v>29.379892349999999</v>
      </c>
      <c r="T752">
        <v>29.441343310000001</v>
      </c>
      <c r="U752">
        <v>29.575010299999999</v>
      </c>
      <c r="V752">
        <v>30.10111809</v>
      </c>
      <c r="W752">
        <v>28.85004425</v>
      </c>
      <c r="X752">
        <v>29.438808439999999</v>
      </c>
      <c r="Y752">
        <v>4.1089586999999997E-2</v>
      </c>
      <c r="Z752">
        <v>4.4785182E-2</v>
      </c>
      <c r="AA752">
        <v>2.4345299999999999E-3</v>
      </c>
      <c r="AB752">
        <v>-2.779643E-3</v>
      </c>
      <c r="AC752">
        <v>1.865907E-3</v>
      </c>
      <c r="AD752">
        <v>2.0917259999999999E-3</v>
      </c>
    </row>
    <row r="753" spans="1:30" x14ac:dyDescent="0.2">
      <c r="A753" t="s">
        <v>3575</v>
      </c>
      <c r="B753" t="s">
        <v>3576</v>
      </c>
      <c r="C753" t="s">
        <v>3577</v>
      </c>
      <c r="D753" t="s">
        <v>3578</v>
      </c>
      <c r="E753" t="s">
        <v>3579</v>
      </c>
      <c r="F753" t="s">
        <v>3580</v>
      </c>
      <c r="G753" t="s">
        <v>395</v>
      </c>
      <c r="H753">
        <v>68.591999999999999</v>
      </c>
      <c r="I753">
        <v>32</v>
      </c>
      <c r="J753">
        <v>67.2</v>
      </c>
      <c r="K753">
        <v>0</v>
      </c>
      <c r="L753">
        <v>311.76</v>
      </c>
      <c r="M753">
        <v>29.837526319999998</v>
      </c>
      <c r="N753">
        <v>29.760641100000001</v>
      </c>
      <c r="O753">
        <v>29.661647800000001</v>
      </c>
      <c r="P753">
        <v>29.911708829999998</v>
      </c>
      <c r="Q753">
        <v>29.245834349999999</v>
      </c>
      <c r="R753">
        <v>29.87374496</v>
      </c>
      <c r="S753">
        <v>29.73214531</v>
      </c>
      <c r="T753">
        <v>29.704492569999999</v>
      </c>
      <c r="U753">
        <v>29.92733574</v>
      </c>
      <c r="V753">
        <v>29.347457890000001</v>
      </c>
      <c r="W753">
        <v>30.29362106</v>
      </c>
      <c r="X753">
        <v>29.631210329999998</v>
      </c>
      <c r="Y753">
        <v>4.7795390000000002E-3</v>
      </c>
      <c r="Z753">
        <v>-4.1580200000000001E-3</v>
      </c>
      <c r="AA753">
        <v>8.0123185999999999E-2</v>
      </c>
      <c r="AB753">
        <v>-8.0333710000000003E-2</v>
      </c>
      <c r="AC753">
        <v>3.5804522999999998E-2</v>
      </c>
      <c r="AD753">
        <v>3.0561446999999999E-2</v>
      </c>
    </row>
    <row r="754" spans="1:30" x14ac:dyDescent="0.2">
      <c r="A754" t="s">
        <v>3581</v>
      </c>
      <c r="B754" t="s">
        <v>3582</v>
      </c>
      <c r="C754" t="s">
        <v>3583</v>
      </c>
      <c r="D754" t="s">
        <v>3584</v>
      </c>
      <c r="E754" t="s">
        <v>3585</v>
      </c>
      <c r="F754" t="s">
        <v>3586</v>
      </c>
      <c r="G754" t="s">
        <v>91</v>
      </c>
      <c r="H754">
        <v>48.432000000000002</v>
      </c>
      <c r="I754">
        <v>10</v>
      </c>
      <c r="J754">
        <v>33.299999999999997</v>
      </c>
      <c r="K754">
        <v>0</v>
      </c>
      <c r="L754">
        <v>12.345000000000001</v>
      </c>
      <c r="M754">
        <v>23.192205430000001</v>
      </c>
      <c r="N754">
        <v>22.844078060000001</v>
      </c>
      <c r="O754">
        <v>25.76002312</v>
      </c>
      <c r="P754">
        <v>22.930406569999999</v>
      </c>
      <c r="Q754">
        <v>23.679752350000001</v>
      </c>
      <c r="R754">
        <v>23.33340836</v>
      </c>
      <c r="S754">
        <v>25.324539179999999</v>
      </c>
      <c r="T754">
        <v>25.285737990000001</v>
      </c>
      <c r="U754">
        <v>24.674959179999998</v>
      </c>
      <c r="V754">
        <v>23.722759249999999</v>
      </c>
      <c r="W754">
        <v>22.486593249999999</v>
      </c>
      <c r="X754">
        <v>25.443605420000001</v>
      </c>
      <c r="Y754">
        <v>1.2555613E-2</v>
      </c>
      <c r="Z754">
        <v>4.7782897999999997E-2</v>
      </c>
      <c r="AA754">
        <v>0.256130154</v>
      </c>
      <c r="AB754">
        <v>-0.56979687999999995</v>
      </c>
      <c r="AC754">
        <v>0.61592127900000004</v>
      </c>
      <c r="AD754">
        <v>1.210759481</v>
      </c>
    </row>
    <row r="755" spans="1:30" x14ac:dyDescent="0.2">
      <c r="A755" t="s">
        <v>3587</v>
      </c>
      <c r="B755" t="s">
        <v>3588</v>
      </c>
      <c r="C755" t="s">
        <v>111</v>
      </c>
      <c r="D755" t="s">
        <v>3589</v>
      </c>
      <c r="E755" t="s">
        <v>3587</v>
      </c>
      <c r="F755" t="s">
        <v>3590</v>
      </c>
      <c r="G755" t="s">
        <v>91</v>
      </c>
      <c r="H755">
        <v>41.966000000000001</v>
      </c>
      <c r="I755">
        <v>7</v>
      </c>
      <c r="J755">
        <v>28.2</v>
      </c>
      <c r="K755">
        <v>0</v>
      </c>
      <c r="L755">
        <v>23.923999999999999</v>
      </c>
      <c r="M755">
        <v>23.74685478</v>
      </c>
      <c r="N755">
        <v>23.325843809999999</v>
      </c>
      <c r="O755">
        <v>23.966405869999999</v>
      </c>
      <c r="P755">
        <v>23.890155790000001</v>
      </c>
      <c r="Q755">
        <v>23.76337814</v>
      </c>
      <c r="R755">
        <v>23.142061229999999</v>
      </c>
      <c r="S755">
        <v>23.785932540000001</v>
      </c>
      <c r="T755">
        <v>23.406833649999999</v>
      </c>
      <c r="U755">
        <v>24.201877589999999</v>
      </c>
      <c r="V755">
        <v>24.840570450000001</v>
      </c>
      <c r="W755">
        <v>23.074563980000001</v>
      </c>
      <c r="X755">
        <v>23.794069289999999</v>
      </c>
      <c r="Y755">
        <v>0.15276060999999999</v>
      </c>
      <c r="Z755">
        <v>-0.22336641900000001</v>
      </c>
      <c r="AA755">
        <v>0.20977077599999999</v>
      </c>
      <c r="AB755">
        <v>-0.30453618399999999</v>
      </c>
      <c r="AC755">
        <v>6.4986935999999995E-2</v>
      </c>
      <c r="AD755">
        <v>-0.104853312</v>
      </c>
    </row>
    <row r="756" spans="1:30" x14ac:dyDescent="0.2">
      <c r="A756" t="s">
        <v>3591</v>
      </c>
      <c r="B756" t="s">
        <v>3592</v>
      </c>
      <c r="C756" t="s">
        <v>3593</v>
      </c>
      <c r="D756" t="s">
        <v>3594</v>
      </c>
      <c r="E756" t="s">
        <v>3595</v>
      </c>
      <c r="F756" t="s">
        <v>3596</v>
      </c>
      <c r="G756" t="s">
        <v>91</v>
      </c>
      <c r="H756">
        <v>50.914999999999999</v>
      </c>
      <c r="I756">
        <v>21</v>
      </c>
      <c r="J756">
        <v>67.7</v>
      </c>
      <c r="K756">
        <v>0</v>
      </c>
      <c r="L756">
        <v>302.12</v>
      </c>
      <c r="M756">
        <v>28.64450836</v>
      </c>
      <c r="N756">
        <v>28.534824369999999</v>
      </c>
      <c r="O756">
        <v>28.50449562</v>
      </c>
      <c r="P756">
        <v>28.64388847</v>
      </c>
      <c r="Q756">
        <v>27.936351779999999</v>
      </c>
      <c r="R756">
        <v>28.852725979999999</v>
      </c>
      <c r="S756">
        <v>29.05299759</v>
      </c>
      <c r="T756">
        <v>28.73621559</v>
      </c>
      <c r="U756">
        <v>28.750726700000001</v>
      </c>
      <c r="V756">
        <v>28.119859699999999</v>
      </c>
      <c r="W756">
        <v>28.540193559999999</v>
      </c>
      <c r="X756">
        <v>28.65194893</v>
      </c>
      <c r="Y756">
        <v>0.30073707100000002</v>
      </c>
      <c r="Z756">
        <v>0.12394205699999999</v>
      </c>
      <c r="AA756">
        <v>4.2805808000000001E-2</v>
      </c>
      <c r="AB756">
        <v>4.0321349999999999E-2</v>
      </c>
      <c r="AC756">
        <v>0.99947285600000002</v>
      </c>
      <c r="AD756">
        <v>0.40931256599999999</v>
      </c>
    </row>
    <row r="757" spans="1:30" x14ac:dyDescent="0.2">
      <c r="A757" t="s">
        <v>3597</v>
      </c>
      <c r="B757" t="s">
        <v>3598</v>
      </c>
      <c r="C757" t="s">
        <v>3599</v>
      </c>
      <c r="D757" t="s">
        <v>3600</v>
      </c>
      <c r="E757" t="s">
        <v>3601</v>
      </c>
      <c r="F757" t="s">
        <v>3602</v>
      </c>
      <c r="G757" t="s">
        <v>91</v>
      </c>
      <c r="H757">
        <v>30.602</v>
      </c>
      <c r="I757">
        <v>18</v>
      </c>
      <c r="J757">
        <v>71.400000000000006</v>
      </c>
      <c r="K757">
        <v>0</v>
      </c>
      <c r="L757">
        <v>275.26</v>
      </c>
      <c r="M757">
        <v>29.99077797</v>
      </c>
      <c r="N757">
        <v>30.06817436</v>
      </c>
      <c r="O757">
        <v>30.197769170000001</v>
      </c>
      <c r="P757">
        <v>30.290328980000002</v>
      </c>
      <c r="Q757">
        <v>30.259906770000001</v>
      </c>
      <c r="R757">
        <v>30.041660310000001</v>
      </c>
      <c r="S757">
        <v>30.239679339999999</v>
      </c>
      <c r="T757">
        <v>30.323993680000001</v>
      </c>
      <c r="U757">
        <v>30.268075939999999</v>
      </c>
      <c r="V757">
        <v>30.432210919999999</v>
      </c>
      <c r="W757">
        <v>29.964578629999998</v>
      </c>
      <c r="X757">
        <v>30.412862780000001</v>
      </c>
      <c r="Y757">
        <v>0.48861566400000001</v>
      </c>
      <c r="Z757">
        <v>-0.18431027699999999</v>
      </c>
      <c r="AA757">
        <v>0.15854660300000001</v>
      </c>
      <c r="AB757">
        <v>-7.2585423999999996E-2</v>
      </c>
      <c r="AC757">
        <v>1.5779057999999999E-2</v>
      </c>
      <c r="AD757">
        <v>7.3655450000000003E-3</v>
      </c>
    </row>
    <row r="758" spans="1:30" x14ac:dyDescent="0.2">
      <c r="A758" t="s">
        <v>3603</v>
      </c>
      <c r="B758" t="s">
        <v>3604</v>
      </c>
      <c r="C758" t="s">
        <v>720</v>
      </c>
      <c r="D758" t="s">
        <v>3605</v>
      </c>
      <c r="E758" t="s">
        <v>3606</v>
      </c>
      <c r="F758" t="s">
        <v>3607</v>
      </c>
      <c r="G758" t="s">
        <v>232</v>
      </c>
      <c r="H758">
        <v>26.332999999999998</v>
      </c>
      <c r="I758">
        <v>9</v>
      </c>
      <c r="J758">
        <v>50.2</v>
      </c>
      <c r="K758">
        <v>0</v>
      </c>
      <c r="L758">
        <v>32.396999999999998</v>
      </c>
      <c r="M758">
        <v>26.203330990000001</v>
      </c>
      <c r="N758">
        <v>25.93775368</v>
      </c>
      <c r="O758">
        <v>26.086183550000001</v>
      </c>
      <c r="P758">
        <v>26.030105590000002</v>
      </c>
      <c r="Q758">
        <v>23.28913116</v>
      </c>
      <c r="R758">
        <v>25.693943019999999</v>
      </c>
      <c r="S758">
        <v>25.876825329999999</v>
      </c>
      <c r="T758">
        <v>26.251583100000001</v>
      </c>
      <c r="U758">
        <v>25.829074859999999</v>
      </c>
      <c r="V758">
        <v>26.094261169999999</v>
      </c>
      <c r="W758">
        <v>25.919025420000001</v>
      </c>
      <c r="X758">
        <v>26.250862120000001</v>
      </c>
      <c r="Y758">
        <v>3.3810912999999998E-2</v>
      </c>
      <c r="Z758">
        <v>-1.2293498E-2</v>
      </c>
      <c r="AA758">
        <v>0.55262031099999998</v>
      </c>
      <c r="AB758">
        <v>-1.0836563109999999</v>
      </c>
      <c r="AC758">
        <v>0.245803246</v>
      </c>
      <c r="AD758">
        <v>-0.102221807</v>
      </c>
    </row>
    <row r="759" spans="1:30" x14ac:dyDescent="0.2">
      <c r="A759" t="s">
        <v>3608</v>
      </c>
      <c r="B759" t="s">
        <v>99</v>
      </c>
      <c r="C759" t="s">
        <v>100</v>
      </c>
      <c r="D759" t="s">
        <v>3609</v>
      </c>
      <c r="E759" t="s">
        <v>3608</v>
      </c>
      <c r="F759" t="s">
        <v>3610</v>
      </c>
      <c r="G759" t="s">
        <v>58</v>
      </c>
      <c r="H759">
        <v>12.226000000000001</v>
      </c>
      <c r="I759">
        <v>13</v>
      </c>
      <c r="J759">
        <v>93.1</v>
      </c>
      <c r="K759">
        <v>0</v>
      </c>
      <c r="L759">
        <v>74.040999999999997</v>
      </c>
      <c r="M759">
        <v>26.675325390000001</v>
      </c>
      <c r="N759">
        <v>26.520702360000001</v>
      </c>
      <c r="O759">
        <v>26.71384621</v>
      </c>
      <c r="P759">
        <v>26.804151539999999</v>
      </c>
      <c r="Q759">
        <v>26.861358639999999</v>
      </c>
      <c r="R759">
        <v>27.153446200000001</v>
      </c>
      <c r="S759">
        <v>26.8764267</v>
      </c>
      <c r="T759">
        <v>26.451848980000001</v>
      </c>
      <c r="U759">
        <v>26.724163059999999</v>
      </c>
      <c r="V759">
        <v>26.93393326</v>
      </c>
      <c r="W759">
        <v>27.20340538</v>
      </c>
      <c r="X759">
        <v>26.851266859999999</v>
      </c>
      <c r="Y759">
        <v>1.380136225</v>
      </c>
      <c r="Z759">
        <v>-0.35957717900000002</v>
      </c>
      <c r="AA759">
        <v>0.13776645800000001</v>
      </c>
      <c r="AB759">
        <v>-5.6549707999999997E-2</v>
      </c>
      <c r="AC759">
        <v>0.88968798699999996</v>
      </c>
      <c r="AD759">
        <v>-0.31205558799999999</v>
      </c>
    </row>
    <row r="760" spans="1:30" x14ac:dyDescent="0.2">
      <c r="A760" t="s">
        <v>3611</v>
      </c>
      <c r="B760" t="s">
        <v>243</v>
      </c>
      <c r="C760" t="s">
        <v>122</v>
      </c>
      <c r="D760" t="s">
        <v>3612</v>
      </c>
      <c r="E760" t="s">
        <v>3611</v>
      </c>
      <c r="F760" t="s">
        <v>3613</v>
      </c>
      <c r="G760" t="s">
        <v>126</v>
      </c>
      <c r="H760">
        <v>30.643000000000001</v>
      </c>
      <c r="I760">
        <v>8</v>
      </c>
      <c r="J760">
        <v>35.700000000000003</v>
      </c>
      <c r="K760">
        <v>0</v>
      </c>
      <c r="L760">
        <v>199.88</v>
      </c>
      <c r="M760">
        <v>23.135690690000001</v>
      </c>
      <c r="N760">
        <v>22.900335309999999</v>
      </c>
      <c r="O760">
        <v>24.642810820000001</v>
      </c>
      <c r="P760">
        <v>24.816953659999999</v>
      </c>
      <c r="Q760">
        <v>23.944414139999999</v>
      </c>
      <c r="R760">
        <v>25.874294280000001</v>
      </c>
      <c r="S760">
        <v>24.385301590000001</v>
      </c>
      <c r="T760">
        <v>22.57521629</v>
      </c>
      <c r="U760">
        <v>22.922519680000001</v>
      </c>
      <c r="V760">
        <v>24.541721339999999</v>
      </c>
      <c r="W760">
        <v>24.571243290000002</v>
      </c>
      <c r="X760">
        <v>23.74577713</v>
      </c>
      <c r="Y760">
        <v>0.52457432699999995</v>
      </c>
      <c r="Z760">
        <v>-0.72663497899999996</v>
      </c>
      <c r="AA760">
        <v>0.40503520599999998</v>
      </c>
      <c r="AB760">
        <v>0.59230677300000001</v>
      </c>
      <c r="AC760">
        <v>0.73707107500000002</v>
      </c>
      <c r="AD760">
        <v>-0.99190139799999999</v>
      </c>
    </row>
    <row r="761" spans="1:30" x14ac:dyDescent="0.2">
      <c r="A761" t="s">
        <v>3614</v>
      </c>
      <c r="B761" t="s">
        <v>3615</v>
      </c>
      <c r="C761" t="s">
        <v>3616</v>
      </c>
      <c r="D761" t="s">
        <v>3617</v>
      </c>
      <c r="E761" t="s">
        <v>3618</v>
      </c>
      <c r="F761" t="s">
        <v>3619</v>
      </c>
      <c r="G761" t="s">
        <v>36</v>
      </c>
      <c r="H761">
        <v>42.914999999999999</v>
      </c>
      <c r="I761">
        <v>9</v>
      </c>
      <c r="J761">
        <v>29</v>
      </c>
      <c r="K761">
        <v>0</v>
      </c>
      <c r="L761">
        <v>16.952999999999999</v>
      </c>
      <c r="M761">
        <v>24.936563490000001</v>
      </c>
      <c r="N761">
        <v>24.714605330000001</v>
      </c>
      <c r="O761">
        <v>24.895967479999999</v>
      </c>
      <c r="P761">
        <v>24.77162933</v>
      </c>
      <c r="Q761">
        <v>22.743782039999999</v>
      </c>
      <c r="R761">
        <v>24.91054153</v>
      </c>
      <c r="S761">
        <v>24.856998440000002</v>
      </c>
      <c r="T761">
        <v>24.905868529999999</v>
      </c>
      <c r="U761">
        <v>24.982244489999999</v>
      </c>
      <c r="V761">
        <v>24.463199620000001</v>
      </c>
      <c r="W761">
        <v>24.529933929999999</v>
      </c>
      <c r="X761">
        <v>24.988065720000002</v>
      </c>
      <c r="Y761">
        <v>0.45565044799999999</v>
      </c>
      <c r="Z761">
        <v>0.18864568100000001</v>
      </c>
      <c r="AA761">
        <v>0.29156390500000001</v>
      </c>
      <c r="AB761">
        <v>-0.51841545099999997</v>
      </c>
      <c r="AC761">
        <v>0.68566619900000003</v>
      </c>
      <c r="AD761">
        <v>0.25463740000000001</v>
      </c>
    </row>
    <row r="762" spans="1:30" x14ac:dyDescent="0.2">
      <c r="A762" t="s">
        <v>3620</v>
      </c>
      <c r="B762" t="s">
        <v>3621</v>
      </c>
      <c r="C762" t="s">
        <v>32</v>
      </c>
      <c r="D762" t="s">
        <v>3622</v>
      </c>
      <c r="E762" t="s">
        <v>3623</v>
      </c>
      <c r="F762" t="s">
        <v>3624</v>
      </c>
      <c r="G762" t="s">
        <v>36</v>
      </c>
      <c r="H762">
        <v>29.602</v>
      </c>
      <c r="I762">
        <v>12</v>
      </c>
      <c r="J762">
        <v>71.7</v>
      </c>
      <c r="K762">
        <v>0</v>
      </c>
      <c r="L762">
        <v>209.29</v>
      </c>
      <c r="M762">
        <v>23.660299299999998</v>
      </c>
      <c r="N762">
        <v>23.23956299</v>
      </c>
      <c r="O762">
        <v>24.915491100000001</v>
      </c>
      <c r="P762">
        <v>23.39096451</v>
      </c>
      <c r="Q762">
        <v>25.298355099999998</v>
      </c>
      <c r="R762">
        <v>23.772039410000001</v>
      </c>
      <c r="S762">
        <v>24.043830870000001</v>
      </c>
      <c r="T762">
        <v>23.265670780000001</v>
      </c>
      <c r="U762">
        <v>23.97843933</v>
      </c>
      <c r="V762">
        <v>23.693822860000001</v>
      </c>
      <c r="W762">
        <v>22.867872240000001</v>
      </c>
      <c r="X762">
        <v>23.841970440000001</v>
      </c>
      <c r="Y762">
        <v>0.32967961299999998</v>
      </c>
      <c r="Z762">
        <v>0.47056261700000002</v>
      </c>
      <c r="AA762">
        <v>0.44936979900000001</v>
      </c>
      <c r="AB762">
        <v>0.68589782700000002</v>
      </c>
      <c r="AC762">
        <v>0.30603149099999999</v>
      </c>
      <c r="AD762">
        <v>0.29475847900000002</v>
      </c>
    </row>
    <row r="763" spans="1:30" x14ac:dyDescent="0.2">
      <c r="A763" t="s">
        <v>3625</v>
      </c>
      <c r="B763" t="s">
        <v>3626</v>
      </c>
      <c r="C763" t="s">
        <v>431</v>
      </c>
      <c r="D763" t="s">
        <v>3627</v>
      </c>
      <c r="E763" t="s">
        <v>3628</v>
      </c>
      <c r="F763" t="s">
        <v>3629</v>
      </c>
      <c r="G763" t="s">
        <v>232</v>
      </c>
      <c r="H763">
        <v>42.731999999999999</v>
      </c>
      <c r="I763">
        <v>8</v>
      </c>
      <c r="J763">
        <v>23.4</v>
      </c>
      <c r="K763">
        <v>0</v>
      </c>
      <c r="L763">
        <v>21.54</v>
      </c>
      <c r="M763">
        <v>22.553520200000001</v>
      </c>
      <c r="N763">
        <v>23.81283569</v>
      </c>
      <c r="O763">
        <v>24.48817253</v>
      </c>
      <c r="P763">
        <v>23.332313540000001</v>
      </c>
      <c r="Q763">
        <v>23.85700417</v>
      </c>
      <c r="R763">
        <v>24.364995960000002</v>
      </c>
      <c r="S763">
        <v>24.23060989</v>
      </c>
      <c r="T763">
        <v>24.034257889999999</v>
      </c>
      <c r="U763">
        <v>23.29685783</v>
      </c>
      <c r="V763">
        <v>23.685884479999999</v>
      </c>
      <c r="W763">
        <v>24.87506866</v>
      </c>
      <c r="X763">
        <v>24.875162119999999</v>
      </c>
      <c r="Y763">
        <v>0.55063788800000002</v>
      </c>
      <c r="Z763">
        <v>-0.86052894599999996</v>
      </c>
      <c r="AA763">
        <v>0.56120070600000005</v>
      </c>
      <c r="AB763">
        <v>-0.62726720199999997</v>
      </c>
      <c r="AC763">
        <v>0.569515836</v>
      </c>
      <c r="AD763">
        <v>-0.62479654900000003</v>
      </c>
    </row>
    <row r="764" spans="1:30" x14ac:dyDescent="0.2">
      <c r="A764" t="s">
        <v>3630</v>
      </c>
      <c r="B764" t="s">
        <v>3631</v>
      </c>
      <c r="C764" t="s">
        <v>365</v>
      </c>
      <c r="D764" t="s">
        <v>3632</v>
      </c>
      <c r="E764" t="s">
        <v>3633</v>
      </c>
      <c r="F764" t="s">
        <v>3634</v>
      </c>
      <c r="G764" t="s">
        <v>91</v>
      </c>
      <c r="H764">
        <v>11.782</v>
      </c>
      <c r="I764">
        <v>2</v>
      </c>
      <c r="J764">
        <v>13.6</v>
      </c>
      <c r="K764">
        <v>0</v>
      </c>
      <c r="L764">
        <v>124.77</v>
      </c>
      <c r="M764">
        <v>25.993150709999998</v>
      </c>
      <c r="N764">
        <v>26.043371199999999</v>
      </c>
      <c r="O764">
        <v>25.9998951</v>
      </c>
      <c r="P764">
        <v>25.71172142</v>
      </c>
      <c r="Q764">
        <v>23.867589949999999</v>
      </c>
      <c r="R764">
        <v>23.015293119999999</v>
      </c>
      <c r="S764">
        <v>25.810832980000001</v>
      </c>
      <c r="T764">
        <v>25.735622410000001</v>
      </c>
      <c r="U764">
        <v>25.925605770000001</v>
      </c>
      <c r="V764">
        <v>26.150369640000001</v>
      </c>
      <c r="W764">
        <v>26.09858513</v>
      </c>
      <c r="X764">
        <v>26.087379460000001</v>
      </c>
      <c r="Y764">
        <v>1.7930748780000001</v>
      </c>
      <c r="Z764">
        <v>-9.9972406999999999E-2</v>
      </c>
      <c r="AA764">
        <v>1.1307761059999999</v>
      </c>
      <c r="AB764">
        <v>-1.913909912</v>
      </c>
      <c r="AC764">
        <v>2.1009892560000001</v>
      </c>
      <c r="AD764">
        <v>-0.28809102399999997</v>
      </c>
    </row>
    <row r="765" spans="1:30" x14ac:dyDescent="0.2">
      <c r="A765" t="s">
        <v>3635</v>
      </c>
      <c r="B765" t="s">
        <v>3636</v>
      </c>
      <c r="C765" t="s">
        <v>3637</v>
      </c>
      <c r="D765" t="s">
        <v>3638</v>
      </c>
      <c r="E765" t="s">
        <v>3639</v>
      </c>
      <c r="F765" t="s">
        <v>3640</v>
      </c>
      <c r="G765" t="s">
        <v>91</v>
      </c>
      <c r="H765">
        <v>41.08</v>
      </c>
      <c r="I765">
        <v>5</v>
      </c>
      <c r="J765">
        <v>24.7</v>
      </c>
      <c r="K765">
        <v>0</v>
      </c>
      <c r="L765">
        <v>23.152000000000001</v>
      </c>
      <c r="M765">
        <v>25.650806429999999</v>
      </c>
      <c r="N765">
        <v>23.163833619999998</v>
      </c>
      <c r="O765">
        <v>25.39060593</v>
      </c>
      <c r="P765">
        <v>25.577903750000001</v>
      </c>
      <c r="Q765">
        <v>26.079383849999999</v>
      </c>
      <c r="R765">
        <v>23.913997649999999</v>
      </c>
      <c r="S765">
        <v>24.448154450000001</v>
      </c>
      <c r="T765">
        <v>24.130325320000001</v>
      </c>
      <c r="U765">
        <v>25.47528076</v>
      </c>
      <c r="V765">
        <v>25.938068390000002</v>
      </c>
      <c r="W765">
        <v>25.317481990000001</v>
      </c>
      <c r="X765">
        <v>23.15651703</v>
      </c>
      <c r="Y765">
        <v>1.9879305E-2</v>
      </c>
      <c r="Z765">
        <v>-6.8940480999999998E-2</v>
      </c>
      <c r="AA765">
        <v>0.13334839600000001</v>
      </c>
      <c r="AB765">
        <v>0.38640594499999997</v>
      </c>
      <c r="AC765">
        <v>4.3551639000000003E-2</v>
      </c>
      <c r="AD765">
        <v>-0.119435628</v>
      </c>
    </row>
    <row r="766" spans="1:30" x14ac:dyDescent="0.2">
      <c r="A766" t="s">
        <v>3641</v>
      </c>
      <c r="B766" t="s">
        <v>3642</v>
      </c>
      <c r="C766" t="s">
        <v>3643</v>
      </c>
      <c r="D766" t="s">
        <v>3644</v>
      </c>
      <c r="E766" t="s">
        <v>3645</v>
      </c>
      <c r="F766" t="s">
        <v>3646</v>
      </c>
      <c r="G766" t="s">
        <v>36</v>
      </c>
      <c r="H766">
        <v>130.63999999999999</v>
      </c>
      <c r="I766">
        <v>14</v>
      </c>
      <c r="J766">
        <v>12.4</v>
      </c>
      <c r="K766">
        <v>0</v>
      </c>
      <c r="L766">
        <v>25.852</v>
      </c>
      <c r="M766">
        <v>23.479755399999998</v>
      </c>
      <c r="N766">
        <v>24.502744669999998</v>
      </c>
      <c r="O766">
        <v>23.311756129999999</v>
      </c>
      <c r="P766">
        <v>24.15865707</v>
      </c>
      <c r="Q766">
        <v>23.23524857</v>
      </c>
      <c r="R766">
        <v>23.64352036</v>
      </c>
      <c r="S766">
        <v>23.134069440000001</v>
      </c>
      <c r="T766">
        <v>24.53604889</v>
      </c>
      <c r="U766">
        <v>23.42223358</v>
      </c>
      <c r="V766">
        <v>23.924596789999999</v>
      </c>
      <c r="W766">
        <v>23.292736049999998</v>
      </c>
      <c r="X766">
        <v>23.034709929999998</v>
      </c>
      <c r="Y766">
        <v>0.31066335</v>
      </c>
      <c r="Z766">
        <v>0.34740448000000002</v>
      </c>
      <c r="AA766">
        <v>0.28031630200000002</v>
      </c>
      <c r="AB766">
        <v>0.26179440799999998</v>
      </c>
      <c r="AC766">
        <v>0.21679103399999999</v>
      </c>
      <c r="AD766">
        <v>0.28010304800000002</v>
      </c>
    </row>
    <row r="767" spans="1:30" x14ac:dyDescent="0.2">
      <c r="A767" t="s">
        <v>3647</v>
      </c>
      <c r="B767" t="s">
        <v>1464</v>
      </c>
      <c r="C767" t="s">
        <v>111</v>
      </c>
      <c r="D767" t="s">
        <v>3648</v>
      </c>
      <c r="E767" t="s">
        <v>3647</v>
      </c>
      <c r="F767" t="s">
        <v>3649</v>
      </c>
      <c r="G767" t="s">
        <v>91</v>
      </c>
      <c r="H767">
        <v>47.354999999999997</v>
      </c>
      <c r="I767">
        <v>25</v>
      </c>
      <c r="J767">
        <v>74.400000000000006</v>
      </c>
      <c r="K767">
        <v>0</v>
      </c>
      <c r="L767">
        <v>323.31</v>
      </c>
      <c r="M767">
        <v>29.6443367</v>
      </c>
      <c r="N767">
        <v>29.726146700000001</v>
      </c>
      <c r="O767">
        <v>29.58314133</v>
      </c>
      <c r="P767">
        <v>29.257818220000001</v>
      </c>
      <c r="Q767">
        <v>29.6607132</v>
      </c>
      <c r="R767">
        <v>29.359636309999999</v>
      </c>
      <c r="S767">
        <v>29.248371120000002</v>
      </c>
      <c r="T767">
        <v>29.56659698</v>
      </c>
      <c r="U767">
        <v>29.515872959999999</v>
      </c>
      <c r="V767">
        <v>29.92535591</v>
      </c>
      <c r="W767">
        <v>29.614019389999999</v>
      </c>
      <c r="X767">
        <v>29.520040510000001</v>
      </c>
      <c r="Y767">
        <v>9.7691004999999997E-2</v>
      </c>
      <c r="Z767">
        <v>-3.5263696999999997E-2</v>
      </c>
      <c r="AA767">
        <v>0.68851013400000005</v>
      </c>
      <c r="AB767">
        <v>-0.26041603099999999</v>
      </c>
      <c r="AC767">
        <v>0.70440673099999995</v>
      </c>
      <c r="AD767">
        <v>-0.242858251</v>
      </c>
    </row>
    <row r="768" spans="1:30" x14ac:dyDescent="0.2">
      <c r="A768" t="s">
        <v>3650</v>
      </c>
      <c r="B768" t="s">
        <v>3651</v>
      </c>
      <c r="C768" t="s">
        <v>3652</v>
      </c>
      <c r="D768" t="s">
        <v>3653</v>
      </c>
      <c r="E768" t="s">
        <v>3654</v>
      </c>
      <c r="F768" t="s">
        <v>3655</v>
      </c>
      <c r="G768" t="s">
        <v>91</v>
      </c>
      <c r="H768">
        <v>31.875</v>
      </c>
      <c r="I768">
        <v>24</v>
      </c>
      <c r="J768">
        <v>79.7</v>
      </c>
      <c r="K768">
        <v>0</v>
      </c>
      <c r="L768">
        <v>275.36</v>
      </c>
      <c r="M768">
        <v>28.17963791</v>
      </c>
      <c r="N768">
        <v>28.259750369999999</v>
      </c>
      <c r="O768">
        <v>28.162069320000001</v>
      </c>
      <c r="P768">
        <v>28.307476040000001</v>
      </c>
      <c r="Q768">
        <v>28.60112762</v>
      </c>
      <c r="R768">
        <v>27.779064179999999</v>
      </c>
      <c r="S768">
        <v>27.84385872</v>
      </c>
      <c r="T768">
        <v>28.18541527</v>
      </c>
      <c r="U768">
        <v>27.91056442</v>
      </c>
      <c r="V768">
        <v>28.815189360000002</v>
      </c>
      <c r="W768">
        <v>27.403974529999999</v>
      </c>
      <c r="X768">
        <v>28.09330559</v>
      </c>
      <c r="Y768">
        <v>8.3455955999999998E-2</v>
      </c>
      <c r="Z768">
        <v>9.6329370999999997E-2</v>
      </c>
      <c r="AA768">
        <v>9.4433888999999993E-2</v>
      </c>
      <c r="AB768">
        <v>0.125066121</v>
      </c>
      <c r="AC768">
        <v>0.106541804</v>
      </c>
      <c r="AD768">
        <v>-0.12421035800000001</v>
      </c>
    </row>
    <row r="769" spans="1:30" x14ac:dyDescent="0.2">
      <c r="A769" t="s">
        <v>3656</v>
      </c>
      <c r="B769" t="s">
        <v>99</v>
      </c>
      <c r="C769" t="s">
        <v>100</v>
      </c>
      <c r="D769" t="s">
        <v>3657</v>
      </c>
      <c r="E769" t="s">
        <v>3656</v>
      </c>
      <c r="F769" t="s">
        <v>3658</v>
      </c>
      <c r="G769" t="s">
        <v>58</v>
      </c>
      <c r="H769">
        <v>18.588999999999999</v>
      </c>
      <c r="I769">
        <v>3</v>
      </c>
      <c r="J769">
        <v>22</v>
      </c>
      <c r="K769">
        <v>0</v>
      </c>
      <c r="L769">
        <v>17.096</v>
      </c>
      <c r="M769">
        <v>25.533056259999999</v>
      </c>
      <c r="N769">
        <v>23.35456276</v>
      </c>
      <c r="O769">
        <v>24.840524670000001</v>
      </c>
      <c r="P769">
        <v>23.106388089999999</v>
      </c>
      <c r="Q769">
        <v>25.157653809999999</v>
      </c>
      <c r="R769">
        <v>23.595809939999999</v>
      </c>
      <c r="S769">
        <v>22.56389618</v>
      </c>
      <c r="T769">
        <v>25.7674427</v>
      </c>
      <c r="U769">
        <v>23.52747536</v>
      </c>
      <c r="V769">
        <v>25.83122826</v>
      </c>
      <c r="W769">
        <v>23.059326169999999</v>
      </c>
      <c r="X769">
        <v>25.231546399999999</v>
      </c>
      <c r="Y769">
        <v>4.2242450000000001E-2</v>
      </c>
      <c r="Z769">
        <v>-0.13131904599999999</v>
      </c>
      <c r="AA769">
        <v>0.29210836099999998</v>
      </c>
      <c r="AB769">
        <v>-0.754082998</v>
      </c>
      <c r="AC769">
        <v>0.23353675099999999</v>
      </c>
      <c r="AD769">
        <v>-0.75442886399999998</v>
      </c>
    </row>
    <row r="770" spans="1:30" x14ac:dyDescent="0.2">
      <c r="A770" t="s">
        <v>3659</v>
      </c>
      <c r="B770" t="s">
        <v>3660</v>
      </c>
      <c r="C770" t="s">
        <v>3661</v>
      </c>
      <c r="D770" t="s">
        <v>3662</v>
      </c>
      <c r="E770" t="s">
        <v>3663</v>
      </c>
      <c r="F770" t="s">
        <v>3664</v>
      </c>
      <c r="G770" t="s">
        <v>232</v>
      </c>
      <c r="H770">
        <v>29.151</v>
      </c>
      <c r="I770">
        <v>13</v>
      </c>
      <c r="J770">
        <v>61.3</v>
      </c>
      <c r="K770">
        <v>0</v>
      </c>
      <c r="L770">
        <v>51.725000000000001</v>
      </c>
      <c r="M770">
        <v>26.3033371</v>
      </c>
      <c r="N770">
        <v>23.288501740000001</v>
      </c>
      <c r="O770">
        <v>23.691810610000001</v>
      </c>
      <c r="P770">
        <v>26.287607189999999</v>
      </c>
      <c r="Q770">
        <v>22.92385483</v>
      </c>
      <c r="R770">
        <v>26.38896561</v>
      </c>
      <c r="S770">
        <v>26.346042629999999</v>
      </c>
      <c r="T770">
        <v>23.452312469999999</v>
      </c>
      <c r="U770">
        <v>26.270956040000002</v>
      </c>
      <c r="V770">
        <v>25.994445800000001</v>
      </c>
      <c r="W770">
        <v>26.263864519999998</v>
      </c>
      <c r="X770">
        <v>26.345771790000001</v>
      </c>
      <c r="Y770">
        <v>0.86775546599999998</v>
      </c>
      <c r="Z770">
        <v>-1.7734775540000001</v>
      </c>
      <c r="AA770">
        <v>0.365850705</v>
      </c>
      <c r="AB770">
        <v>-1.0012181600000001</v>
      </c>
      <c r="AC770">
        <v>0.36886317800000001</v>
      </c>
      <c r="AD770">
        <v>-0.844923655</v>
      </c>
    </row>
    <row r="771" spans="1:30" x14ac:dyDescent="0.2">
      <c r="A771" t="s">
        <v>3665</v>
      </c>
      <c r="B771" t="s">
        <v>99</v>
      </c>
      <c r="C771" t="s">
        <v>100</v>
      </c>
      <c r="D771" t="s">
        <v>3666</v>
      </c>
      <c r="E771" t="s">
        <v>3665</v>
      </c>
      <c r="F771" t="s">
        <v>3667</v>
      </c>
      <c r="G771" t="s">
        <v>58</v>
      </c>
      <c r="H771">
        <v>16.756</v>
      </c>
      <c r="I771">
        <v>14</v>
      </c>
      <c r="J771">
        <v>78.5</v>
      </c>
      <c r="K771">
        <v>0</v>
      </c>
      <c r="L771">
        <v>92.53</v>
      </c>
      <c r="M771">
        <v>24.883647920000001</v>
      </c>
      <c r="N771">
        <v>24.119644170000001</v>
      </c>
      <c r="O771">
        <v>22.061428070000002</v>
      </c>
      <c r="P771">
        <v>23.902328489999999</v>
      </c>
      <c r="Q771">
        <v>24.405241010000001</v>
      </c>
      <c r="R771">
        <v>24.832435610000001</v>
      </c>
      <c r="S771">
        <v>23.367797849999999</v>
      </c>
      <c r="T771">
        <v>24.02765656</v>
      </c>
      <c r="U771">
        <v>24.03759003</v>
      </c>
      <c r="V771">
        <v>23.91210938</v>
      </c>
      <c r="W771">
        <v>23.376052860000001</v>
      </c>
      <c r="X771">
        <v>22.847665790000001</v>
      </c>
      <c r="Y771">
        <v>0.12647265899999999</v>
      </c>
      <c r="Z771">
        <v>0.30963071199999997</v>
      </c>
      <c r="AA771">
        <v>1.15348389</v>
      </c>
      <c r="AB771">
        <v>1.0013923650000001</v>
      </c>
      <c r="AC771">
        <v>0.498356038</v>
      </c>
      <c r="AD771">
        <v>0.43240547200000001</v>
      </c>
    </row>
    <row r="772" spans="1:30" x14ac:dyDescent="0.2">
      <c r="A772" t="s">
        <v>3668</v>
      </c>
      <c r="B772" t="s">
        <v>3669</v>
      </c>
      <c r="C772" t="s">
        <v>248</v>
      </c>
      <c r="D772" t="s">
        <v>3670</v>
      </c>
      <c r="E772" t="s">
        <v>3671</v>
      </c>
      <c r="F772" t="s">
        <v>3672</v>
      </c>
      <c r="G772" t="s">
        <v>395</v>
      </c>
      <c r="H772">
        <v>53.802999999999997</v>
      </c>
      <c r="I772">
        <v>24</v>
      </c>
      <c r="J772">
        <v>50.9</v>
      </c>
      <c r="K772">
        <v>0</v>
      </c>
      <c r="L772">
        <v>139.15</v>
      </c>
      <c r="M772">
        <v>24.158847810000001</v>
      </c>
      <c r="N772">
        <v>24.65823936</v>
      </c>
      <c r="O772">
        <v>25.39538765</v>
      </c>
      <c r="P772">
        <v>23.44856644</v>
      </c>
      <c r="Q772">
        <v>25.61369324</v>
      </c>
      <c r="R772">
        <v>24.359716420000002</v>
      </c>
      <c r="S772">
        <v>23.59940529</v>
      </c>
      <c r="T772">
        <v>23.750003809999999</v>
      </c>
      <c r="U772">
        <v>24.363277440000001</v>
      </c>
      <c r="V772">
        <v>26.57211685</v>
      </c>
      <c r="W772">
        <v>23.293678280000002</v>
      </c>
      <c r="X772">
        <v>22.825132369999999</v>
      </c>
      <c r="Y772">
        <v>0.153832727</v>
      </c>
      <c r="Z772">
        <v>0.50718243900000004</v>
      </c>
      <c r="AA772">
        <v>6.3446506999999999E-2</v>
      </c>
      <c r="AB772">
        <v>0.243682861</v>
      </c>
      <c r="AC772">
        <v>9.7161325000000007E-2</v>
      </c>
      <c r="AD772">
        <v>-0.32608032199999998</v>
      </c>
    </row>
    <row r="773" spans="1:30" x14ac:dyDescent="0.2">
      <c r="A773" t="s">
        <v>3673</v>
      </c>
      <c r="B773" t="s">
        <v>3674</v>
      </c>
      <c r="C773" t="s">
        <v>3675</v>
      </c>
      <c r="D773" t="s">
        <v>3676</v>
      </c>
      <c r="E773" t="s">
        <v>3677</v>
      </c>
      <c r="F773" t="s">
        <v>3678</v>
      </c>
      <c r="G773" t="s">
        <v>395</v>
      </c>
      <c r="H773">
        <v>39.57</v>
      </c>
      <c r="I773">
        <v>7</v>
      </c>
      <c r="J773">
        <v>34.799999999999997</v>
      </c>
      <c r="K773">
        <v>0</v>
      </c>
      <c r="L773">
        <v>64.477000000000004</v>
      </c>
      <c r="M773">
        <v>23.590055469999999</v>
      </c>
      <c r="N773">
        <v>22.802143099999999</v>
      </c>
      <c r="O773">
        <v>23.836112979999999</v>
      </c>
      <c r="P773">
        <v>23.021364210000002</v>
      </c>
      <c r="Q773">
        <v>23.260057450000001</v>
      </c>
      <c r="R773">
        <v>23.23071861</v>
      </c>
      <c r="S773">
        <v>23.458808900000001</v>
      </c>
      <c r="T773">
        <v>24.123456950000001</v>
      </c>
      <c r="U773">
        <v>25.218467709999999</v>
      </c>
      <c r="V773">
        <v>23.871517180000001</v>
      </c>
      <c r="W773">
        <v>23.350255969999999</v>
      </c>
      <c r="X773">
        <v>23.116615299999999</v>
      </c>
      <c r="Y773">
        <v>3.2279232999999997E-2</v>
      </c>
      <c r="Z773">
        <v>-3.6692300999999997E-2</v>
      </c>
      <c r="AA773">
        <v>0.51279816899999997</v>
      </c>
      <c r="AB773">
        <v>-0.27541605600000002</v>
      </c>
      <c r="AC773">
        <v>0.66508409899999998</v>
      </c>
      <c r="AD773">
        <v>0.82078170800000005</v>
      </c>
    </row>
    <row r="774" spans="1:30" x14ac:dyDescent="0.2">
      <c r="A774" t="s">
        <v>3679</v>
      </c>
      <c r="B774" t="s">
        <v>3680</v>
      </c>
      <c r="C774" t="s">
        <v>3681</v>
      </c>
      <c r="D774" t="s">
        <v>3682</v>
      </c>
      <c r="E774" t="s">
        <v>3683</v>
      </c>
      <c r="F774" t="s">
        <v>3684</v>
      </c>
      <c r="G774" t="s">
        <v>232</v>
      </c>
      <c r="H774">
        <v>230.62</v>
      </c>
      <c r="I774">
        <v>53</v>
      </c>
      <c r="J774">
        <v>38.200000000000003</v>
      </c>
      <c r="K774">
        <v>0</v>
      </c>
      <c r="L774">
        <v>323.31</v>
      </c>
      <c r="M774">
        <v>28.091943740000001</v>
      </c>
      <c r="N774">
        <v>26.08498955</v>
      </c>
      <c r="O774">
        <v>26.630897520000001</v>
      </c>
      <c r="P774">
        <v>22.57487106</v>
      </c>
      <c r="Q774">
        <v>24.290637969999999</v>
      </c>
      <c r="R774">
        <v>28.409084320000002</v>
      </c>
      <c r="S774">
        <v>28.26338196</v>
      </c>
      <c r="T774">
        <v>26.518198009999999</v>
      </c>
      <c r="U774">
        <v>27.709579470000001</v>
      </c>
      <c r="V774">
        <v>26.206892010000001</v>
      </c>
      <c r="W774">
        <v>28.62107658</v>
      </c>
      <c r="X774">
        <v>28.999862669999999</v>
      </c>
      <c r="Y774">
        <v>0.40215597199999997</v>
      </c>
      <c r="Z774">
        <v>-1.0066668190000001</v>
      </c>
      <c r="AA774">
        <v>0.66650890600000001</v>
      </c>
      <c r="AB774">
        <v>-2.8510793049999998</v>
      </c>
      <c r="AC774">
        <v>0.16535491999999999</v>
      </c>
      <c r="AD774">
        <v>-0.445557276</v>
      </c>
    </row>
    <row r="775" spans="1:30" x14ac:dyDescent="0.2">
      <c r="A775" t="s">
        <v>3685</v>
      </c>
      <c r="B775" t="s">
        <v>3686</v>
      </c>
      <c r="C775" t="s">
        <v>3687</v>
      </c>
      <c r="D775" t="s">
        <v>3688</v>
      </c>
      <c r="E775" t="s">
        <v>3689</v>
      </c>
      <c r="F775" t="s">
        <v>3690</v>
      </c>
      <c r="G775" t="s">
        <v>126</v>
      </c>
      <c r="H775">
        <v>63.73</v>
      </c>
      <c r="I775">
        <v>26</v>
      </c>
      <c r="J775">
        <v>51.2</v>
      </c>
      <c r="K775">
        <v>0</v>
      </c>
      <c r="L775">
        <v>220.36</v>
      </c>
      <c r="M775">
        <v>24.31076431</v>
      </c>
      <c r="N775">
        <v>24.78550911</v>
      </c>
      <c r="O775">
        <v>22.573808669999998</v>
      </c>
      <c r="P775">
        <v>22.90667152</v>
      </c>
      <c r="Q775">
        <v>23.37453842</v>
      </c>
      <c r="R775">
        <v>24.081884380000002</v>
      </c>
      <c r="S775">
        <v>23.677284239999999</v>
      </c>
      <c r="T775">
        <v>23.230644229999999</v>
      </c>
      <c r="U775">
        <v>23.655952450000001</v>
      </c>
      <c r="V775">
        <v>23.521034239999999</v>
      </c>
      <c r="W775">
        <v>23.41263962</v>
      </c>
      <c r="X775">
        <v>22.811941149999999</v>
      </c>
      <c r="Y775">
        <v>0.38108086499999999</v>
      </c>
      <c r="Z775">
        <v>0.64148902900000004</v>
      </c>
      <c r="AA775">
        <v>0.19427544399999999</v>
      </c>
      <c r="AB775">
        <v>0.205826441</v>
      </c>
      <c r="AC775">
        <v>0.44346991000000002</v>
      </c>
      <c r="AD775">
        <v>0.272755305</v>
      </c>
    </row>
    <row r="776" spans="1:30" x14ac:dyDescent="0.2">
      <c r="A776" t="s">
        <v>3691</v>
      </c>
      <c r="B776" t="s">
        <v>3692</v>
      </c>
      <c r="C776" t="s">
        <v>122</v>
      </c>
      <c r="D776" t="s">
        <v>3693</v>
      </c>
      <c r="E776" t="s">
        <v>3694</v>
      </c>
      <c r="F776" t="s">
        <v>3695</v>
      </c>
      <c r="G776" t="s">
        <v>126</v>
      </c>
      <c r="H776">
        <v>17.907</v>
      </c>
      <c r="I776">
        <v>19</v>
      </c>
      <c r="J776">
        <v>89.5</v>
      </c>
      <c r="K776">
        <v>0</v>
      </c>
      <c r="L776">
        <v>177.66</v>
      </c>
      <c r="M776">
        <v>30.11110497</v>
      </c>
      <c r="N776">
        <v>29.936491010000001</v>
      </c>
      <c r="O776">
        <v>29.688457490000001</v>
      </c>
      <c r="P776">
        <v>30.31300354</v>
      </c>
      <c r="Q776">
        <v>30.520376209999998</v>
      </c>
      <c r="R776">
        <v>29.328708649999999</v>
      </c>
      <c r="S776">
        <v>29.819870000000002</v>
      </c>
      <c r="T776">
        <v>29.887161249999998</v>
      </c>
      <c r="U776">
        <v>29.52607918</v>
      </c>
      <c r="V776">
        <v>30.373476029999999</v>
      </c>
      <c r="W776">
        <v>29.4924736</v>
      </c>
      <c r="X776">
        <v>30.072910310000001</v>
      </c>
      <c r="Y776">
        <v>8.3622105000000002E-2</v>
      </c>
      <c r="Z776">
        <v>-6.7602157999999996E-2</v>
      </c>
      <c r="AA776">
        <v>5.7236471999999997E-2</v>
      </c>
      <c r="AB776">
        <v>7.4409484999999997E-2</v>
      </c>
      <c r="AC776">
        <v>0.34670834900000003</v>
      </c>
      <c r="AD776">
        <v>-0.23524983699999999</v>
      </c>
    </row>
    <row r="777" spans="1:30" x14ac:dyDescent="0.2">
      <c r="A777" t="s">
        <v>3696</v>
      </c>
      <c r="B777" t="s">
        <v>3697</v>
      </c>
      <c r="C777" t="s">
        <v>32</v>
      </c>
      <c r="D777" t="s">
        <v>3698</v>
      </c>
      <c r="E777" t="s">
        <v>3696</v>
      </c>
      <c r="F777" t="s">
        <v>3699</v>
      </c>
      <c r="G777" t="s">
        <v>36</v>
      </c>
      <c r="H777">
        <v>35.436999999999998</v>
      </c>
      <c r="I777">
        <v>12</v>
      </c>
      <c r="J777">
        <v>50.6</v>
      </c>
      <c r="K777">
        <v>0</v>
      </c>
      <c r="L777">
        <v>35.639000000000003</v>
      </c>
      <c r="M777">
        <v>24.14677811</v>
      </c>
      <c r="N777">
        <v>23.277072910000001</v>
      </c>
      <c r="O777">
        <v>24.84435654</v>
      </c>
      <c r="P777">
        <v>24.020498280000002</v>
      </c>
      <c r="Q777">
        <v>24.4952507</v>
      </c>
      <c r="R777">
        <v>23.981657030000001</v>
      </c>
      <c r="S777">
        <v>23.85403633</v>
      </c>
      <c r="T777">
        <v>23.72525787</v>
      </c>
      <c r="U777">
        <v>23.267704009999999</v>
      </c>
      <c r="V777">
        <v>24.262487409999999</v>
      </c>
      <c r="W777">
        <v>23.41557693</v>
      </c>
      <c r="X777">
        <v>25.320102689999999</v>
      </c>
      <c r="Y777">
        <v>0.124804261</v>
      </c>
      <c r="Z777">
        <v>-0.24331982899999999</v>
      </c>
      <c r="AA777">
        <v>0.104544211</v>
      </c>
      <c r="AB777">
        <v>-0.166920344</v>
      </c>
      <c r="AC777">
        <v>0.54788795199999996</v>
      </c>
      <c r="AD777">
        <v>-0.71705627400000005</v>
      </c>
    </row>
    <row r="778" spans="1:30" x14ac:dyDescent="0.2">
      <c r="A778" t="s">
        <v>3700</v>
      </c>
      <c r="B778" t="s">
        <v>3701</v>
      </c>
      <c r="C778" t="s">
        <v>3702</v>
      </c>
      <c r="D778" t="s">
        <v>3703</v>
      </c>
      <c r="E778" t="s">
        <v>3704</v>
      </c>
      <c r="F778" t="s">
        <v>3705</v>
      </c>
      <c r="G778" t="s">
        <v>36</v>
      </c>
      <c r="H778">
        <v>29.593</v>
      </c>
      <c r="I778">
        <v>6</v>
      </c>
      <c r="J778">
        <v>18.5</v>
      </c>
      <c r="K778">
        <v>0</v>
      </c>
      <c r="L778">
        <v>66.106999999999999</v>
      </c>
      <c r="M778">
        <v>23.196279530000002</v>
      </c>
      <c r="N778">
        <v>23.240001679999999</v>
      </c>
      <c r="O778">
        <v>25.389938350000001</v>
      </c>
      <c r="P778">
        <v>24.274450300000002</v>
      </c>
      <c r="Q778">
        <v>24.330047610000001</v>
      </c>
      <c r="R778">
        <v>24.32111549</v>
      </c>
      <c r="S778">
        <v>23.083955759999998</v>
      </c>
      <c r="T778">
        <v>24.252574920000001</v>
      </c>
      <c r="U778">
        <v>23.036155699999998</v>
      </c>
      <c r="V778">
        <v>23.98799133</v>
      </c>
      <c r="W778">
        <v>23.81064606</v>
      </c>
      <c r="X778">
        <v>22.882713320000001</v>
      </c>
      <c r="Y778">
        <v>0.18134836900000001</v>
      </c>
      <c r="Z778">
        <v>0.38162295000000002</v>
      </c>
      <c r="AA778">
        <v>1.023484077</v>
      </c>
      <c r="AB778">
        <v>0.74808756499999995</v>
      </c>
      <c r="AC778">
        <v>6.8446015999999998E-2</v>
      </c>
      <c r="AD778">
        <v>-0.10288810700000001</v>
      </c>
    </row>
    <row r="779" spans="1:30" x14ac:dyDescent="0.2">
      <c r="A779" t="s">
        <v>3706</v>
      </c>
      <c r="B779" t="s">
        <v>3707</v>
      </c>
      <c r="C779" t="s">
        <v>3708</v>
      </c>
      <c r="D779" t="s">
        <v>3709</v>
      </c>
      <c r="E779" t="s">
        <v>3710</v>
      </c>
      <c r="F779" t="s">
        <v>3711</v>
      </c>
      <c r="G779" t="s">
        <v>36</v>
      </c>
      <c r="H779">
        <v>15.147</v>
      </c>
      <c r="I779">
        <v>5</v>
      </c>
      <c r="J779">
        <v>79.900000000000006</v>
      </c>
      <c r="K779">
        <v>0</v>
      </c>
      <c r="L779">
        <v>323.31</v>
      </c>
      <c r="M779">
        <v>23.552848820000001</v>
      </c>
      <c r="N779">
        <v>24.17337418</v>
      </c>
      <c r="O779">
        <v>22.632659910000001</v>
      </c>
      <c r="P779">
        <v>24.682332989999999</v>
      </c>
      <c r="Q779">
        <v>23.5819397</v>
      </c>
      <c r="R779">
        <v>23.966142649999998</v>
      </c>
      <c r="S779">
        <v>22.50310898</v>
      </c>
      <c r="T779">
        <v>24.521450040000001</v>
      </c>
      <c r="U779">
        <v>24.602434160000001</v>
      </c>
      <c r="V779">
        <v>23.853139880000001</v>
      </c>
      <c r="W779">
        <v>23.52376366</v>
      </c>
      <c r="X779">
        <v>24.202415469999998</v>
      </c>
      <c r="Y779">
        <v>0.34499042099999999</v>
      </c>
      <c r="Z779">
        <v>-0.40681203199999999</v>
      </c>
      <c r="AA779">
        <v>0.22478825499999999</v>
      </c>
      <c r="AB779">
        <v>0.217032115</v>
      </c>
      <c r="AC779">
        <v>7.3090869999999997E-3</v>
      </c>
      <c r="AD779">
        <v>1.5891393E-2</v>
      </c>
    </row>
    <row r="780" spans="1:30" x14ac:dyDescent="0.2">
      <c r="A780" t="s">
        <v>3712</v>
      </c>
      <c r="B780" t="s">
        <v>3713</v>
      </c>
      <c r="C780" t="s">
        <v>2677</v>
      </c>
      <c r="D780" t="s">
        <v>3714</v>
      </c>
      <c r="E780" t="s">
        <v>3715</v>
      </c>
      <c r="F780" t="s">
        <v>3716</v>
      </c>
      <c r="G780" t="s">
        <v>232</v>
      </c>
      <c r="H780">
        <v>67.475999999999999</v>
      </c>
      <c r="I780">
        <v>34</v>
      </c>
      <c r="J780">
        <v>58.6</v>
      </c>
      <c r="K780">
        <v>0</v>
      </c>
      <c r="L780">
        <v>323.31</v>
      </c>
      <c r="M780">
        <v>29.582027440000001</v>
      </c>
      <c r="N780">
        <v>29.861240389999999</v>
      </c>
      <c r="O780">
        <v>30.487213130000001</v>
      </c>
      <c r="P780">
        <v>28.511638640000001</v>
      </c>
      <c r="Q780">
        <v>24.82264709</v>
      </c>
      <c r="R780">
        <v>29.261074069999999</v>
      </c>
      <c r="S780">
        <v>30.532131199999998</v>
      </c>
      <c r="T780">
        <v>30.3761692</v>
      </c>
      <c r="U780">
        <v>30.280296329999999</v>
      </c>
      <c r="V780">
        <v>26.723773959999999</v>
      </c>
      <c r="W780">
        <v>30.107742309999999</v>
      </c>
      <c r="X780">
        <v>30.270973210000001</v>
      </c>
      <c r="Y780">
        <v>0.32655247599999998</v>
      </c>
      <c r="Z780">
        <v>0.94266382900000001</v>
      </c>
      <c r="AA780">
        <v>0.34731203199999999</v>
      </c>
      <c r="AB780">
        <v>-1.502376556</v>
      </c>
      <c r="AC780">
        <v>0.51582561199999999</v>
      </c>
      <c r="AD780">
        <v>1.3620357510000001</v>
      </c>
    </row>
    <row r="781" spans="1:30" x14ac:dyDescent="0.2">
      <c r="A781" t="s">
        <v>3717</v>
      </c>
      <c r="B781" t="s">
        <v>3718</v>
      </c>
      <c r="C781" t="s">
        <v>3719</v>
      </c>
      <c r="D781" t="s">
        <v>3720</v>
      </c>
      <c r="E781" t="s">
        <v>3721</v>
      </c>
      <c r="F781" t="s">
        <v>3722</v>
      </c>
      <c r="G781" t="s">
        <v>36</v>
      </c>
      <c r="H781">
        <v>81.984999999999999</v>
      </c>
      <c r="I781">
        <v>33</v>
      </c>
      <c r="J781">
        <v>60</v>
      </c>
      <c r="K781">
        <v>0</v>
      </c>
      <c r="L781">
        <v>323.31</v>
      </c>
      <c r="M781">
        <v>24.22663116</v>
      </c>
      <c r="N781">
        <v>22.986030580000001</v>
      </c>
      <c r="O781">
        <v>24.216880799999998</v>
      </c>
      <c r="P781">
        <v>23.264209749999999</v>
      </c>
      <c r="Q781">
        <v>23.730655670000001</v>
      </c>
      <c r="R781">
        <v>23.75969315</v>
      </c>
      <c r="S781">
        <v>24.265350340000001</v>
      </c>
      <c r="T781">
        <v>24.717536930000001</v>
      </c>
      <c r="U781">
        <v>24.385480879999999</v>
      </c>
      <c r="V781">
        <v>23.619188309999998</v>
      </c>
      <c r="W781">
        <v>24.94042206</v>
      </c>
      <c r="X781">
        <v>25.07479858</v>
      </c>
      <c r="Y781">
        <v>0.52000226199999999</v>
      </c>
      <c r="Z781">
        <v>-0.73495547000000006</v>
      </c>
      <c r="AA781">
        <v>0.91200144599999999</v>
      </c>
      <c r="AB781">
        <v>-0.95995012899999999</v>
      </c>
      <c r="AC781">
        <v>6.3759659999999996E-2</v>
      </c>
      <c r="AD781">
        <v>-8.8680266999999993E-2</v>
      </c>
    </row>
    <row r="782" spans="1:30" x14ac:dyDescent="0.2">
      <c r="A782" t="s">
        <v>3723</v>
      </c>
      <c r="B782" t="s">
        <v>1830</v>
      </c>
      <c r="C782" t="s">
        <v>111</v>
      </c>
      <c r="D782" t="s">
        <v>3724</v>
      </c>
      <c r="E782" t="s">
        <v>3723</v>
      </c>
      <c r="F782" t="s">
        <v>3725</v>
      </c>
      <c r="G782" t="s">
        <v>91</v>
      </c>
      <c r="H782">
        <v>33.963000000000001</v>
      </c>
      <c r="I782">
        <v>11</v>
      </c>
      <c r="J782">
        <v>48.5</v>
      </c>
      <c r="K782">
        <v>0</v>
      </c>
      <c r="L782">
        <v>57.539000000000001</v>
      </c>
      <c r="M782">
        <v>27.389278409999999</v>
      </c>
      <c r="N782">
        <v>27.424222950000001</v>
      </c>
      <c r="O782">
        <v>27.789611820000001</v>
      </c>
      <c r="P782">
        <v>27.71979713</v>
      </c>
      <c r="Q782">
        <v>27.486770629999999</v>
      </c>
      <c r="R782">
        <v>27.718948359999999</v>
      </c>
      <c r="S782">
        <v>27.629787449999998</v>
      </c>
      <c r="T782">
        <v>27.614070890000001</v>
      </c>
      <c r="U782">
        <v>27.7326622</v>
      </c>
      <c r="V782">
        <v>27.97852898</v>
      </c>
      <c r="W782">
        <v>27.389770510000002</v>
      </c>
      <c r="X782">
        <v>27.73020172</v>
      </c>
      <c r="Y782">
        <v>0.31685548499999999</v>
      </c>
      <c r="Z782">
        <v>-0.16512934400000001</v>
      </c>
      <c r="AA782">
        <v>0.111417564</v>
      </c>
      <c r="AB782">
        <v>-5.7661692000000001E-2</v>
      </c>
      <c r="AC782">
        <v>8.2314236999999998E-2</v>
      </c>
      <c r="AD782">
        <v>-4.0660222000000003E-2</v>
      </c>
    </row>
    <row r="783" spans="1:30" x14ac:dyDescent="0.2">
      <c r="A783" t="s">
        <v>3726</v>
      </c>
      <c r="B783" t="s">
        <v>162</v>
      </c>
      <c r="C783" t="s">
        <v>100</v>
      </c>
      <c r="D783" t="s">
        <v>3727</v>
      </c>
      <c r="E783" t="s">
        <v>3726</v>
      </c>
      <c r="F783" t="s">
        <v>3728</v>
      </c>
      <c r="G783" t="s">
        <v>58</v>
      </c>
      <c r="H783">
        <v>17.209</v>
      </c>
      <c r="I783">
        <v>10</v>
      </c>
      <c r="J783">
        <v>75.2</v>
      </c>
      <c r="K783">
        <v>0</v>
      </c>
      <c r="L783">
        <v>162.19999999999999</v>
      </c>
      <c r="M783">
        <v>26.43783951</v>
      </c>
      <c r="N783">
        <v>23.87278938</v>
      </c>
      <c r="O783">
        <v>22.358428960000001</v>
      </c>
      <c r="P783">
        <v>23.965970989999999</v>
      </c>
      <c r="Q783">
        <v>24.919687270000001</v>
      </c>
      <c r="R783">
        <v>25.02059174</v>
      </c>
      <c r="S783">
        <v>22.639072420000002</v>
      </c>
      <c r="T783">
        <v>25.697526929999999</v>
      </c>
      <c r="U783">
        <v>22.340562819999999</v>
      </c>
      <c r="V783">
        <v>24.64014053</v>
      </c>
      <c r="W783">
        <v>26.34243584</v>
      </c>
      <c r="X783">
        <v>26.55493736</v>
      </c>
      <c r="Y783">
        <v>0.53572140999999995</v>
      </c>
      <c r="Z783">
        <v>-1.622818629</v>
      </c>
      <c r="AA783">
        <v>0.80807642000000002</v>
      </c>
      <c r="AB783">
        <v>-1.210421244</v>
      </c>
      <c r="AC783">
        <v>0.86323320699999995</v>
      </c>
      <c r="AD783">
        <v>-2.2867838539999998</v>
      </c>
    </row>
    <row r="784" spans="1:30" x14ac:dyDescent="0.2">
      <c r="A784" t="s">
        <v>3729</v>
      </c>
      <c r="B784" t="s">
        <v>3730</v>
      </c>
      <c r="C784" t="s">
        <v>100</v>
      </c>
      <c r="D784" t="s">
        <v>3731</v>
      </c>
      <c r="E784" t="s">
        <v>3732</v>
      </c>
      <c r="F784" t="s">
        <v>3733</v>
      </c>
      <c r="G784" t="s">
        <v>36</v>
      </c>
      <c r="H784">
        <v>10.795</v>
      </c>
      <c r="I784">
        <v>4</v>
      </c>
      <c r="J784">
        <v>27.2</v>
      </c>
      <c r="K784">
        <v>0</v>
      </c>
      <c r="L784">
        <v>19.100999999999999</v>
      </c>
      <c r="M784">
        <v>24.728355409999999</v>
      </c>
      <c r="N784">
        <v>23.39352036</v>
      </c>
      <c r="O784">
        <v>23.757324220000001</v>
      </c>
      <c r="P784">
        <v>23.903392790000002</v>
      </c>
      <c r="Q784">
        <v>22.60675049</v>
      </c>
      <c r="R784">
        <v>24.675384520000001</v>
      </c>
      <c r="S784">
        <v>22.979881290000002</v>
      </c>
      <c r="T784">
        <v>24.308368680000001</v>
      </c>
      <c r="U784">
        <v>23.9235878</v>
      </c>
      <c r="V784">
        <v>23.86588287</v>
      </c>
      <c r="W784">
        <v>24.416334150000001</v>
      </c>
      <c r="X784">
        <v>24.19997025</v>
      </c>
      <c r="Y784">
        <v>0.177786536</v>
      </c>
      <c r="Z784">
        <v>-0.20099576299999999</v>
      </c>
      <c r="AA784">
        <v>0.27827911300000002</v>
      </c>
      <c r="AB784">
        <v>-0.432219823</v>
      </c>
      <c r="AC784">
        <v>0.42438290099999998</v>
      </c>
      <c r="AD784">
        <v>-0.42344983400000002</v>
      </c>
    </row>
    <row r="785" spans="1:30" x14ac:dyDescent="0.2">
      <c r="A785" t="s">
        <v>3734</v>
      </c>
      <c r="B785" t="s">
        <v>162</v>
      </c>
      <c r="C785" t="s">
        <v>100</v>
      </c>
      <c r="D785" t="s">
        <v>3735</v>
      </c>
      <c r="E785" t="s">
        <v>3734</v>
      </c>
      <c r="F785" t="s">
        <v>3736</v>
      </c>
      <c r="G785" t="s">
        <v>58</v>
      </c>
      <c r="H785">
        <v>26.175000000000001</v>
      </c>
      <c r="I785">
        <v>10</v>
      </c>
      <c r="J785">
        <v>87.6</v>
      </c>
      <c r="K785">
        <v>0</v>
      </c>
      <c r="L785">
        <v>117.75</v>
      </c>
      <c r="M785">
        <v>24.107305530000001</v>
      </c>
      <c r="N785">
        <v>22.738342289999999</v>
      </c>
      <c r="O785">
        <v>24.26797676</v>
      </c>
      <c r="P785">
        <v>24.139085770000001</v>
      </c>
      <c r="Q785">
        <v>24.274505619999999</v>
      </c>
      <c r="R785">
        <v>23.416179660000001</v>
      </c>
      <c r="S785">
        <v>23.258047099999999</v>
      </c>
      <c r="T785">
        <v>23.971759800000001</v>
      </c>
      <c r="U785">
        <v>23.86589622</v>
      </c>
      <c r="V785">
        <v>24.13341904</v>
      </c>
      <c r="W785">
        <v>23.481571200000001</v>
      </c>
      <c r="X785">
        <v>23.972684860000001</v>
      </c>
      <c r="Y785">
        <v>0.109141897</v>
      </c>
      <c r="Z785">
        <v>-0.15801684099999999</v>
      </c>
      <c r="AA785">
        <v>8.6575390000000002E-2</v>
      </c>
      <c r="AB785">
        <v>8.0698648999999997E-2</v>
      </c>
      <c r="AC785">
        <v>0.21494567000000001</v>
      </c>
      <c r="AD785">
        <v>-0.16399065700000001</v>
      </c>
    </row>
    <row r="786" spans="1:30" x14ac:dyDescent="0.2">
      <c r="A786" t="s">
        <v>3737</v>
      </c>
      <c r="B786" t="s">
        <v>3738</v>
      </c>
      <c r="C786" t="s">
        <v>3739</v>
      </c>
      <c r="D786" t="s">
        <v>3740</v>
      </c>
      <c r="E786" t="s">
        <v>3741</v>
      </c>
      <c r="F786" t="s">
        <v>3742</v>
      </c>
      <c r="G786" t="s">
        <v>43</v>
      </c>
      <c r="H786">
        <v>65.132999999999996</v>
      </c>
      <c r="I786">
        <v>22</v>
      </c>
      <c r="J786">
        <v>44.2</v>
      </c>
      <c r="K786">
        <v>0</v>
      </c>
      <c r="L786">
        <v>187.62</v>
      </c>
      <c r="M786">
        <v>27.863016129999998</v>
      </c>
      <c r="N786">
        <v>26.751491550000001</v>
      </c>
      <c r="O786">
        <v>27.051858899999999</v>
      </c>
      <c r="P786">
        <v>27.77366829</v>
      </c>
      <c r="Q786">
        <v>27.89752579</v>
      </c>
      <c r="R786">
        <v>27.721950530000001</v>
      </c>
      <c r="S786">
        <v>27.786188129999999</v>
      </c>
      <c r="T786">
        <v>27.11286926</v>
      </c>
      <c r="U786">
        <v>27.396726610000002</v>
      </c>
      <c r="V786">
        <v>27.6857872</v>
      </c>
      <c r="W786">
        <v>27.589637759999999</v>
      </c>
      <c r="X786">
        <v>27.77133942</v>
      </c>
      <c r="Y786">
        <v>0.614714659</v>
      </c>
      <c r="Z786">
        <v>-0.46013259899999998</v>
      </c>
      <c r="AA786">
        <v>0.71343717100000004</v>
      </c>
      <c r="AB786">
        <v>0.11546007799999999</v>
      </c>
      <c r="AC786">
        <v>0.54790415400000003</v>
      </c>
      <c r="AD786">
        <v>-0.25032679200000002</v>
      </c>
    </row>
    <row r="787" spans="1:30" x14ac:dyDescent="0.2">
      <c r="A787" t="s">
        <v>3743</v>
      </c>
      <c r="B787" t="s">
        <v>162</v>
      </c>
      <c r="C787" t="s">
        <v>100</v>
      </c>
      <c r="D787" t="s">
        <v>3744</v>
      </c>
      <c r="E787" t="s">
        <v>3743</v>
      </c>
      <c r="F787" t="s">
        <v>3745</v>
      </c>
      <c r="G787" t="s">
        <v>58</v>
      </c>
      <c r="H787">
        <v>38.439</v>
      </c>
      <c r="I787">
        <v>7</v>
      </c>
      <c r="J787">
        <v>24</v>
      </c>
      <c r="K787">
        <v>0</v>
      </c>
      <c r="L787">
        <v>9.4155999999999995</v>
      </c>
      <c r="M787">
        <v>23.409534449999999</v>
      </c>
      <c r="N787">
        <v>24.113842009999999</v>
      </c>
      <c r="O787">
        <v>23.350700379999999</v>
      </c>
      <c r="P787">
        <v>23.288515090000001</v>
      </c>
      <c r="Q787">
        <v>25.08966637</v>
      </c>
      <c r="R787">
        <v>23.491695400000001</v>
      </c>
      <c r="S787">
        <v>23.008214949999999</v>
      </c>
      <c r="T787">
        <v>23.380960460000001</v>
      </c>
      <c r="U787">
        <v>23.690324780000001</v>
      </c>
      <c r="V787">
        <v>24.749685289999999</v>
      </c>
      <c r="W787">
        <v>22.851425169999999</v>
      </c>
      <c r="X787">
        <v>24.036979680000002</v>
      </c>
      <c r="Y787">
        <v>0.15760875099999999</v>
      </c>
      <c r="Z787">
        <v>-0.25467109700000001</v>
      </c>
      <c r="AA787">
        <v>3.2832024000000001E-2</v>
      </c>
      <c r="AB787">
        <v>7.7262242999999994E-2</v>
      </c>
      <c r="AC787">
        <v>0.36995971999999999</v>
      </c>
      <c r="AD787">
        <v>-0.519529978</v>
      </c>
    </row>
    <row r="788" spans="1:30" x14ac:dyDescent="0.2">
      <c r="A788" t="s">
        <v>3746</v>
      </c>
      <c r="B788" t="s">
        <v>498</v>
      </c>
      <c r="C788" t="s">
        <v>32</v>
      </c>
      <c r="D788" t="s">
        <v>3747</v>
      </c>
      <c r="E788" t="s">
        <v>3746</v>
      </c>
      <c r="F788" t="s">
        <v>3748</v>
      </c>
      <c r="G788" t="s">
        <v>58</v>
      </c>
      <c r="H788">
        <v>17.405999999999999</v>
      </c>
      <c r="I788">
        <v>14</v>
      </c>
      <c r="J788">
        <v>84.5</v>
      </c>
      <c r="K788">
        <v>0</v>
      </c>
      <c r="L788">
        <v>235.72</v>
      </c>
      <c r="M788">
        <v>28.59942436</v>
      </c>
      <c r="N788">
        <v>28.872468949999998</v>
      </c>
      <c r="O788">
        <v>28.407098770000001</v>
      </c>
      <c r="P788">
        <v>28.5549736</v>
      </c>
      <c r="Q788">
        <v>29.192300800000002</v>
      </c>
      <c r="R788">
        <v>28.25475883</v>
      </c>
      <c r="S788">
        <v>28.284582140000001</v>
      </c>
      <c r="T788">
        <v>28.839750290000001</v>
      </c>
      <c r="U788">
        <v>28.26118469</v>
      </c>
      <c r="V788">
        <v>28.495908740000001</v>
      </c>
      <c r="W788">
        <v>28.170450209999998</v>
      </c>
      <c r="X788">
        <v>28.15291405</v>
      </c>
      <c r="Y788">
        <v>0.94360867900000001</v>
      </c>
      <c r="Z788">
        <v>0.35323969500000002</v>
      </c>
      <c r="AA788">
        <v>0.59093620199999997</v>
      </c>
      <c r="AB788">
        <v>0.394253413</v>
      </c>
      <c r="AC788">
        <v>0.35816882300000003</v>
      </c>
      <c r="AD788">
        <v>0.188748042</v>
      </c>
    </row>
    <row r="789" spans="1:30" x14ac:dyDescent="0.2">
      <c r="A789" t="s">
        <v>3749</v>
      </c>
      <c r="B789" t="s">
        <v>3750</v>
      </c>
      <c r="C789" t="s">
        <v>3751</v>
      </c>
      <c r="D789" t="s">
        <v>3752</v>
      </c>
      <c r="E789" t="s">
        <v>3753</v>
      </c>
      <c r="F789" t="s">
        <v>3754</v>
      </c>
      <c r="G789" t="s">
        <v>91</v>
      </c>
      <c r="H789">
        <v>27.466000000000001</v>
      </c>
      <c r="I789">
        <v>9</v>
      </c>
      <c r="J789">
        <v>30.8</v>
      </c>
      <c r="K789">
        <v>0</v>
      </c>
      <c r="L789">
        <v>71.841999999999999</v>
      </c>
      <c r="M789">
        <v>22.724214549999999</v>
      </c>
      <c r="N789">
        <v>23.38602448</v>
      </c>
      <c r="O789">
        <v>24.266347889999999</v>
      </c>
      <c r="P789">
        <v>23.932926179999999</v>
      </c>
      <c r="Q789">
        <v>23.753871920000002</v>
      </c>
      <c r="R789">
        <v>23.113443369999999</v>
      </c>
      <c r="S789">
        <v>23.255756380000001</v>
      </c>
      <c r="T789">
        <v>23.76789093</v>
      </c>
      <c r="U789">
        <v>22.14324379</v>
      </c>
      <c r="V789">
        <v>23.85936165</v>
      </c>
      <c r="W789">
        <v>23.784465789999999</v>
      </c>
      <c r="X789">
        <v>23.572839739999999</v>
      </c>
      <c r="Y789">
        <v>0.24304931399999999</v>
      </c>
      <c r="Z789">
        <v>-0.28002675399999999</v>
      </c>
      <c r="AA789">
        <v>0.20361343600000001</v>
      </c>
      <c r="AB789">
        <v>-0.13880856799999999</v>
      </c>
      <c r="AC789">
        <v>0.63189139800000005</v>
      </c>
      <c r="AD789">
        <v>-0.683258692</v>
      </c>
    </row>
    <row r="790" spans="1:30" x14ac:dyDescent="0.2">
      <c r="A790" t="s">
        <v>3755</v>
      </c>
      <c r="B790" t="s">
        <v>3756</v>
      </c>
      <c r="C790" t="s">
        <v>3757</v>
      </c>
      <c r="D790" t="s">
        <v>3758</v>
      </c>
      <c r="E790" t="s">
        <v>3759</v>
      </c>
      <c r="F790" t="s">
        <v>3760</v>
      </c>
      <c r="G790" t="s">
        <v>36</v>
      </c>
      <c r="H790">
        <v>117.49</v>
      </c>
      <c r="I790">
        <v>36</v>
      </c>
      <c r="J790">
        <v>35</v>
      </c>
      <c r="K790">
        <v>0</v>
      </c>
      <c r="L790">
        <v>199.24</v>
      </c>
      <c r="M790">
        <v>23.33263397</v>
      </c>
      <c r="N790">
        <v>24.591911320000001</v>
      </c>
      <c r="O790">
        <v>23.756504060000001</v>
      </c>
      <c r="P790">
        <v>23.057010649999999</v>
      </c>
      <c r="Q790">
        <v>23.386394500000002</v>
      </c>
      <c r="R790">
        <v>24.28347969</v>
      </c>
      <c r="S790">
        <v>23.10844994</v>
      </c>
      <c r="T790">
        <v>24.8000927</v>
      </c>
      <c r="U790">
        <v>24.0089817</v>
      </c>
      <c r="V790">
        <v>24.492040630000002</v>
      </c>
      <c r="W790">
        <v>22.66231346</v>
      </c>
      <c r="X790">
        <v>22.969179149999999</v>
      </c>
      <c r="Y790">
        <v>0.31400172500000001</v>
      </c>
      <c r="Z790">
        <v>0.51917203300000003</v>
      </c>
      <c r="AA790">
        <v>0.10774766500000001</v>
      </c>
      <c r="AB790">
        <v>0.201117198</v>
      </c>
      <c r="AC790">
        <v>0.32922458599999999</v>
      </c>
      <c r="AD790">
        <v>0.59799703000000004</v>
      </c>
    </row>
    <row r="791" spans="1:30" x14ac:dyDescent="0.2">
      <c r="A791" t="s">
        <v>3761</v>
      </c>
      <c r="B791" t="s">
        <v>3762</v>
      </c>
      <c r="C791" t="s">
        <v>3763</v>
      </c>
      <c r="D791" t="s">
        <v>3764</v>
      </c>
      <c r="E791" t="s">
        <v>3765</v>
      </c>
      <c r="F791" t="s">
        <v>3766</v>
      </c>
      <c r="G791" t="s">
        <v>36</v>
      </c>
      <c r="H791">
        <v>44.063000000000002</v>
      </c>
      <c r="I791">
        <v>13</v>
      </c>
      <c r="J791">
        <v>47.8</v>
      </c>
      <c r="K791">
        <v>0</v>
      </c>
      <c r="L791">
        <v>155.37</v>
      </c>
      <c r="M791">
        <v>27.874961849999998</v>
      </c>
      <c r="N791">
        <v>27.544952389999999</v>
      </c>
      <c r="O791">
        <v>27.72494507</v>
      </c>
      <c r="P791">
        <v>26.748935700000001</v>
      </c>
      <c r="Q791">
        <v>24.227821349999999</v>
      </c>
      <c r="R791">
        <v>27.789985659999999</v>
      </c>
      <c r="S791">
        <v>27.906785960000001</v>
      </c>
      <c r="T791">
        <v>27.638927460000001</v>
      </c>
      <c r="U791">
        <v>27.85560989</v>
      </c>
      <c r="V791">
        <v>26.113903050000001</v>
      </c>
      <c r="W791">
        <v>27.848342899999999</v>
      </c>
      <c r="X791">
        <v>27.702331539999999</v>
      </c>
      <c r="Y791">
        <v>0.36583519199999998</v>
      </c>
      <c r="Z791">
        <v>0.493427277</v>
      </c>
      <c r="AA791">
        <v>0.33343473499999998</v>
      </c>
      <c r="AB791">
        <v>-0.96594492600000004</v>
      </c>
      <c r="AC791">
        <v>0.44279260500000001</v>
      </c>
      <c r="AD791">
        <v>0.57891527799999998</v>
      </c>
    </row>
    <row r="792" spans="1:30" x14ac:dyDescent="0.2">
      <c r="A792" t="s">
        <v>3767</v>
      </c>
      <c r="B792" t="s">
        <v>3768</v>
      </c>
      <c r="C792" t="s">
        <v>3769</v>
      </c>
      <c r="D792" t="s">
        <v>3770</v>
      </c>
      <c r="E792" t="s">
        <v>3771</v>
      </c>
      <c r="F792" t="s">
        <v>3772</v>
      </c>
      <c r="G792" t="s">
        <v>232</v>
      </c>
      <c r="H792">
        <v>35.9</v>
      </c>
      <c r="I792">
        <v>10</v>
      </c>
      <c r="J792">
        <v>46.6</v>
      </c>
      <c r="K792">
        <v>0</v>
      </c>
      <c r="L792">
        <v>112.8</v>
      </c>
      <c r="M792">
        <v>26.355281829999999</v>
      </c>
      <c r="N792">
        <v>26.570352549999999</v>
      </c>
      <c r="O792">
        <v>26.57470322</v>
      </c>
      <c r="P792">
        <v>26.277036670000001</v>
      </c>
      <c r="Q792">
        <v>27.092649460000001</v>
      </c>
      <c r="R792">
        <v>26.309247970000001</v>
      </c>
      <c r="S792">
        <v>26.530052189999999</v>
      </c>
      <c r="T792">
        <v>26.50624466</v>
      </c>
      <c r="U792">
        <v>26.590064999999999</v>
      </c>
      <c r="V792">
        <v>27.019561769999999</v>
      </c>
      <c r="W792">
        <v>26.43091965</v>
      </c>
      <c r="X792">
        <v>26.406166079999998</v>
      </c>
      <c r="Y792">
        <v>0.21674887300000001</v>
      </c>
      <c r="Z792">
        <v>-0.11876996400000001</v>
      </c>
      <c r="AA792">
        <v>6.1633454999999997E-2</v>
      </c>
      <c r="AB792">
        <v>-5.9237798000000001E-2</v>
      </c>
      <c r="AC792">
        <v>0.140699412</v>
      </c>
      <c r="AD792">
        <v>-7.6761882000000004E-2</v>
      </c>
    </row>
    <row r="793" spans="1:30" x14ac:dyDescent="0.2">
      <c r="A793" t="s">
        <v>3773</v>
      </c>
      <c r="B793" t="s">
        <v>3774</v>
      </c>
      <c r="C793" t="s">
        <v>3775</v>
      </c>
      <c r="D793" t="s">
        <v>3776</v>
      </c>
      <c r="E793" t="s">
        <v>3777</v>
      </c>
      <c r="F793" t="s">
        <v>3778</v>
      </c>
      <c r="G793" t="s">
        <v>91</v>
      </c>
      <c r="H793">
        <v>18.187000000000001</v>
      </c>
      <c r="I793">
        <v>7</v>
      </c>
      <c r="J793">
        <v>48.8</v>
      </c>
      <c r="K793">
        <v>0</v>
      </c>
      <c r="L793">
        <v>28.515999999999998</v>
      </c>
      <c r="M793">
        <v>24.63162041</v>
      </c>
      <c r="N793">
        <v>25.005346299999999</v>
      </c>
      <c r="O793">
        <v>23.673263550000001</v>
      </c>
      <c r="P793">
        <v>24.74791145</v>
      </c>
      <c r="Q793">
        <v>25.40278816</v>
      </c>
      <c r="R793">
        <v>23.44310188</v>
      </c>
      <c r="S793">
        <v>24.42707253</v>
      </c>
      <c r="T793">
        <v>23.79321289</v>
      </c>
      <c r="U793">
        <v>24.161233899999999</v>
      </c>
      <c r="V793">
        <v>23.562082289999999</v>
      </c>
      <c r="W793">
        <v>23.188833240000001</v>
      </c>
      <c r="X793">
        <v>23.288009639999999</v>
      </c>
      <c r="Y793">
        <v>1.24247862</v>
      </c>
      <c r="Z793">
        <v>1.0904350279999999</v>
      </c>
      <c r="AA793">
        <v>0.94485496099999999</v>
      </c>
      <c r="AB793">
        <v>1.184958776</v>
      </c>
      <c r="AC793">
        <v>1.655086705</v>
      </c>
      <c r="AD793">
        <v>0.78086471599999996</v>
      </c>
    </row>
    <row r="794" spans="1:30" x14ac:dyDescent="0.2">
      <c r="A794" t="s">
        <v>3779</v>
      </c>
      <c r="B794" t="s">
        <v>3780</v>
      </c>
      <c r="C794" t="s">
        <v>3781</v>
      </c>
      <c r="D794" t="s">
        <v>3782</v>
      </c>
      <c r="E794" t="s">
        <v>3779</v>
      </c>
      <c r="F794" t="s">
        <v>3783</v>
      </c>
      <c r="G794" t="s">
        <v>91</v>
      </c>
      <c r="H794">
        <v>61.963999999999999</v>
      </c>
      <c r="I794">
        <v>9</v>
      </c>
      <c r="J794">
        <v>21.3</v>
      </c>
      <c r="K794">
        <v>0</v>
      </c>
      <c r="L794">
        <v>37.335000000000001</v>
      </c>
      <c r="M794">
        <v>24.766038890000001</v>
      </c>
      <c r="N794">
        <v>23.38879395</v>
      </c>
      <c r="O794">
        <v>24.569925309999999</v>
      </c>
      <c r="P794">
        <v>23.252208710000001</v>
      </c>
      <c r="Q794">
        <v>24.048633580000001</v>
      </c>
      <c r="R794">
        <v>23.924617770000001</v>
      </c>
      <c r="S794">
        <v>23.527639390000001</v>
      </c>
      <c r="T794">
        <v>22.23897934</v>
      </c>
      <c r="U794">
        <v>24.173101429999999</v>
      </c>
      <c r="V794">
        <v>23.43794441</v>
      </c>
      <c r="W794">
        <v>24.18076134</v>
      </c>
      <c r="X794">
        <v>23.694540020000002</v>
      </c>
      <c r="Y794">
        <v>0.41522460500000002</v>
      </c>
      <c r="Z794">
        <v>0.470504125</v>
      </c>
      <c r="AA794">
        <v>2.9871446999999999E-2</v>
      </c>
      <c r="AB794">
        <v>-2.9261907E-2</v>
      </c>
      <c r="AC794">
        <v>0.30637940499999999</v>
      </c>
      <c r="AD794">
        <v>-0.45784187300000001</v>
      </c>
    </row>
    <row r="795" spans="1:30" x14ac:dyDescent="0.2">
      <c r="A795" t="s">
        <v>3784</v>
      </c>
      <c r="B795" t="s">
        <v>3785</v>
      </c>
      <c r="C795" t="s">
        <v>3786</v>
      </c>
      <c r="D795" t="s">
        <v>3787</v>
      </c>
      <c r="E795" t="s">
        <v>3788</v>
      </c>
      <c r="F795" t="s">
        <v>3789</v>
      </c>
      <c r="G795" t="s">
        <v>232</v>
      </c>
      <c r="H795">
        <v>31.088999999999999</v>
      </c>
      <c r="I795">
        <v>9</v>
      </c>
      <c r="J795">
        <v>68.900000000000006</v>
      </c>
      <c r="K795">
        <v>0</v>
      </c>
      <c r="L795">
        <v>89.616</v>
      </c>
      <c r="M795">
        <v>27.263471599999999</v>
      </c>
      <c r="N795">
        <v>27.323369979999999</v>
      </c>
      <c r="O795">
        <v>27.869913100000002</v>
      </c>
      <c r="P795">
        <v>26.471471789999999</v>
      </c>
      <c r="Q795">
        <v>24.521713259999999</v>
      </c>
      <c r="R795">
        <v>24.367725369999999</v>
      </c>
      <c r="S795">
        <v>27.673776629999999</v>
      </c>
      <c r="T795">
        <v>28.184375760000002</v>
      </c>
      <c r="U795">
        <v>27.885938639999999</v>
      </c>
      <c r="V795">
        <v>26.969829560000001</v>
      </c>
      <c r="W795">
        <v>27.716596599999999</v>
      </c>
      <c r="X795">
        <v>27.90890503</v>
      </c>
      <c r="Y795">
        <v>4.5732896000000002E-2</v>
      </c>
      <c r="Z795">
        <v>-4.6192168999999998E-2</v>
      </c>
      <c r="AA795">
        <v>1.5158244409999999</v>
      </c>
      <c r="AB795">
        <v>-2.4114735920000001</v>
      </c>
      <c r="AC795">
        <v>0.52188139300000003</v>
      </c>
      <c r="AD795">
        <v>0.38291994699999998</v>
      </c>
    </row>
    <row r="796" spans="1:30" x14ac:dyDescent="0.2">
      <c r="A796" t="s">
        <v>3790</v>
      </c>
      <c r="B796" t="s">
        <v>3791</v>
      </c>
      <c r="C796" t="s">
        <v>3792</v>
      </c>
      <c r="D796" t="s">
        <v>3793</v>
      </c>
      <c r="E796" t="s">
        <v>3794</v>
      </c>
      <c r="F796" t="s">
        <v>3795</v>
      </c>
      <c r="G796" t="s">
        <v>43</v>
      </c>
      <c r="H796">
        <v>102.37</v>
      </c>
      <c r="I796">
        <v>32</v>
      </c>
      <c r="J796">
        <v>51.3</v>
      </c>
      <c r="K796">
        <v>0</v>
      </c>
      <c r="L796">
        <v>140.33000000000001</v>
      </c>
      <c r="M796">
        <v>27.842601779999999</v>
      </c>
      <c r="N796">
        <v>26.88762474</v>
      </c>
      <c r="O796">
        <v>23.939342499999999</v>
      </c>
      <c r="P796">
        <v>27.100490570000002</v>
      </c>
      <c r="Q796">
        <v>27.529100419999999</v>
      </c>
      <c r="R796">
        <v>26.962787630000001</v>
      </c>
      <c r="S796">
        <v>27.27684021</v>
      </c>
      <c r="T796">
        <v>26.80119324</v>
      </c>
      <c r="U796">
        <v>27.038629530000001</v>
      </c>
      <c r="V796">
        <v>28.852457050000002</v>
      </c>
      <c r="W796">
        <v>27.915075300000002</v>
      </c>
      <c r="X796">
        <v>27.347732539999999</v>
      </c>
      <c r="Y796">
        <v>0.65502433900000001</v>
      </c>
      <c r="Z796">
        <v>-1.8152319589999999</v>
      </c>
      <c r="AA796">
        <v>0.82816409499999999</v>
      </c>
      <c r="AB796">
        <v>-0.84096209200000005</v>
      </c>
      <c r="AC796">
        <v>1.0206472069999999</v>
      </c>
      <c r="AD796">
        <v>-0.99953397099999997</v>
      </c>
    </row>
    <row r="797" spans="1:30" x14ac:dyDescent="0.2">
      <c r="A797" t="s">
        <v>3796</v>
      </c>
      <c r="B797" t="s">
        <v>3797</v>
      </c>
      <c r="C797" t="s">
        <v>3798</v>
      </c>
      <c r="D797" t="s">
        <v>3799</v>
      </c>
      <c r="E797" t="s">
        <v>3796</v>
      </c>
      <c r="F797" t="s">
        <v>3800</v>
      </c>
      <c r="G797" t="s">
        <v>91</v>
      </c>
      <c r="H797">
        <v>32.17</v>
      </c>
      <c r="I797">
        <v>20</v>
      </c>
      <c r="J797">
        <v>77.599999999999994</v>
      </c>
      <c r="K797">
        <v>0</v>
      </c>
      <c r="L797">
        <v>323.31</v>
      </c>
      <c r="M797">
        <v>30.492856979999999</v>
      </c>
      <c r="N797">
        <v>30.35961533</v>
      </c>
      <c r="O797">
        <v>30.37388992</v>
      </c>
      <c r="P797">
        <v>30.666532520000001</v>
      </c>
      <c r="Q797">
        <v>30.826841349999999</v>
      </c>
      <c r="R797">
        <v>30.45660019</v>
      </c>
      <c r="S797">
        <v>30.522623060000001</v>
      </c>
      <c r="T797">
        <v>30.54977036</v>
      </c>
      <c r="U797">
        <v>30.581363679999999</v>
      </c>
      <c r="V797">
        <v>30.591743470000001</v>
      </c>
      <c r="W797">
        <v>30.522342680000001</v>
      </c>
      <c r="X797">
        <v>30.57821655</v>
      </c>
      <c r="Y797">
        <v>1.517812245</v>
      </c>
      <c r="Z797">
        <v>-0.155313492</v>
      </c>
      <c r="AA797">
        <v>0.32253444999999997</v>
      </c>
      <c r="AB797">
        <v>8.5890452000000006E-2</v>
      </c>
      <c r="AC797">
        <v>0.17969284599999999</v>
      </c>
      <c r="AD797">
        <v>-1.2848536000000001E-2</v>
      </c>
    </row>
    <row r="798" spans="1:30" x14ac:dyDescent="0.2">
      <c r="A798" t="s">
        <v>3801</v>
      </c>
      <c r="B798" t="s">
        <v>3802</v>
      </c>
      <c r="C798" t="s">
        <v>522</v>
      </c>
      <c r="D798" t="s">
        <v>3803</v>
      </c>
      <c r="E798" t="s">
        <v>3804</v>
      </c>
      <c r="F798" t="s">
        <v>3805</v>
      </c>
      <c r="G798" t="s">
        <v>91</v>
      </c>
      <c r="H798">
        <v>30.195</v>
      </c>
      <c r="I798">
        <v>9</v>
      </c>
      <c r="J798">
        <v>44.6</v>
      </c>
      <c r="K798">
        <v>0</v>
      </c>
      <c r="L798">
        <v>67.673000000000002</v>
      </c>
      <c r="M798">
        <v>26.096937180000001</v>
      </c>
      <c r="N798">
        <v>25.538780209999999</v>
      </c>
      <c r="O798">
        <v>25.951314929999999</v>
      </c>
      <c r="P798">
        <v>25.971693040000002</v>
      </c>
      <c r="Q798">
        <v>24.361454009999999</v>
      </c>
      <c r="R798">
        <v>26.447267530000001</v>
      </c>
      <c r="S798">
        <v>26.444726939999999</v>
      </c>
      <c r="T798">
        <v>25.96998215</v>
      </c>
      <c r="U798">
        <v>26.140241620000001</v>
      </c>
      <c r="V798">
        <v>26.635334010000001</v>
      </c>
      <c r="W798">
        <v>26.15869331</v>
      </c>
      <c r="X798">
        <v>26.714500430000001</v>
      </c>
      <c r="Y798">
        <v>1.247828022</v>
      </c>
      <c r="Z798">
        <v>-0.64049847900000001</v>
      </c>
      <c r="AA798">
        <v>0.62509889299999999</v>
      </c>
      <c r="AB798">
        <v>-0.90937105799999995</v>
      </c>
      <c r="AC798">
        <v>0.64595429199999999</v>
      </c>
      <c r="AD798">
        <v>-0.317859014</v>
      </c>
    </row>
    <row r="799" spans="1:30" x14ac:dyDescent="0.2">
      <c r="A799" t="s">
        <v>3806</v>
      </c>
      <c r="B799" t="s">
        <v>3807</v>
      </c>
      <c r="C799" t="s">
        <v>3808</v>
      </c>
      <c r="D799" t="s">
        <v>3809</v>
      </c>
      <c r="E799" t="s">
        <v>3810</v>
      </c>
      <c r="F799" t="s">
        <v>3811</v>
      </c>
      <c r="G799" t="s">
        <v>36</v>
      </c>
      <c r="H799">
        <v>45.814</v>
      </c>
      <c r="I799">
        <v>26</v>
      </c>
      <c r="J799">
        <v>77.900000000000006</v>
      </c>
      <c r="K799">
        <v>0</v>
      </c>
      <c r="L799">
        <v>323.31</v>
      </c>
      <c r="M799">
        <v>29.906700130000001</v>
      </c>
      <c r="N799">
        <v>30.22951698</v>
      </c>
      <c r="O799">
        <v>30.27197456</v>
      </c>
      <c r="P799">
        <v>29.95781517</v>
      </c>
      <c r="Q799">
        <v>29.233865739999999</v>
      </c>
      <c r="R799">
        <v>30.189781190000001</v>
      </c>
      <c r="S799">
        <v>30.124971389999999</v>
      </c>
      <c r="T799">
        <v>30.106119159999999</v>
      </c>
      <c r="U799">
        <v>30.46878624</v>
      </c>
      <c r="V799">
        <v>29.965404509999999</v>
      </c>
      <c r="W799">
        <v>29.96554184</v>
      </c>
      <c r="X799">
        <v>30.194837570000001</v>
      </c>
      <c r="Y799">
        <v>0.27274048299999998</v>
      </c>
      <c r="Z799">
        <v>9.4135919999999998E-2</v>
      </c>
      <c r="AA799">
        <v>0.34514953700000001</v>
      </c>
      <c r="AB799">
        <v>-0.24810727399999999</v>
      </c>
      <c r="AC799">
        <v>0.61112011700000002</v>
      </c>
      <c r="AD799">
        <v>0.19136428799999999</v>
      </c>
    </row>
    <row r="800" spans="1:30" x14ac:dyDescent="0.2">
      <c r="A800" t="s">
        <v>3812</v>
      </c>
      <c r="B800" t="s">
        <v>162</v>
      </c>
      <c r="C800" t="s">
        <v>100</v>
      </c>
      <c r="D800" t="s">
        <v>3813</v>
      </c>
      <c r="E800" t="s">
        <v>3812</v>
      </c>
      <c r="F800" t="s">
        <v>3814</v>
      </c>
      <c r="G800" t="s">
        <v>58</v>
      </c>
      <c r="H800">
        <v>37.966999999999999</v>
      </c>
      <c r="I800">
        <v>8</v>
      </c>
      <c r="J800">
        <v>33</v>
      </c>
      <c r="K800">
        <v>0</v>
      </c>
      <c r="L800">
        <v>96.676000000000002</v>
      </c>
      <c r="M800">
        <v>24.79822922</v>
      </c>
      <c r="N800">
        <v>24.56342888</v>
      </c>
      <c r="O800">
        <v>24.705038070000001</v>
      </c>
      <c r="P800">
        <v>23.910823820000001</v>
      </c>
      <c r="Q800">
        <v>24.311401369999999</v>
      </c>
      <c r="R800">
        <v>24.40060806</v>
      </c>
      <c r="S800">
        <v>25.066242219999999</v>
      </c>
      <c r="T800">
        <v>24.21224213</v>
      </c>
      <c r="U800">
        <v>24.379411699999999</v>
      </c>
      <c r="V800">
        <v>24.423934939999999</v>
      </c>
      <c r="W800">
        <v>24.22442436</v>
      </c>
      <c r="X800">
        <v>24.73355484</v>
      </c>
      <c r="Y800">
        <v>0.63040567199999997</v>
      </c>
      <c r="Z800">
        <v>0.228260676</v>
      </c>
      <c r="AA800">
        <v>0.52708497099999996</v>
      </c>
      <c r="AB800">
        <v>-0.25302696200000002</v>
      </c>
      <c r="AC800">
        <v>0.11088242700000001</v>
      </c>
      <c r="AD800">
        <v>9.1993967999999995E-2</v>
      </c>
    </row>
    <row r="801" spans="1:30" x14ac:dyDescent="0.2">
      <c r="A801" t="s">
        <v>3815</v>
      </c>
      <c r="B801" t="s">
        <v>3816</v>
      </c>
      <c r="C801" t="s">
        <v>3817</v>
      </c>
      <c r="D801" t="s">
        <v>3818</v>
      </c>
      <c r="E801" t="s">
        <v>3819</v>
      </c>
      <c r="F801" t="s">
        <v>3820</v>
      </c>
      <c r="G801" t="s">
        <v>395</v>
      </c>
      <c r="H801">
        <v>17.786000000000001</v>
      </c>
      <c r="I801">
        <v>7</v>
      </c>
      <c r="J801">
        <v>71.7</v>
      </c>
      <c r="K801">
        <v>0</v>
      </c>
      <c r="L801">
        <v>51.875</v>
      </c>
      <c r="M801">
        <v>23.35214233</v>
      </c>
      <c r="N801">
        <v>23.451831819999999</v>
      </c>
      <c r="O801">
        <v>23.482664110000002</v>
      </c>
      <c r="P801">
        <v>24.573568340000001</v>
      </c>
      <c r="Q801">
        <v>23.746858599999999</v>
      </c>
      <c r="R801">
        <v>24.10663795</v>
      </c>
      <c r="S801">
        <v>22.784376139999999</v>
      </c>
      <c r="T801">
        <v>23.91247559</v>
      </c>
      <c r="U801">
        <v>23.22522545</v>
      </c>
      <c r="V801">
        <v>22.94009209</v>
      </c>
      <c r="W801">
        <v>24.83486748</v>
      </c>
      <c r="X801">
        <v>25.183586120000001</v>
      </c>
      <c r="Y801">
        <v>0.56687847999999996</v>
      </c>
      <c r="Z801">
        <v>-0.89063580799999997</v>
      </c>
      <c r="AA801">
        <v>8.5211129999999996E-2</v>
      </c>
      <c r="AB801">
        <v>-0.17716026300000001</v>
      </c>
      <c r="AC801">
        <v>0.58634136199999998</v>
      </c>
      <c r="AD801">
        <v>-1.012156169</v>
      </c>
    </row>
    <row r="802" spans="1:30" x14ac:dyDescent="0.2">
      <c r="A802" t="s">
        <v>3821</v>
      </c>
      <c r="B802" t="s">
        <v>3822</v>
      </c>
      <c r="C802" t="s">
        <v>3823</v>
      </c>
      <c r="D802" t="s">
        <v>3824</v>
      </c>
      <c r="E802" t="s">
        <v>3825</v>
      </c>
      <c r="F802" t="s">
        <v>3826</v>
      </c>
      <c r="G802" t="s">
        <v>91</v>
      </c>
      <c r="H802">
        <v>34.438000000000002</v>
      </c>
      <c r="I802">
        <v>14</v>
      </c>
      <c r="J802">
        <v>66.599999999999994</v>
      </c>
      <c r="K802">
        <v>0</v>
      </c>
      <c r="L802">
        <v>101.15</v>
      </c>
      <c r="M802">
        <v>27.334239960000001</v>
      </c>
      <c r="N802">
        <v>27.915815349999999</v>
      </c>
      <c r="O802">
        <v>27.612033839999999</v>
      </c>
      <c r="P802">
        <v>27.708330149999998</v>
      </c>
      <c r="Q802">
        <v>27.82164955</v>
      </c>
      <c r="R802">
        <v>27.719079969999999</v>
      </c>
      <c r="S802">
        <v>27.532670970000002</v>
      </c>
      <c r="T802">
        <v>27.295703889999999</v>
      </c>
      <c r="U802">
        <v>27.68992424</v>
      </c>
      <c r="V802">
        <v>27.96207047</v>
      </c>
      <c r="W802">
        <v>27.46878624</v>
      </c>
      <c r="X802">
        <v>27.668241500000001</v>
      </c>
      <c r="Y802">
        <v>0.13164178000000001</v>
      </c>
      <c r="Z802">
        <v>-7.9003015999999995E-2</v>
      </c>
      <c r="AA802">
        <v>0.12370853</v>
      </c>
      <c r="AB802">
        <v>4.9987156999999997E-2</v>
      </c>
      <c r="AC802">
        <v>0.45495444600000001</v>
      </c>
      <c r="AD802">
        <v>-0.19359970100000001</v>
      </c>
    </row>
    <row r="803" spans="1:30" x14ac:dyDescent="0.2">
      <c r="A803" t="s">
        <v>3827</v>
      </c>
      <c r="B803" t="s">
        <v>234</v>
      </c>
      <c r="C803" t="s">
        <v>32</v>
      </c>
      <c r="D803" t="s">
        <v>3828</v>
      </c>
      <c r="E803" t="s">
        <v>3827</v>
      </c>
      <c r="F803" t="s">
        <v>3829</v>
      </c>
      <c r="G803" t="s">
        <v>58</v>
      </c>
      <c r="H803">
        <v>12.824999999999999</v>
      </c>
      <c r="I803">
        <v>17</v>
      </c>
      <c r="J803">
        <v>100</v>
      </c>
      <c r="K803">
        <v>0</v>
      </c>
      <c r="L803">
        <v>212.13</v>
      </c>
      <c r="M803">
        <v>22.704256059999999</v>
      </c>
      <c r="N803">
        <v>23.867538450000001</v>
      </c>
      <c r="O803">
        <v>23.707496639999999</v>
      </c>
      <c r="P803">
        <v>23.276771549999999</v>
      </c>
      <c r="Q803">
        <v>23.54589653</v>
      </c>
      <c r="R803">
        <v>24.46600342</v>
      </c>
      <c r="S803">
        <v>23.399299620000001</v>
      </c>
      <c r="T803">
        <v>23.92609787</v>
      </c>
      <c r="U803">
        <v>24.186609270000002</v>
      </c>
      <c r="V803">
        <v>24.535747529999998</v>
      </c>
      <c r="W803">
        <v>23.34392738</v>
      </c>
      <c r="X803">
        <v>23.999572749999999</v>
      </c>
      <c r="Y803">
        <v>0.459254681</v>
      </c>
      <c r="Z803">
        <v>-0.53331883700000005</v>
      </c>
      <c r="AA803">
        <v>0.14690499700000001</v>
      </c>
      <c r="AB803">
        <v>-0.19685872400000001</v>
      </c>
      <c r="AC803">
        <v>0.106353695</v>
      </c>
      <c r="AD803">
        <v>-0.12241363500000001</v>
      </c>
    </row>
    <row r="804" spans="1:30" x14ac:dyDescent="0.2">
      <c r="A804" t="s">
        <v>3830</v>
      </c>
      <c r="B804" t="s">
        <v>162</v>
      </c>
      <c r="C804" t="s">
        <v>3831</v>
      </c>
      <c r="D804" t="s">
        <v>3832</v>
      </c>
      <c r="E804" t="s">
        <v>3830</v>
      </c>
      <c r="F804" t="s">
        <v>3833</v>
      </c>
      <c r="G804" t="s">
        <v>395</v>
      </c>
      <c r="H804">
        <v>30.721</v>
      </c>
      <c r="I804">
        <v>8</v>
      </c>
      <c r="J804">
        <v>54</v>
      </c>
      <c r="K804">
        <v>0</v>
      </c>
      <c r="L804">
        <v>56.439</v>
      </c>
      <c r="M804">
        <v>25.103231430000001</v>
      </c>
      <c r="N804">
        <v>23.591104510000001</v>
      </c>
      <c r="O804">
        <v>24.60051537</v>
      </c>
      <c r="P804">
        <v>23.40907288</v>
      </c>
      <c r="Q804">
        <v>24.868421550000001</v>
      </c>
      <c r="R804">
        <v>23.654352190000001</v>
      </c>
      <c r="S804">
        <v>24.227979659999999</v>
      </c>
      <c r="T804">
        <v>24.64116478</v>
      </c>
      <c r="U804">
        <v>24.180522920000001</v>
      </c>
      <c r="V804">
        <v>24.314102170000002</v>
      </c>
      <c r="W804">
        <v>24.139118190000001</v>
      </c>
      <c r="X804">
        <v>22.96783447</v>
      </c>
      <c r="Y804">
        <v>0.43634278500000001</v>
      </c>
      <c r="Z804">
        <v>0.62459882099999997</v>
      </c>
      <c r="AA804">
        <v>9.8742082999999994E-2</v>
      </c>
      <c r="AB804">
        <v>0.17026392600000001</v>
      </c>
      <c r="AC804">
        <v>0.53526634799999995</v>
      </c>
      <c r="AD804">
        <v>0.54287083899999999</v>
      </c>
    </row>
    <row r="805" spans="1:30" x14ac:dyDescent="0.2">
      <c r="A805" t="s">
        <v>3834</v>
      </c>
      <c r="B805" t="s">
        <v>3835</v>
      </c>
      <c r="C805" t="s">
        <v>3836</v>
      </c>
      <c r="D805" t="s">
        <v>3837</v>
      </c>
      <c r="E805" t="s">
        <v>3838</v>
      </c>
      <c r="F805" t="s">
        <v>3839</v>
      </c>
      <c r="G805" t="s">
        <v>36</v>
      </c>
      <c r="H805">
        <v>58.381</v>
      </c>
      <c r="I805">
        <v>17</v>
      </c>
      <c r="J805">
        <v>44</v>
      </c>
      <c r="K805">
        <v>0</v>
      </c>
      <c r="L805">
        <v>96.305000000000007</v>
      </c>
      <c r="M805">
        <v>23.377452850000001</v>
      </c>
      <c r="N805">
        <v>23.719093319999999</v>
      </c>
      <c r="O805">
        <v>23.281433109999998</v>
      </c>
      <c r="P805">
        <v>23.526533130000001</v>
      </c>
      <c r="Q805">
        <v>24.981225970000001</v>
      </c>
      <c r="R805">
        <v>24.644878389999999</v>
      </c>
      <c r="S805">
        <v>24.712421419999998</v>
      </c>
      <c r="T805">
        <v>24.09980011</v>
      </c>
      <c r="U805">
        <v>23.655763629999999</v>
      </c>
      <c r="V805">
        <v>23.45420837</v>
      </c>
      <c r="W805">
        <v>23.770135880000002</v>
      </c>
      <c r="X805">
        <v>24.074478150000001</v>
      </c>
      <c r="Y805">
        <v>0.61869116599999996</v>
      </c>
      <c r="Z805">
        <v>-0.30694770799999999</v>
      </c>
      <c r="AA805">
        <v>0.58011058400000004</v>
      </c>
      <c r="AB805">
        <v>0.61793836000000002</v>
      </c>
      <c r="AC805">
        <v>0.47661744499999997</v>
      </c>
      <c r="AD805">
        <v>0.389720917</v>
      </c>
    </row>
    <row r="806" spans="1:30" x14ac:dyDescent="0.2">
      <c r="A806" t="s">
        <v>3840</v>
      </c>
      <c r="B806" t="s">
        <v>3841</v>
      </c>
      <c r="C806" t="s">
        <v>3842</v>
      </c>
      <c r="D806" t="s">
        <v>3843</v>
      </c>
      <c r="E806" t="s">
        <v>3840</v>
      </c>
      <c r="F806" t="s">
        <v>3844</v>
      </c>
      <c r="G806" t="s">
        <v>91</v>
      </c>
      <c r="H806">
        <v>40.659999999999997</v>
      </c>
      <c r="I806">
        <v>10</v>
      </c>
      <c r="J806">
        <v>34.799999999999997</v>
      </c>
      <c r="K806">
        <v>0</v>
      </c>
      <c r="L806">
        <v>301.43</v>
      </c>
      <c r="M806">
        <v>24.335536959999999</v>
      </c>
      <c r="N806">
        <v>23.280849459999999</v>
      </c>
      <c r="O806">
        <v>25.073818209999999</v>
      </c>
      <c r="P806">
        <v>23.954277040000001</v>
      </c>
      <c r="Q806">
        <v>23.894945140000001</v>
      </c>
      <c r="R806">
        <v>25.050924299999998</v>
      </c>
      <c r="S806">
        <v>23.934480669999999</v>
      </c>
      <c r="T806">
        <v>23.383167270000001</v>
      </c>
      <c r="U806">
        <v>23.573513030000001</v>
      </c>
      <c r="V806">
        <v>23.439369200000002</v>
      </c>
      <c r="W806">
        <v>23.91897964</v>
      </c>
      <c r="X806">
        <v>23.86178589</v>
      </c>
      <c r="Y806">
        <v>0.37995391699999997</v>
      </c>
      <c r="Z806">
        <v>0.49002329500000003</v>
      </c>
      <c r="AA806">
        <v>0.62152164300000001</v>
      </c>
      <c r="AB806">
        <v>0.56000391599999999</v>
      </c>
      <c r="AC806">
        <v>0.18953426300000001</v>
      </c>
      <c r="AD806">
        <v>-0.109657923</v>
      </c>
    </row>
    <row r="807" spans="1:30" x14ac:dyDescent="0.2">
      <c r="A807" t="s">
        <v>3845</v>
      </c>
      <c r="B807" t="s">
        <v>99</v>
      </c>
      <c r="C807" t="s">
        <v>100</v>
      </c>
      <c r="D807" t="s">
        <v>3846</v>
      </c>
      <c r="E807" t="s">
        <v>3845</v>
      </c>
      <c r="F807" t="s">
        <v>3847</v>
      </c>
      <c r="G807" t="s">
        <v>58</v>
      </c>
      <c r="H807">
        <v>20.766999999999999</v>
      </c>
      <c r="I807">
        <v>4</v>
      </c>
      <c r="J807">
        <v>38.200000000000003</v>
      </c>
      <c r="K807">
        <v>0</v>
      </c>
      <c r="L807">
        <v>15.662000000000001</v>
      </c>
      <c r="M807">
        <v>24.481142040000002</v>
      </c>
      <c r="N807">
        <v>23.480453489999999</v>
      </c>
      <c r="O807">
        <v>23.876588819999998</v>
      </c>
      <c r="P807">
        <v>23.093770979999999</v>
      </c>
      <c r="Q807">
        <v>24.182453160000001</v>
      </c>
      <c r="R807">
        <v>25.15236282</v>
      </c>
      <c r="S807">
        <v>23.723442080000002</v>
      </c>
      <c r="T807">
        <v>24.996026990000001</v>
      </c>
      <c r="U807">
        <v>23.640665049999999</v>
      </c>
      <c r="V807">
        <v>23.722808839999999</v>
      </c>
      <c r="W807">
        <v>24.410223009999999</v>
      </c>
      <c r="X807">
        <v>22.899576190000001</v>
      </c>
      <c r="Y807">
        <v>0.19668806999999999</v>
      </c>
      <c r="Z807">
        <v>0.26852544099999998</v>
      </c>
      <c r="AA807">
        <v>0.24992594400000001</v>
      </c>
      <c r="AB807">
        <v>0.46532630899999999</v>
      </c>
      <c r="AC807">
        <v>0.28890650400000001</v>
      </c>
      <c r="AD807">
        <v>0.44250869799999998</v>
      </c>
    </row>
    <row r="808" spans="1:30" x14ac:dyDescent="0.2">
      <c r="A808" t="s">
        <v>3848</v>
      </c>
      <c r="B808" t="s">
        <v>234</v>
      </c>
      <c r="C808" t="s">
        <v>32</v>
      </c>
      <c r="D808" t="s">
        <v>3849</v>
      </c>
      <c r="E808" t="s">
        <v>3848</v>
      </c>
      <c r="F808" t="s">
        <v>3850</v>
      </c>
      <c r="G808" t="s">
        <v>58</v>
      </c>
      <c r="H808">
        <v>41.076999999999998</v>
      </c>
      <c r="I808">
        <v>14</v>
      </c>
      <c r="J808">
        <v>44.8</v>
      </c>
      <c r="K808">
        <v>0</v>
      </c>
      <c r="L808">
        <v>42.018000000000001</v>
      </c>
      <c r="M808">
        <v>25.916316989999999</v>
      </c>
      <c r="N808">
        <v>25.713924410000001</v>
      </c>
      <c r="O808">
        <v>25.687978739999998</v>
      </c>
      <c r="P808">
        <v>25.83088875</v>
      </c>
      <c r="Q808">
        <v>26.094423290000002</v>
      </c>
      <c r="R808">
        <v>25.722131730000001</v>
      </c>
      <c r="S808">
        <v>25.576549530000001</v>
      </c>
      <c r="T808">
        <v>25.766103739999998</v>
      </c>
      <c r="U808">
        <v>25.699621199999999</v>
      </c>
      <c r="V808">
        <v>26.429277419999998</v>
      </c>
      <c r="W808">
        <v>25.29803085</v>
      </c>
      <c r="X808">
        <v>26.374395369999998</v>
      </c>
      <c r="Y808">
        <v>0.28000268299999997</v>
      </c>
      <c r="Z808">
        <v>-0.261161168</v>
      </c>
      <c r="AA808">
        <v>0.146414499</v>
      </c>
      <c r="AB808">
        <v>-0.15141995699999999</v>
      </c>
      <c r="AC808">
        <v>0.40151193699999999</v>
      </c>
      <c r="AD808">
        <v>-0.35314305600000001</v>
      </c>
    </row>
    <row r="809" spans="1:30" x14ac:dyDescent="0.2">
      <c r="A809" t="s">
        <v>3851</v>
      </c>
      <c r="B809" t="s">
        <v>3852</v>
      </c>
      <c r="C809" t="s">
        <v>32</v>
      </c>
      <c r="D809" t="s">
        <v>3853</v>
      </c>
      <c r="E809" t="s">
        <v>3854</v>
      </c>
      <c r="F809" t="s">
        <v>3855</v>
      </c>
      <c r="G809" t="s">
        <v>36</v>
      </c>
      <c r="H809">
        <v>24.405999999999999</v>
      </c>
      <c r="I809">
        <v>3</v>
      </c>
      <c r="J809">
        <v>22.5</v>
      </c>
      <c r="K809">
        <v>0</v>
      </c>
      <c r="L809">
        <v>2.5579999999999998</v>
      </c>
      <c r="M809">
        <v>23.825706480000001</v>
      </c>
      <c r="N809">
        <v>23.14563751</v>
      </c>
      <c r="O809">
        <v>24.995841980000002</v>
      </c>
      <c r="P809">
        <v>24.16754723</v>
      </c>
      <c r="Q809">
        <v>23.898200989999999</v>
      </c>
      <c r="R809">
        <v>24.080982209999998</v>
      </c>
      <c r="S809">
        <v>22.497560499999999</v>
      </c>
      <c r="T809">
        <v>25.00431824</v>
      </c>
      <c r="U809">
        <v>24.491672520000002</v>
      </c>
      <c r="V809">
        <v>23.498702999999999</v>
      </c>
      <c r="W809">
        <v>24.932230000000001</v>
      </c>
      <c r="X809">
        <v>23.066341399999999</v>
      </c>
      <c r="Y809">
        <v>7.0161385000000007E-2</v>
      </c>
      <c r="Z809">
        <v>0.15663719200000001</v>
      </c>
      <c r="AA809">
        <v>0.140773224</v>
      </c>
      <c r="AB809">
        <v>0.216485341</v>
      </c>
      <c r="AC809">
        <v>6.0368130999999998E-2</v>
      </c>
      <c r="AD809">
        <v>0.165425618</v>
      </c>
    </row>
    <row r="810" spans="1:30" x14ac:dyDescent="0.2">
      <c r="A810" t="s">
        <v>3856</v>
      </c>
      <c r="B810" t="s">
        <v>71</v>
      </c>
      <c r="C810" t="s">
        <v>100</v>
      </c>
      <c r="D810" t="s">
        <v>3857</v>
      </c>
      <c r="E810" t="s">
        <v>3856</v>
      </c>
      <c r="F810" t="s">
        <v>3858</v>
      </c>
      <c r="G810" t="s">
        <v>36</v>
      </c>
      <c r="H810">
        <v>28.308</v>
      </c>
      <c r="I810">
        <v>7</v>
      </c>
      <c r="J810">
        <v>44.4</v>
      </c>
      <c r="K810">
        <v>0</v>
      </c>
      <c r="L810">
        <v>212.88</v>
      </c>
      <c r="M810">
        <v>23.514257430000001</v>
      </c>
      <c r="N810">
        <v>24.128976819999998</v>
      </c>
      <c r="O810">
        <v>24.764852520000002</v>
      </c>
      <c r="P810">
        <v>24.912502289999999</v>
      </c>
      <c r="Q810">
        <v>23.426124569999999</v>
      </c>
      <c r="R810">
        <v>24.946813580000001</v>
      </c>
      <c r="S810">
        <v>23.69286919</v>
      </c>
      <c r="T810">
        <v>23.87083054</v>
      </c>
      <c r="U810">
        <v>22.862939829999998</v>
      </c>
      <c r="V810">
        <v>23.41021156</v>
      </c>
      <c r="W810">
        <v>23.921052929999998</v>
      </c>
      <c r="X810">
        <v>23.374267580000001</v>
      </c>
      <c r="Y810">
        <v>0.63680328799999997</v>
      </c>
      <c r="Z810">
        <v>0.56751823400000001</v>
      </c>
      <c r="AA810">
        <v>0.74244232799999998</v>
      </c>
      <c r="AB810">
        <v>0.85996945700000005</v>
      </c>
      <c r="AC810">
        <v>9.2831553999999997E-2</v>
      </c>
      <c r="AD810">
        <v>-9.2964171999999998E-2</v>
      </c>
    </row>
    <row r="811" spans="1:30" x14ac:dyDescent="0.2">
      <c r="A811" t="s">
        <v>3859</v>
      </c>
      <c r="B811" t="s">
        <v>3860</v>
      </c>
      <c r="C811" t="s">
        <v>32</v>
      </c>
      <c r="D811" t="s">
        <v>3861</v>
      </c>
      <c r="E811" t="s">
        <v>3862</v>
      </c>
      <c r="F811" t="s">
        <v>3863</v>
      </c>
      <c r="G811" t="s">
        <v>36</v>
      </c>
      <c r="H811">
        <v>26.850999999999999</v>
      </c>
      <c r="I811">
        <v>12</v>
      </c>
      <c r="J811">
        <v>70.5</v>
      </c>
      <c r="K811">
        <v>0</v>
      </c>
      <c r="L811">
        <v>323.31</v>
      </c>
      <c r="M811">
        <v>23.426557540000001</v>
      </c>
      <c r="N811">
        <v>23.067216869999999</v>
      </c>
      <c r="O811">
        <v>23.944639209999998</v>
      </c>
      <c r="P811">
        <v>23.151453020000002</v>
      </c>
      <c r="Q811">
        <v>23.29866028</v>
      </c>
      <c r="R811">
        <v>23.537559510000001</v>
      </c>
      <c r="S811">
        <v>23.919004439999998</v>
      </c>
      <c r="T811">
        <v>23.45277596</v>
      </c>
      <c r="U811">
        <v>23.868825910000002</v>
      </c>
      <c r="V811">
        <v>22.373044969999999</v>
      </c>
      <c r="W811">
        <v>24.062541960000001</v>
      </c>
      <c r="X811">
        <v>23.36215782</v>
      </c>
      <c r="Y811">
        <v>0.14345659799999999</v>
      </c>
      <c r="Z811">
        <v>0.21355629000000001</v>
      </c>
      <c r="AA811">
        <v>4.2928749000000002E-2</v>
      </c>
      <c r="AB811">
        <v>6.3309351999999999E-2</v>
      </c>
      <c r="AC811">
        <v>0.39726335800000001</v>
      </c>
      <c r="AD811">
        <v>0.48095385200000002</v>
      </c>
    </row>
    <row r="812" spans="1:30" x14ac:dyDescent="0.2">
      <c r="A812" t="s">
        <v>3864</v>
      </c>
      <c r="B812" t="s">
        <v>162</v>
      </c>
      <c r="C812" t="s">
        <v>100</v>
      </c>
      <c r="D812" t="s">
        <v>3865</v>
      </c>
      <c r="E812" t="s">
        <v>3864</v>
      </c>
      <c r="F812" t="s">
        <v>3866</v>
      </c>
      <c r="G812" t="s">
        <v>58</v>
      </c>
      <c r="H812">
        <v>36.701000000000001</v>
      </c>
      <c r="I812">
        <v>8</v>
      </c>
      <c r="J812">
        <v>35.799999999999997</v>
      </c>
      <c r="K812">
        <v>0</v>
      </c>
      <c r="L812">
        <v>112.15</v>
      </c>
      <c r="M812">
        <v>25.263093949999998</v>
      </c>
      <c r="N812">
        <v>24.812009809999999</v>
      </c>
      <c r="O812">
        <v>25.4180584</v>
      </c>
      <c r="P812">
        <v>25.652641299999999</v>
      </c>
      <c r="Q812">
        <v>23.32144928</v>
      </c>
      <c r="R812">
        <v>25.367197040000001</v>
      </c>
      <c r="S812">
        <v>25.391983029999999</v>
      </c>
      <c r="T812">
        <v>25.089138030000001</v>
      </c>
      <c r="U812">
        <v>25.35363388</v>
      </c>
      <c r="V812">
        <v>25.948154450000001</v>
      </c>
      <c r="W812">
        <v>25.112312320000001</v>
      </c>
      <c r="X812">
        <v>25.739851000000002</v>
      </c>
      <c r="Y812">
        <v>0.63327421500000003</v>
      </c>
      <c r="Z812">
        <v>-0.43571853599999999</v>
      </c>
      <c r="AA812">
        <v>0.455478775</v>
      </c>
      <c r="AB812">
        <v>-0.819676717</v>
      </c>
      <c r="AC812">
        <v>0.52722878200000001</v>
      </c>
      <c r="AD812">
        <v>-0.32185427300000002</v>
      </c>
    </row>
    <row r="813" spans="1:30" x14ac:dyDescent="0.2">
      <c r="A813" t="s">
        <v>3867</v>
      </c>
      <c r="B813" t="s">
        <v>3868</v>
      </c>
      <c r="C813" t="s">
        <v>32</v>
      </c>
      <c r="D813" t="s">
        <v>3869</v>
      </c>
      <c r="E813" t="s">
        <v>3870</v>
      </c>
      <c r="F813" t="s">
        <v>3871</v>
      </c>
      <c r="G813" t="s">
        <v>43</v>
      </c>
      <c r="H813">
        <v>20.835000000000001</v>
      </c>
      <c r="I813">
        <v>15</v>
      </c>
      <c r="J813">
        <v>35.799999999999997</v>
      </c>
      <c r="K813">
        <v>0</v>
      </c>
      <c r="L813">
        <v>323.31</v>
      </c>
      <c r="M813">
        <v>32.205741879999998</v>
      </c>
      <c r="N813">
        <v>32.364738459999998</v>
      </c>
      <c r="O813">
        <v>32.324020390000001</v>
      </c>
      <c r="P813">
        <v>32.38329315</v>
      </c>
      <c r="Q813">
        <v>33.15022278</v>
      </c>
      <c r="R813">
        <v>32.507106780000001</v>
      </c>
      <c r="S813">
        <v>32.626819609999998</v>
      </c>
      <c r="T813">
        <v>32.360584260000003</v>
      </c>
      <c r="U813">
        <v>32.533363340000001</v>
      </c>
      <c r="V813">
        <v>32.304569239999999</v>
      </c>
      <c r="W813">
        <v>31.218299869999999</v>
      </c>
      <c r="X813">
        <v>31.91570282</v>
      </c>
      <c r="Y813">
        <v>0.68724108100000003</v>
      </c>
      <c r="Z813">
        <v>0.48530960099999998</v>
      </c>
      <c r="AA813">
        <v>1.02618341</v>
      </c>
      <c r="AB813">
        <v>0.86735026000000004</v>
      </c>
      <c r="AC813">
        <v>0.99482049900000002</v>
      </c>
      <c r="AD813">
        <v>0.69406509400000005</v>
      </c>
    </row>
    <row r="814" spans="1:30" x14ac:dyDescent="0.2">
      <c r="A814" t="s">
        <v>3872</v>
      </c>
      <c r="B814" t="s">
        <v>3873</v>
      </c>
      <c r="C814" t="s">
        <v>122</v>
      </c>
      <c r="D814" t="s">
        <v>3874</v>
      </c>
      <c r="E814" t="s">
        <v>3875</v>
      </c>
      <c r="F814" t="s">
        <v>3876</v>
      </c>
      <c r="G814" t="s">
        <v>1459</v>
      </c>
      <c r="H814">
        <v>24.774000000000001</v>
      </c>
      <c r="I814">
        <v>3</v>
      </c>
      <c r="J814">
        <v>17.399999999999999</v>
      </c>
      <c r="K814">
        <v>0</v>
      </c>
      <c r="L814">
        <v>61.558</v>
      </c>
      <c r="M814">
        <v>26.289226530000001</v>
      </c>
      <c r="N814">
        <v>26.151723860000001</v>
      </c>
      <c r="O814">
        <v>26.204916000000001</v>
      </c>
      <c r="P814">
        <v>26.27042007</v>
      </c>
      <c r="Q814">
        <v>24.953815460000001</v>
      </c>
      <c r="R814">
        <v>26.493001939999999</v>
      </c>
      <c r="S814">
        <v>26.704772949999999</v>
      </c>
      <c r="T814">
        <v>26.51849747</v>
      </c>
      <c r="U814">
        <v>26.350872039999999</v>
      </c>
      <c r="V814">
        <v>26.120859150000001</v>
      </c>
      <c r="W814">
        <v>26.06453514</v>
      </c>
      <c r="X814">
        <v>26.662887569999999</v>
      </c>
      <c r="Y814">
        <v>0.12687674400000001</v>
      </c>
      <c r="Z814">
        <v>-6.7471822000000001E-2</v>
      </c>
      <c r="AA814">
        <v>0.295771228</v>
      </c>
      <c r="AB814">
        <v>-0.37701479599999999</v>
      </c>
      <c r="AC814">
        <v>0.48655098899999999</v>
      </c>
      <c r="AD814">
        <v>0.241953532</v>
      </c>
    </row>
    <row r="815" spans="1:30" x14ac:dyDescent="0.2">
      <c r="A815" t="s">
        <v>3877</v>
      </c>
      <c r="B815" t="s">
        <v>3878</v>
      </c>
      <c r="C815" t="s">
        <v>3879</v>
      </c>
      <c r="D815" t="s">
        <v>3880</v>
      </c>
      <c r="E815" t="s">
        <v>3881</v>
      </c>
      <c r="F815" t="s">
        <v>3882</v>
      </c>
      <c r="G815" t="s">
        <v>91</v>
      </c>
      <c r="H815">
        <v>34.052</v>
      </c>
      <c r="I815">
        <v>12</v>
      </c>
      <c r="J815">
        <v>64.400000000000006</v>
      </c>
      <c r="K815">
        <v>0</v>
      </c>
      <c r="L815">
        <v>109.51</v>
      </c>
      <c r="M815">
        <v>23.479976650000001</v>
      </c>
      <c r="N815">
        <v>24.773866649999999</v>
      </c>
      <c r="O815">
        <v>26.244234089999999</v>
      </c>
      <c r="P815">
        <v>24.0049572</v>
      </c>
      <c r="Q815">
        <v>25.756124499999999</v>
      </c>
      <c r="R815">
        <v>22.662549970000001</v>
      </c>
      <c r="S815">
        <v>26.990209579999998</v>
      </c>
      <c r="T815">
        <v>26.293407439999999</v>
      </c>
      <c r="U815">
        <v>24.958103179999998</v>
      </c>
      <c r="V815">
        <v>25.888360980000002</v>
      </c>
      <c r="W815">
        <v>23.290529249999999</v>
      </c>
      <c r="X815">
        <v>24.57178116</v>
      </c>
      <c r="Y815">
        <v>8.0270522999999996E-2</v>
      </c>
      <c r="Z815">
        <v>0.24913533500000001</v>
      </c>
      <c r="AA815">
        <v>0.140157478</v>
      </c>
      <c r="AB815">
        <v>-0.44234657300000002</v>
      </c>
      <c r="AC815">
        <v>0.71401137299999995</v>
      </c>
      <c r="AD815">
        <v>1.4970162709999999</v>
      </c>
    </row>
    <row r="816" spans="1:30" x14ac:dyDescent="0.2">
      <c r="A816" t="s">
        <v>3883</v>
      </c>
      <c r="B816" t="s">
        <v>3884</v>
      </c>
      <c r="C816" t="s">
        <v>3885</v>
      </c>
      <c r="D816" t="s">
        <v>3886</v>
      </c>
      <c r="E816" t="s">
        <v>3887</v>
      </c>
      <c r="F816" t="s">
        <v>3888</v>
      </c>
      <c r="G816" t="s">
        <v>91</v>
      </c>
      <c r="H816">
        <v>43.058</v>
      </c>
      <c r="I816">
        <v>9</v>
      </c>
      <c r="J816">
        <v>33</v>
      </c>
      <c r="K816">
        <v>0</v>
      </c>
      <c r="L816">
        <v>24.74</v>
      </c>
      <c r="M816">
        <v>25.154874800000002</v>
      </c>
      <c r="N816">
        <v>22.429199220000001</v>
      </c>
      <c r="O816">
        <v>23.504911419999999</v>
      </c>
      <c r="P816">
        <v>24.74249077</v>
      </c>
      <c r="Q816">
        <v>24.254886630000001</v>
      </c>
      <c r="R816">
        <v>24.975568769999999</v>
      </c>
      <c r="S816">
        <v>23.818996429999999</v>
      </c>
      <c r="T816">
        <v>24.491794590000001</v>
      </c>
      <c r="U816">
        <v>23.13889885</v>
      </c>
      <c r="V816">
        <v>23.15436935</v>
      </c>
      <c r="W816">
        <v>24.948644640000001</v>
      </c>
      <c r="X816">
        <v>24.831518169999999</v>
      </c>
      <c r="Y816">
        <v>0.24798419999999999</v>
      </c>
      <c r="Z816">
        <v>-0.61518224099999996</v>
      </c>
      <c r="AA816">
        <v>0.218343551</v>
      </c>
      <c r="AB816">
        <v>0.346138</v>
      </c>
      <c r="AC816">
        <v>0.28575366099999999</v>
      </c>
      <c r="AD816">
        <v>-0.49494743299999999</v>
      </c>
    </row>
    <row r="817" spans="1:30" x14ac:dyDescent="0.2">
      <c r="A817" t="s">
        <v>3889</v>
      </c>
      <c r="B817" t="s">
        <v>3890</v>
      </c>
      <c r="C817" t="s">
        <v>1446</v>
      </c>
      <c r="D817" t="s">
        <v>3891</v>
      </c>
      <c r="E817" t="s">
        <v>3892</v>
      </c>
      <c r="F817" t="s">
        <v>3893</v>
      </c>
      <c r="G817" t="s">
        <v>91</v>
      </c>
      <c r="H817">
        <v>46.127000000000002</v>
      </c>
      <c r="I817">
        <v>9</v>
      </c>
      <c r="J817">
        <v>54.7</v>
      </c>
      <c r="K817">
        <v>0</v>
      </c>
      <c r="L817">
        <v>137.36000000000001</v>
      </c>
      <c r="M817">
        <v>25.540998460000001</v>
      </c>
      <c r="N817">
        <v>25.435522079999998</v>
      </c>
      <c r="O817">
        <v>23.742090229999999</v>
      </c>
      <c r="P817">
        <v>25.115888600000002</v>
      </c>
      <c r="Q817">
        <v>25.228168490000002</v>
      </c>
      <c r="R817">
        <v>25.459545139999999</v>
      </c>
      <c r="S817">
        <v>25.69412994</v>
      </c>
      <c r="T817">
        <v>25.787483219999999</v>
      </c>
      <c r="U817">
        <v>25.813869480000001</v>
      </c>
      <c r="V817">
        <v>24.36153603</v>
      </c>
      <c r="W817">
        <v>23.577846529999999</v>
      </c>
      <c r="X817">
        <v>25.472929000000001</v>
      </c>
      <c r="Y817">
        <v>0.210639412</v>
      </c>
      <c r="Z817">
        <v>0.43543306999999998</v>
      </c>
      <c r="AA817">
        <v>0.64389480799999999</v>
      </c>
      <c r="AB817">
        <v>0.797096888</v>
      </c>
      <c r="AC817">
        <v>1.1046872240000001</v>
      </c>
      <c r="AD817">
        <v>1.294390361</v>
      </c>
    </row>
    <row r="818" spans="1:30" x14ac:dyDescent="0.2">
      <c r="A818" t="s">
        <v>3894</v>
      </c>
      <c r="B818" t="s">
        <v>3895</v>
      </c>
      <c r="C818" t="s">
        <v>3896</v>
      </c>
      <c r="D818" t="s">
        <v>3897</v>
      </c>
      <c r="E818" t="s">
        <v>3898</v>
      </c>
      <c r="F818" t="s">
        <v>3899</v>
      </c>
      <c r="G818" t="s">
        <v>91</v>
      </c>
      <c r="H818">
        <v>21.32</v>
      </c>
      <c r="I818">
        <v>11</v>
      </c>
      <c r="J818">
        <v>63.2</v>
      </c>
      <c r="K818">
        <v>0</v>
      </c>
      <c r="L818">
        <v>189.22</v>
      </c>
      <c r="M818">
        <v>28.022792819999999</v>
      </c>
      <c r="N818">
        <v>28.054965970000001</v>
      </c>
      <c r="O818">
        <v>28.181488040000001</v>
      </c>
      <c r="P818">
        <v>28.023797989999998</v>
      </c>
      <c r="Q818">
        <v>27.716400149999998</v>
      </c>
      <c r="R818">
        <v>27.883493420000001</v>
      </c>
      <c r="S818">
        <v>28.013185499999999</v>
      </c>
      <c r="T818">
        <v>28.2121067</v>
      </c>
      <c r="U818">
        <v>27.840621949999999</v>
      </c>
      <c r="V818">
        <v>27.996526719999999</v>
      </c>
      <c r="W818">
        <v>27.926771160000001</v>
      </c>
      <c r="X818">
        <v>28.41880608</v>
      </c>
      <c r="Y818">
        <v>5.9359642999999997E-2</v>
      </c>
      <c r="Z818">
        <v>-2.7619043999999999E-2</v>
      </c>
      <c r="AA818">
        <v>0.60432340200000001</v>
      </c>
      <c r="AB818">
        <v>-0.23947080000000001</v>
      </c>
      <c r="AC818">
        <v>0.18768963299999999</v>
      </c>
      <c r="AD818">
        <v>-9.2063268000000004E-2</v>
      </c>
    </row>
    <row r="819" spans="1:30" x14ac:dyDescent="0.2">
      <c r="A819" t="s">
        <v>3900</v>
      </c>
      <c r="B819" t="s">
        <v>261</v>
      </c>
      <c r="C819" t="s">
        <v>32</v>
      </c>
      <c r="D819" t="s">
        <v>3901</v>
      </c>
      <c r="E819" t="s">
        <v>3900</v>
      </c>
      <c r="F819" t="s">
        <v>3902</v>
      </c>
      <c r="G819" t="s">
        <v>36</v>
      </c>
      <c r="H819">
        <v>23.751000000000001</v>
      </c>
      <c r="I819">
        <v>7</v>
      </c>
      <c r="J819">
        <v>42.4</v>
      </c>
      <c r="K819">
        <v>0</v>
      </c>
      <c r="L819">
        <v>47.747</v>
      </c>
      <c r="M819">
        <v>22.52828598</v>
      </c>
      <c r="N819">
        <v>23.642395019999999</v>
      </c>
      <c r="O819">
        <v>23.76475525</v>
      </c>
      <c r="P819">
        <v>23.974540709999999</v>
      </c>
      <c r="Q819">
        <v>22.69770432</v>
      </c>
      <c r="R819">
        <v>23.606742860000001</v>
      </c>
      <c r="S819">
        <v>24.358058929999999</v>
      </c>
      <c r="T819">
        <v>24.473514560000002</v>
      </c>
      <c r="U819">
        <v>22.936315539999999</v>
      </c>
      <c r="V819">
        <v>25.223718640000001</v>
      </c>
      <c r="W819">
        <v>23.48496819</v>
      </c>
      <c r="X819">
        <v>24.7601738</v>
      </c>
      <c r="Y819">
        <v>0.83835017999999994</v>
      </c>
      <c r="Z819">
        <v>-1.177808126</v>
      </c>
      <c r="AA819">
        <v>0.75979090900000001</v>
      </c>
      <c r="AB819">
        <v>-1.063290914</v>
      </c>
      <c r="AC819">
        <v>0.32467785700000001</v>
      </c>
      <c r="AD819">
        <v>-0.56699053399999999</v>
      </c>
    </row>
    <row r="820" spans="1:30" x14ac:dyDescent="0.2">
      <c r="A820" t="s">
        <v>3903</v>
      </c>
      <c r="B820" t="s">
        <v>3904</v>
      </c>
      <c r="C820" t="s">
        <v>32</v>
      </c>
      <c r="D820" t="s">
        <v>3905</v>
      </c>
      <c r="E820" t="s">
        <v>3906</v>
      </c>
      <c r="F820" t="s">
        <v>3907</v>
      </c>
      <c r="G820" t="s">
        <v>36</v>
      </c>
      <c r="H820">
        <v>24.286999999999999</v>
      </c>
      <c r="I820">
        <v>3</v>
      </c>
      <c r="J820">
        <v>18.399999999999999</v>
      </c>
      <c r="K820">
        <v>0</v>
      </c>
      <c r="L820">
        <v>3.0605000000000002</v>
      </c>
      <c r="M820">
        <v>23.484104160000001</v>
      </c>
      <c r="N820">
        <v>23.056200029999999</v>
      </c>
      <c r="O820">
        <v>23.973384859999999</v>
      </c>
      <c r="P820">
        <v>22.60185242</v>
      </c>
      <c r="Q820">
        <v>23.175235749999999</v>
      </c>
      <c r="R820">
        <v>23.094024659999999</v>
      </c>
      <c r="S820">
        <v>24.00756264</v>
      </c>
      <c r="T820">
        <v>24.541202550000001</v>
      </c>
      <c r="U820">
        <v>22.15598679</v>
      </c>
      <c r="V820">
        <v>23.974906919999999</v>
      </c>
      <c r="W820">
        <v>23.330034260000001</v>
      </c>
      <c r="X820">
        <v>23.114555360000001</v>
      </c>
      <c r="Y820">
        <v>2.8502561999999999E-2</v>
      </c>
      <c r="Z820">
        <v>3.1397502000000001E-2</v>
      </c>
      <c r="AA820">
        <v>0.75426109900000005</v>
      </c>
      <c r="AB820">
        <v>-0.51612790399999997</v>
      </c>
      <c r="AC820">
        <v>4.2207522999999997E-2</v>
      </c>
      <c r="AD820">
        <v>9.5085143999999996E-2</v>
      </c>
    </row>
    <row r="821" spans="1:30" x14ac:dyDescent="0.2">
      <c r="A821" t="s">
        <v>3908</v>
      </c>
      <c r="B821" t="s">
        <v>51</v>
      </c>
      <c r="C821" t="s">
        <v>32</v>
      </c>
      <c r="D821" t="s">
        <v>3909</v>
      </c>
      <c r="E821" t="s">
        <v>3908</v>
      </c>
      <c r="F821" t="s">
        <v>3910</v>
      </c>
      <c r="G821" t="s">
        <v>36</v>
      </c>
      <c r="H821">
        <v>33.167000000000002</v>
      </c>
      <c r="I821">
        <v>5</v>
      </c>
      <c r="J821">
        <v>31.3</v>
      </c>
      <c r="K821">
        <v>0</v>
      </c>
      <c r="L821">
        <v>14.009</v>
      </c>
      <c r="M821">
        <v>23.6650238</v>
      </c>
      <c r="N821">
        <v>23.554227829999999</v>
      </c>
      <c r="O821">
        <v>23.961315160000002</v>
      </c>
      <c r="P821">
        <v>23.906185149999999</v>
      </c>
      <c r="Q821">
        <v>23.682920459999998</v>
      </c>
      <c r="R821">
        <v>24.866846079999998</v>
      </c>
      <c r="S821">
        <v>25.394147870000001</v>
      </c>
      <c r="T821">
        <v>23.197380070000001</v>
      </c>
      <c r="U821">
        <v>22.279491419999999</v>
      </c>
      <c r="V821">
        <v>23.73485565</v>
      </c>
      <c r="W821">
        <v>23.564216609999999</v>
      </c>
      <c r="X821">
        <v>22.6242485</v>
      </c>
      <c r="Y821">
        <v>0.50016110400000002</v>
      </c>
      <c r="Z821">
        <v>0.41908200600000001</v>
      </c>
      <c r="AA821">
        <v>0.77636950800000004</v>
      </c>
      <c r="AB821">
        <v>0.84421030699999999</v>
      </c>
      <c r="AC821">
        <v>0.11644195</v>
      </c>
      <c r="AD821">
        <v>0.31589953100000001</v>
      </c>
    </row>
    <row r="822" spans="1:30" x14ac:dyDescent="0.2">
      <c r="A822" t="s">
        <v>3911</v>
      </c>
      <c r="B822" t="s">
        <v>3912</v>
      </c>
      <c r="C822" t="s">
        <v>3913</v>
      </c>
      <c r="D822" t="s">
        <v>3914</v>
      </c>
      <c r="E822" t="s">
        <v>3915</v>
      </c>
      <c r="F822" t="s">
        <v>3916</v>
      </c>
      <c r="G822" t="s">
        <v>91</v>
      </c>
      <c r="H822">
        <v>58.265000000000001</v>
      </c>
      <c r="I822">
        <v>26</v>
      </c>
      <c r="J822">
        <v>68.900000000000006</v>
      </c>
      <c r="K822">
        <v>0</v>
      </c>
      <c r="L822">
        <v>210.83</v>
      </c>
      <c r="M822">
        <v>28.87695313</v>
      </c>
      <c r="N822">
        <v>29.098735810000001</v>
      </c>
      <c r="O822">
        <v>29.038864140000001</v>
      </c>
      <c r="P822">
        <v>28.85667801</v>
      </c>
      <c r="Q822">
        <v>29.607896799999999</v>
      </c>
      <c r="R822">
        <v>29.0972805</v>
      </c>
      <c r="S822">
        <v>28.989479060000001</v>
      </c>
      <c r="T822">
        <v>28.787837979999999</v>
      </c>
      <c r="U822">
        <v>29.14722252</v>
      </c>
      <c r="V822">
        <v>29.683814999999999</v>
      </c>
      <c r="W822">
        <v>29.109586719999999</v>
      </c>
      <c r="X822">
        <v>29.19734764</v>
      </c>
      <c r="Y822">
        <v>0.78845133000000001</v>
      </c>
      <c r="Z822">
        <v>-0.32539876299999998</v>
      </c>
      <c r="AA822">
        <v>0.192651198</v>
      </c>
      <c r="AB822">
        <v>-0.14296468100000001</v>
      </c>
      <c r="AC822">
        <v>0.79423934399999996</v>
      </c>
      <c r="AD822">
        <v>-0.355403264</v>
      </c>
    </row>
    <row r="823" spans="1:30" x14ac:dyDescent="0.2">
      <c r="A823" t="s">
        <v>3917</v>
      </c>
      <c r="B823" t="s">
        <v>99</v>
      </c>
      <c r="C823" t="s">
        <v>100</v>
      </c>
      <c r="D823" t="s">
        <v>3918</v>
      </c>
      <c r="E823" t="s">
        <v>3917</v>
      </c>
      <c r="F823" t="s">
        <v>3919</v>
      </c>
      <c r="G823" t="s">
        <v>58</v>
      </c>
      <c r="H823">
        <v>24.998000000000001</v>
      </c>
      <c r="I823">
        <v>14</v>
      </c>
      <c r="J823">
        <v>77.7</v>
      </c>
      <c r="K823">
        <v>0</v>
      </c>
      <c r="L823">
        <v>197.15</v>
      </c>
      <c r="M823">
        <v>29.997522350000001</v>
      </c>
      <c r="N823">
        <v>29.694780349999998</v>
      </c>
      <c r="O823">
        <v>29.945728299999999</v>
      </c>
      <c r="P823">
        <v>29.678888319999999</v>
      </c>
      <c r="Q823">
        <v>30.082965850000001</v>
      </c>
      <c r="R823">
        <v>29.840307240000001</v>
      </c>
      <c r="S823">
        <v>29.994693760000001</v>
      </c>
      <c r="T823">
        <v>30.108737949999998</v>
      </c>
      <c r="U823">
        <v>29.971584320000002</v>
      </c>
      <c r="V823">
        <v>30.271863939999999</v>
      </c>
      <c r="W823">
        <v>29.866128920000001</v>
      </c>
      <c r="X823">
        <v>29.686689380000001</v>
      </c>
      <c r="Y823">
        <v>0.11485962700000001</v>
      </c>
      <c r="Z823">
        <v>-6.2217077000000003E-2</v>
      </c>
      <c r="AA823">
        <v>0.13031256999999999</v>
      </c>
      <c r="AB823">
        <v>-7.4173609000000001E-2</v>
      </c>
      <c r="AC823">
        <v>0.177848435</v>
      </c>
      <c r="AD823">
        <v>8.3444594999999996E-2</v>
      </c>
    </row>
    <row r="824" spans="1:30" x14ac:dyDescent="0.2">
      <c r="A824" t="s">
        <v>3920</v>
      </c>
      <c r="B824" t="s">
        <v>1078</v>
      </c>
      <c r="C824" t="s">
        <v>32</v>
      </c>
      <c r="D824" t="s">
        <v>3921</v>
      </c>
      <c r="E824" t="s">
        <v>3920</v>
      </c>
      <c r="F824" t="s">
        <v>3922</v>
      </c>
      <c r="G824" t="s">
        <v>36</v>
      </c>
      <c r="H824">
        <v>65.308000000000007</v>
      </c>
      <c r="I824">
        <v>9</v>
      </c>
      <c r="J824">
        <v>23.6</v>
      </c>
      <c r="K824">
        <v>0</v>
      </c>
      <c r="L824">
        <v>70.364999999999995</v>
      </c>
      <c r="M824">
        <v>22.828699109999999</v>
      </c>
      <c r="N824">
        <v>22.363147739999999</v>
      </c>
      <c r="O824">
        <v>23.844676969999998</v>
      </c>
      <c r="P824">
        <v>24.61540222</v>
      </c>
      <c r="Q824">
        <v>24.12926865</v>
      </c>
      <c r="R824">
        <v>23.899444580000001</v>
      </c>
      <c r="S824">
        <v>23.973192210000001</v>
      </c>
      <c r="T824">
        <v>24.22632217</v>
      </c>
      <c r="U824">
        <v>22.858112340000002</v>
      </c>
      <c r="V824">
        <v>24.658679960000001</v>
      </c>
      <c r="W824">
        <v>24.11697388</v>
      </c>
      <c r="X824">
        <v>24.028314590000001</v>
      </c>
      <c r="Y824">
        <v>1.229602275</v>
      </c>
      <c r="Z824">
        <v>-1.25581487</v>
      </c>
      <c r="AA824">
        <v>6.4212925000000004E-2</v>
      </c>
      <c r="AB824">
        <v>-5.3284326999999999E-2</v>
      </c>
      <c r="AC824">
        <v>0.55580810199999997</v>
      </c>
      <c r="AD824">
        <v>-0.58211390200000002</v>
      </c>
    </row>
    <row r="825" spans="1:30" x14ac:dyDescent="0.2">
      <c r="A825" t="s">
        <v>3923</v>
      </c>
      <c r="B825" t="s">
        <v>3924</v>
      </c>
      <c r="C825" t="s">
        <v>3925</v>
      </c>
      <c r="D825" t="s">
        <v>3926</v>
      </c>
      <c r="E825" t="s">
        <v>3927</v>
      </c>
      <c r="F825" t="s">
        <v>3928</v>
      </c>
      <c r="G825" t="s">
        <v>91</v>
      </c>
      <c r="H825">
        <v>14.08</v>
      </c>
      <c r="I825">
        <v>4</v>
      </c>
      <c r="J825">
        <v>12</v>
      </c>
      <c r="K825">
        <v>0</v>
      </c>
      <c r="L825">
        <v>6.6223999999999998</v>
      </c>
      <c r="M825">
        <v>21.480773930000002</v>
      </c>
      <c r="N825">
        <v>23.602420810000002</v>
      </c>
      <c r="O825">
        <v>23.378505709999999</v>
      </c>
      <c r="P825">
        <v>24.765432359999998</v>
      </c>
      <c r="Q825">
        <v>24.15247536</v>
      </c>
      <c r="R825">
        <v>23.637132640000001</v>
      </c>
      <c r="S825">
        <v>22.9655323</v>
      </c>
      <c r="T825">
        <v>24.049270629999999</v>
      </c>
      <c r="U825">
        <v>24.105920789999999</v>
      </c>
      <c r="V825">
        <v>24.574337010000001</v>
      </c>
      <c r="W825">
        <v>23.440084460000001</v>
      </c>
      <c r="X825">
        <v>24.47686195</v>
      </c>
      <c r="Y825">
        <v>0.81300061899999998</v>
      </c>
      <c r="Z825">
        <v>-1.3431943260000001</v>
      </c>
      <c r="AA825">
        <v>1.4418346E-2</v>
      </c>
      <c r="AB825">
        <v>2.1252314000000001E-2</v>
      </c>
      <c r="AC825">
        <v>0.36809230199999998</v>
      </c>
      <c r="AD825">
        <v>-0.45685323100000003</v>
      </c>
    </row>
    <row r="826" spans="1:30" x14ac:dyDescent="0.2">
      <c r="A826" t="s">
        <v>3929</v>
      </c>
      <c r="B826" t="s">
        <v>3930</v>
      </c>
      <c r="C826" t="s">
        <v>3931</v>
      </c>
      <c r="D826" t="s">
        <v>3932</v>
      </c>
      <c r="E826" t="s">
        <v>3933</v>
      </c>
      <c r="F826" t="s">
        <v>3934</v>
      </c>
      <c r="G826" t="s">
        <v>91</v>
      </c>
      <c r="H826">
        <v>35.954999999999998</v>
      </c>
      <c r="I826">
        <v>20</v>
      </c>
      <c r="J826">
        <v>70.8</v>
      </c>
      <c r="K826">
        <v>0</v>
      </c>
      <c r="L826">
        <v>323.31</v>
      </c>
      <c r="M826">
        <v>32.516132349999999</v>
      </c>
      <c r="N826">
        <v>32.686767580000001</v>
      </c>
      <c r="O826">
        <v>32.669322970000003</v>
      </c>
      <c r="P826">
        <v>32.693222050000003</v>
      </c>
      <c r="Q826">
        <v>33.034923550000002</v>
      </c>
      <c r="R826">
        <v>32.598392490000002</v>
      </c>
      <c r="S826">
        <v>32.591808319999998</v>
      </c>
      <c r="T826">
        <v>32.689105990000002</v>
      </c>
      <c r="U826">
        <v>32.695549010000001</v>
      </c>
      <c r="V826">
        <v>33.073005680000001</v>
      </c>
      <c r="W826">
        <v>32.388744350000003</v>
      </c>
      <c r="X826">
        <v>32.541831969999997</v>
      </c>
      <c r="Y826">
        <v>7.1563123000000006E-2</v>
      </c>
      <c r="Z826">
        <v>-4.3786367E-2</v>
      </c>
      <c r="AA826">
        <v>0.16470876000000001</v>
      </c>
      <c r="AB826">
        <v>0.107652028</v>
      </c>
      <c r="AC826">
        <v>1.4244135999999999E-2</v>
      </c>
      <c r="AD826">
        <v>-9.0395609999999998E-3</v>
      </c>
    </row>
    <row r="827" spans="1:30" x14ac:dyDescent="0.2">
      <c r="A827" t="s">
        <v>3935</v>
      </c>
      <c r="B827" t="s">
        <v>3936</v>
      </c>
      <c r="C827" t="s">
        <v>3937</v>
      </c>
      <c r="D827" t="s">
        <v>3938</v>
      </c>
      <c r="E827" t="s">
        <v>3939</v>
      </c>
      <c r="F827" t="s">
        <v>3940</v>
      </c>
      <c r="G827" t="s">
        <v>91</v>
      </c>
      <c r="H827">
        <v>75.540000000000006</v>
      </c>
      <c r="I827">
        <v>40</v>
      </c>
      <c r="J827">
        <v>73</v>
      </c>
      <c r="K827">
        <v>0</v>
      </c>
      <c r="L827">
        <v>323.31</v>
      </c>
      <c r="M827">
        <v>32.810749049999998</v>
      </c>
      <c r="N827">
        <v>32.93778992</v>
      </c>
      <c r="O827">
        <v>32.764656070000001</v>
      </c>
      <c r="P827">
        <v>32.791744229999999</v>
      </c>
      <c r="Q827">
        <v>33.402862550000002</v>
      </c>
      <c r="R827">
        <v>32.688312529999997</v>
      </c>
      <c r="S827">
        <v>32.630317689999998</v>
      </c>
      <c r="T827">
        <v>32.798671720000002</v>
      </c>
      <c r="U827">
        <v>32.787681579999997</v>
      </c>
      <c r="V827">
        <v>33.159275049999998</v>
      </c>
      <c r="W827">
        <v>32.794185640000002</v>
      </c>
      <c r="X827">
        <v>32.746353149999997</v>
      </c>
      <c r="Y827">
        <v>0.167223127</v>
      </c>
      <c r="Z827">
        <v>-6.2206268000000002E-2</v>
      </c>
      <c r="AA827">
        <v>8.3650259000000005E-2</v>
      </c>
      <c r="AB827">
        <v>6.1035156E-2</v>
      </c>
      <c r="AC827">
        <v>0.49762551300000002</v>
      </c>
      <c r="AD827">
        <v>-0.161047618</v>
      </c>
    </row>
    <row r="828" spans="1:30" x14ac:dyDescent="0.2">
      <c r="A828" t="s">
        <v>3941</v>
      </c>
      <c r="B828" t="s">
        <v>99</v>
      </c>
      <c r="C828" t="s">
        <v>100</v>
      </c>
      <c r="D828" t="s">
        <v>3942</v>
      </c>
      <c r="E828" t="s">
        <v>3941</v>
      </c>
      <c r="F828" t="s">
        <v>3943</v>
      </c>
      <c r="G828" t="s">
        <v>58</v>
      </c>
      <c r="H828">
        <v>31.425999999999998</v>
      </c>
      <c r="I828">
        <v>10</v>
      </c>
      <c r="J828">
        <v>47.7</v>
      </c>
      <c r="K828">
        <v>0</v>
      </c>
      <c r="L828">
        <v>59.816000000000003</v>
      </c>
      <c r="M828">
        <v>22.95469284</v>
      </c>
      <c r="N828">
        <v>23.168178560000001</v>
      </c>
      <c r="O828">
        <v>24.309909820000001</v>
      </c>
      <c r="P828">
        <v>24.073349</v>
      </c>
      <c r="Q828">
        <v>23.50947189</v>
      </c>
      <c r="R828">
        <v>23.857093809999999</v>
      </c>
      <c r="S828">
        <v>23.810478209999999</v>
      </c>
      <c r="T828">
        <v>23.22522163</v>
      </c>
      <c r="U828">
        <v>23.197589870000002</v>
      </c>
      <c r="V828">
        <v>22.90451813</v>
      </c>
      <c r="W828">
        <v>24.990539550000001</v>
      </c>
      <c r="X828">
        <v>23.669389720000002</v>
      </c>
      <c r="Y828">
        <v>0.195698232</v>
      </c>
      <c r="Z828">
        <v>-0.377222061</v>
      </c>
      <c r="AA828">
        <v>2.1953248000000002E-2</v>
      </c>
      <c r="AB828">
        <v>-4.1510900000000003E-2</v>
      </c>
      <c r="AC828">
        <v>0.27817995899999998</v>
      </c>
      <c r="AD828">
        <v>-0.44371922800000002</v>
      </c>
    </row>
    <row r="829" spans="1:30" x14ac:dyDescent="0.2">
      <c r="A829" t="s">
        <v>3944</v>
      </c>
      <c r="B829" t="s">
        <v>3945</v>
      </c>
      <c r="C829" t="s">
        <v>32</v>
      </c>
      <c r="D829" t="s">
        <v>3946</v>
      </c>
      <c r="E829" t="s">
        <v>3947</v>
      </c>
      <c r="F829" t="s">
        <v>3948</v>
      </c>
      <c r="G829" t="s">
        <v>36</v>
      </c>
      <c r="H829">
        <v>43.920999999999999</v>
      </c>
      <c r="I829">
        <v>2</v>
      </c>
      <c r="J829">
        <v>9.6</v>
      </c>
      <c r="K829">
        <v>0</v>
      </c>
      <c r="L829">
        <v>12.255000000000001</v>
      </c>
      <c r="M829">
        <v>22.65091705</v>
      </c>
      <c r="N829">
        <v>22.94744682</v>
      </c>
      <c r="O829">
        <v>25.273199080000001</v>
      </c>
      <c r="P829">
        <v>24.23007393</v>
      </c>
      <c r="Q829">
        <v>24.529144290000001</v>
      </c>
      <c r="R829">
        <v>24.478088379999999</v>
      </c>
      <c r="S829">
        <v>22.804067610000001</v>
      </c>
      <c r="T829">
        <v>22.721693040000002</v>
      </c>
      <c r="U829">
        <v>23.90696144</v>
      </c>
      <c r="V829">
        <v>24.40523911</v>
      </c>
      <c r="W829">
        <v>23.54208946</v>
      </c>
      <c r="X829">
        <v>23.77903748</v>
      </c>
      <c r="Y829">
        <v>0.11963279</v>
      </c>
      <c r="Z829">
        <v>-0.284934362</v>
      </c>
      <c r="AA829">
        <v>0.85572384599999995</v>
      </c>
      <c r="AB829">
        <v>0.50364685099999995</v>
      </c>
      <c r="AC829">
        <v>0.76349659599999997</v>
      </c>
      <c r="AD829">
        <v>-0.76454798400000001</v>
      </c>
    </row>
    <row r="830" spans="1:30" x14ac:dyDescent="0.2">
      <c r="A830" t="s">
        <v>3949</v>
      </c>
      <c r="B830" t="s">
        <v>612</v>
      </c>
      <c r="C830" t="s">
        <v>32</v>
      </c>
      <c r="D830" t="s">
        <v>3950</v>
      </c>
      <c r="E830" t="s">
        <v>3949</v>
      </c>
      <c r="F830" t="s">
        <v>3951</v>
      </c>
      <c r="G830" t="s">
        <v>36</v>
      </c>
      <c r="H830">
        <v>33.380000000000003</v>
      </c>
      <c r="I830">
        <v>8</v>
      </c>
      <c r="J830">
        <v>29.2</v>
      </c>
      <c r="K830">
        <v>0</v>
      </c>
      <c r="L830">
        <v>109.81</v>
      </c>
      <c r="M830">
        <v>23.684543609999999</v>
      </c>
      <c r="N830">
        <v>23.17481995</v>
      </c>
      <c r="O830">
        <v>24.471317290000002</v>
      </c>
      <c r="P830">
        <v>23.140665049999999</v>
      </c>
      <c r="Q830">
        <v>23.035955430000001</v>
      </c>
      <c r="R830">
        <v>25.492916109999999</v>
      </c>
      <c r="S830">
        <v>24.809860230000002</v>
      </c>
      <c r="T830">
        <v>24.275371549999999</v>
      </c>
      <c r="U830">
        <v>23.377159120000002</v>
      </c>
      <c r="V830">
        <v>24.86526108</v>
      </c>
      <c r="W830">
        <v>23.423730849999998</v>
      </c>
      <c r="X830">
        <v>24.26714325</v>
      </c>
      <c r="Y830">
        <v>0.293847682</v>
      </c>
      <c r="Z830">
        <v>-0.40848477700000002</v>
      </c>
      <c r="AA830">
        <v>0.11903651799999999</v>
      </c>
      <c r="AB830">
        <v>-0.29553286200000001</v>
      </c>
      <c r="AC830">
        <v>1.7554948000000001E-2</v>
      </c>
      <c r="AD830">
        <v>-3.1248093000000001E-2</v>
      </c>
    </row>
    <row r="831" spans="1:30" x14ac:dyDescent="0.2">
      <c r="A831" t="s">
        <v>3952</v>
      </c>
      <c r="B831" t="s">
        <v>3953</v>
      </c>
      <c r="C831" t="s">
        <v>111</v>
      </c>
      <c r="D831" t="s">
        <v>3954</v>
      </c>
      <c r="E831" t="s">
        <v>3952</v>
      </c>
      <c r="F831" t="s">
        <v>3955</v>
      </c>
      <c r="G831" t="s">
        <v>91</v>
      </c>
      <c r="H831">
        <v>17.710999999999999</v>
      </c>
      <c r="I831">
        <v>7</v>
      </c>
      <c r="J831">
        <v>72.8</v>
      </c>
      <c r="K831">
        <v>0</v>
      </c>
      <c r="L831">
        <v>95.15</v>
      </c>
      <c r="M831">
        <v>26.694847110000001</v>
      </c>
      <c r="N831">
        <v>27.013292310000001</v>
      </c>
      <c r="O831">
        <v>27.00131416</v>
      </c>
      <c r="P831">
        <v>27.054862979999999</v>
      </c>
      <c r="Q831">
        <v>27.4411068</v>
      </c>
      <c r="R831">
        <v>27.09788322</v>
      </c>
      <c r="S831">
        <v>27.239997859999999</v>
      </c>
      <c r="T831">
        <v>26.563589100000002</v>
      </c>
      <c r="U831">
        <v>26.750598910000001</v>
      </c>
      <c r="V831">
        <v>27.331508639999999</v>
      </c>
      <c r="W831">
        <v>25.627979280000002</v>
      </c>
      <c r="X831">
        <v>26.90357208</v>
      </c>
      <c r="Y831">
        <v>0.20925084399999999</v>
      </c>
      <c r="Z831">
        <v>0.282131195</v>
      </c>
      <c r="AA831">
        <v>0.47579166099999998</v>
      </c>
      <c r="AB831">
        <v>0.57693099999999997</v>
      </c>
      <c r="AC831">
        <v>0.156884991</v>
      </c>
      <c r="AD831">
        <v>0.23037529000000001</v>
      </c>
    </row>
    <row r="832" spans="1:30" x14ac:dyDescent="0.2">
      <c r="A832" t="s">
        <v>3956</v>
      </c>
      <c r="B832" t="s">
        <v>99</v>
      </c>
      <c r="C832" t="s">
        <v>100</v>
      </c>
      <c r="D832" t="s">
        <v>3957</v>
      </c>
      <c r="E832" t="s">
        <v>3956</v>
      </c>
      <c r="F832" t="s">
        <v>3958</v>
      </c>
      <c r="G832" t="s">
        <v>58</v>
      </c>
      <c r="H832">
        <v>15.329000000000001</v>
      </c>
      <c r="I832">
        <v>3</v>
      </c>
      <c r="J832">
        <v>22.8</v>
      </c>
      <c r="K832">
        <v>0</v>
      </c>
      <c r="L832">
        <v>30.524999999999999</v>
      </c>
      <c r="M832">
        <v>26.833642959999999</v>
      </c>
      <c r="N832">
        <v>26.545513150000001</v>
      </c>
      <c r="O832">
        <v>26.50140953</v>
      </c>
      <c r="P832">
        <v>27.02432632</v>
      </c>
      <c r="Q832">
        <v>25.97653008</v>
      </c>
      <c r="R832">
        <v>26.580465319999998</v>
      </c>
      <c r="S832">
        <v>26.691789629999999</v>
      </c>
      <c r="T832">
        <v>26.82917213</v>
      </c>
      <c r="U832">
        <v>26.935171130000001</v>
      </c>
      <c r="V832">
        <v>26.45013428</v>
      </c>
      <c r="W832">
        <v>26.22049904</v>
      </c>
      <c r="X832">
        <v>26.843978880000002</v>
      </c>
      <c r="Y832">
        <v>0.227637539</v>
      </c>
      <c r="Z832">
        <v>0.12198448200000001</v>
      </c>
      <c r="AA832">
        <v>2.0937733E-2</v>
      </c>
      <c r="AB832">
        <v>2.2236506E-2</v>
      </c>
      <c r="AC832">
        <v>0.73712864499999997</v>
      </c>
      <c r="AD832">
        <v>0.31384023</v>
      </c>
    </row>
    <row r="833" spans="1:30" x14ac:dyDescent="0.2">
      <c r="A833" t="s">
        <v>3959</v>
      </c>
      <c r="B833" t="s">
        <v>3960</v>
      </c>
      <c r="C833" t="s">
        <v>3961</v>
      </c>
      <c r="D833" t="s">
        <v>3962</v>
      </c>
      <c r="E833" t="s">
        <v>3963</v>
      </c>
      <c r="F833" t="s">
        <v>3964</v>
      </c>
      <c r="G833" t="s">
        <v>91</v>
      </c>
      <c r="H833">
        <v>36.229999999999997</v>
      </c>
      <c r="I833">
        <v>21</v>
      </c>
      <c r="J833">
        <v>72.2</v>
      </c>
      <c r="K833">
        <v>0</v>
      </c>
      <c r="L833">
        <v>323.31</v>
      </c>
      <c r="M833">
        <v>30.244791029999998</v>
      </c>
      <c r="N833">
        <v>30.518970490000001</v>
      </c>
      <c r="O833">
        <v>30.570184709999999</v>
      </c>
      <c r="P833">
        <v>30.40171814</v>
      </c>
      <c r="Q833">
        <v>28.827386860000001</v>
      </c>
      <c r="R833">
        <v>30.583248139999998</v>
      </c>
      <c r="S833">
        <v>30.591117860000001</v>
      </c>
      <c r="T833">
        <v>30.392536159999999</v>
      </c>
      <c r="U833">
        <v>30.659233090000001</v>
      </c>
      <c r="V833">
        <v>29.706949229999999</v>
      </c>
      <c r="W833">
        <v>30.31635284</v>
      </c>
      <c r="X833">
        <v>30.341489790000001</v>
      </c>
      <c r="Y833">
        <v>0.63063645499999998</v>
      </c>
      <c r="Z833">
        <v>0.32305145299999999</v>
      </c>
      <c r="AA833">
        <v>0.11218874600000001</v>
      </c>
      <c r="AB833">
        <v>-0.18414624499999999</v>
      </c>
      <c r="AC833">
        <v>0.89332323599999996</v>
      </c>
      <c r="AD833">
        <v>0.42603174799999999</v>
      </c>
    </row>
    <row r="834" spans="1:30" x14ac:dyDescent="0.2">
      <c r="A834" t="s">
        <v>3965</v>
      </c>
      <c r="B834" t="s">
        <v>311</v>
      </c>
      <c r="C834" t="s">
        <v>1128</v>
      </c>
      <c r="D834" t="s">
        <v>3966</v>
      </c>
      <c r="E834" t="s">
        <v>3965</v>
      </c>
      <c r="F834" t="s">
        <v>3967</v>
      </c>
      <c r="G834" t="s">
        <v>126</v>
      </c>
      <c r="H834">
        <v>21.268999999999998</v>
      </c>
      <c r="I834">
        <v>7</v>
      </c>
      <c r="J834">
        <v>41.2</v>
      </c>
      <c r="K834">
        <v>0</v>
      </c>
      <c r="L834">
        <v>11.86</v>
      </c>
      <c r="M834">
        <v>23.02044678</v>
      </c>
      <c r="N834">
        <v>22.643196110000002</v>
      </c>
      <c r="O834">
        <v>24.037769319999999</v>
      </c>
      <c r="P834">
        <v>23.464908600000001</v>
      </c>
      <c r="Q834">
        <v>23.77443886</v>
      </c>
      <c r="R834">
        <v>23.751810070000001</v>
      </c>
      <c r="S834">
        <v>23.704608919999998</v>
      </c>
      <c r="T834">
        <v>24.055139539999999</v>
      </c>
      <c r="U834">
        <v>24.569332119999999</v>
      </c>
      <c r="V834">
        <v>23.563417430000001</v>
      </c>
      <c r="W834">
        <v>23.731582639999999</v>
      </c>
      <c r="X834">
        <v>23.275123600000001</v>
      </c>
      <c r="Y834">
        <v>0.264366553</v>
      </c>
      <c r="Z834">
        <v>-0.28957049099999999</v>
      </c>
      <c r="AA834">
        <v>0.35020717200000001</v>
      </c>
      <c r="AB834">
        <v>0.14034462</v>
      </c>
      <c r="AC834">
        <v>0.96594616300000002</v>
      </c>
      <c r="AD834">
        <v>0.58631896999999999</v>
      </c>
    </row>
    <row r="835" spans="1:30" x14ac:dyDescent="0.2">
      <c r="A835" t="s">
        <v>3968</v>
      </c>
      <c r="B835" t="s">
        <v>3969</v>
      </c>
      <c r="C835" t="s">
        <v>3970</v>
      </c>
      <c r="D835" t="s">
        <v>3971</v>
      </c>
      <c r="E835" t="s">
        <v>3972</v>
      </c>
      <c r="F835" t="s">
        <v>3973</v>
      </c>
      <c r="G835" t="s">
        <v>91</v>
      </c>
      <c r="H835">
        <v>24.157</v>
      </c>
      <c r="I835">
        <v>6</v>
      </c>
      <c r="J835">
        <v>40.299999999999997</v>
      </c>
      <c r="K835">
        <v>0</v>
      </c>
      <c r="L835">
        <v>40.747</v>
      </c>
      <c r="M835">
        <v>24.931154249999999</v>
      </c>
      <c r="N835">
        <v>22.873434069999998</v>
      </c>
      <c r="O835">
        <v>23.442813869999998</v>
      </c>
      <c r="P835">
        <v>23.55370903</v>
      </c>
      <c r="Q835">
        <v>25.55194092</v>
      </c>
      <c r="R835">
        <v>25.569583890000001</v>
      </c>
      <c r="S835">
        <v>22.969707490000001</v>
      </c>
      <c r="T835">
        <v>24.9539814</v>
      </c>
      <c r="U835">
        <v>23.573400500000002</v>
      </c>
      <c r="V835">
        <v>24.166492460000001</v>
      </c>
      <c r="W835">
        <v>24.903709410000001</v>
      </c>
      <c r="X835">
        <v>23.899625780000001</v>
      </c>
      <c r="Y835">
        <v>0.34885130800000003</v>
      </c>
      <c r="Z835">
        <v>-0.57414182000000002</v>
      </c>
      <c r="AA835">
        <v>0.31740000600000001</v>
      </c>
      <c r="AB835">
        <v>0.56846872999999998</v>
      </c>
      <c r="AC835">
        <v>0.30272702299999998</v>
      </c>
      <c r="AD835">
        <v>-0.49091275499999998</v>
      </c>
    </row>
    <row r="836" spans="1:30" x14ac:dyDescent="0.2">
      <c r="A836" t="s">
        <v>3974</v>
      </c>
      <c r="B836" t="s">
        <v>3975</v>
      </c>
      <c r="C836" t="s">
        <v>1128</v>
      </c>
      <c r="D836" t="s">
        <v>3976</v>
      </c>
      <c r="E836" t="s">
        <v>3977</v>
      </c>
      <c r="F836" t="s">
        <v>3978</v>
      </c>
      <c r="G836" t="s">
        <v>126</v>
      </c>
      <c r="H836">
        <v>40.762</v>
      </c>
      <c r="I836">
        <v>26</v>
      </c>
      <c r="J836">
        <v>89.9</v>
      </c>
      <c r="K836">
        <v>0</v>
      </c>
      <c r="L836">
        <v>323.31</v>
      </c>
      <c r="M836">
        <v>31.005508420000002</v>
      </c>
      <c r="N836">
        <v>30.98039627</v>
      </c>
      <c r="O836">
        <v>30.986444469999999</v>
      </c>
      <c r="P836">
        <v>30.998600010000001</v>
      </c>
      <c r="Q836">
        <v>29.575407030000001</v>
      </c>
      <c r="R836">
        <v>31.38632965</v>
      </c>
      <c r="S836">
        <v>31.251071929999998</v>
      </c>
      <c r="T836">
        <v>30.789237979999999</v>
      </c>
      <c r="U836">
        <v>31.117992399999999</v>
      </c>
      <c r="V836">
        <v>30.193428040000001</v>
      </c>
      <c r="W836">
        <v>31.066892620000001</v>
      </c>
      <c r="X836">
        <v>31.37761879</v>
      </c>
      <c r="Y836">
        <v>0.11410722399999999</v>
      </c>
      <c r="Z836">
        <v>0.11146990499999999</v>
      </c>
      <c r="AA836">
        <v>0.12638754199999999</v>
      </c>
      <c r="AB836">
        <v>-0.22586758900000001</v>
      </c>
      <c r="AC836">
        <v>0.17273170299999999</v>
      </c>
      <c r="AD836">
        <v>0.17345428500000001</v>
      </c>
    </row>
    <row r="837" spans="1:30" x14ac:dyDescent="0.2">
      <c r="A837" t="s">
        <v>3979</v>
      </c>
      <c r="B837" t="s">
        <v>162</v>
      </c>
      <c r="C837" t="s">
        <v>100</v>
      </c>
      <c r="D837" t="s">
        <v>3980</v>
      </c>
      <c r="E837" t="s">
        <v>3979</v>
      </c>
      <c r="F837" t="s">
        <v>3981</v>
      </c>
      <c r="G837" t="s">
        <v>58</v>
      </c>
      <c r="H837">
        <v>24.056000000000001</v>
      </c>
      <c r="I837">
        <v>5</v>
      </c>
      <c r="J837">
        <v>34.4</v>
      </c>
      <c r="K837">
        <v>0</v>
      </c>
      <c r="L837">
        <v>33.799999999999997</v>
      </c>
      <c r="M837">
        <v>27.426704409999999</v>
      </c>
      <c r="N837">
        <v>27.742139819999998</v>
      </c>
      <c r="O837">
        <v>27.7830677</v>
      </c>
      <c r="P837">
        <v>27.22241592</v>
      </c>
      <c r="Q837">
        <v>27.25916672</v>
      </c>
      <c r="R837">
        <v>27.504610060000001</v>
      </c>
      <c r="S837">
        <v>27.841102599999999</v>
      </c>
      <c r="T837">
        <v>27.49884033</v>
      </c>
      <c r="U837">
        <v>27.668714520000002</v>
      </c>
      <c r="V837">
        <v>27.681303020000001</v>
      </c>
      <c r="W837">
        <v>27.416833879999999</v>
      </c>
      <c r="X837">
        <v>27.92603493</v>
      </c>
      <c r="Y837">
        <v>4.4412241999999998E-2</v>
      </c>
      <c r="Z837">
        <v>-2.4086633999999999E-2</v>
      </c>
      <c r="AA837">
        <v>0.94287652300000002</v>
      </c>
      <c r="AB837">
        <v>-0.34599304199999997</v>
      </c>
      <c r="AC837">
        <v>9.6128440000000006E-3</v>
      </c>
      <c r="AD837">
        <v>-5.1714580000000003E-3</v>
      </c>
    </row>
    <row r="838" spans="1:30" x14ac:dyDescent="0.2">
      <c r="A838" t="s">
        <v>3982</v>
      </c>
      <c r="B838" t="s">
        <v>3983</v>
      </c>
      <c r="C838" t="s">
        <v>3984</v>
      </c>
      <c r="D838" t="s">
        <v>3985</v>
      </c>
      <c r="E838" t="s">
        <v>3986</v>
      </c>
      <c r="F838" t="s">
        <v>3987</v>
      </c>
      <c r="G838" t="s">
        <v>126</v>
      </c>
      <c r="H838">
        <v>81.575999999999993</v>
      </c>
      <c r="I838">
        <v>17</v>
      </c>
      <c r="J838">
        <v>29.9</v>
      </c>
      <c r="K838">
        <v>0</v>
      </c>
      <c r="L838">
        <v>56.064</v>
      </c>
      <c r="M838">
        <v>27.68251038</v>
      </c>
      <c r="N838">
        <v>27.768186570000001</v>
      </c>
      <c r="O838">
        <v>28.069583890000001</v>
      </c>
      <c r="P838">
        <v>25.884368899999998</v>
      </c>
      <c r="Q838">
        <v>23.07845116</v>
      </c>
      <c r="R838">
        <v>27.181961059999999</v>
      </c>
      <c r="S838">
        <v>27.34578896</v>
      </c>
      <c r="T838">
        <v>26.712533950000001</v>
      </c>
      <c r="U838">
        <v>27.221494669999998</v>
      </c>
      <c r="V838">
        <v>26.374761580000001</v>
      </c>
      <c r="W838">
        <v>28.209180830000001</v>
      </c>
      <c r="X838">
        <v>27.83948135</v>
      </c>
      <c r="Y838">
        <v>0.25363633099999999</v>
      </c>
      <c r="Z838">
        <v>0.36561902400000001</v>
      </c>
      <c r="AA838">
        <v>0.717113895</v>
      </c>
      <c r="AB838">
        <v>-2.092880885</v>
      </c>
      <c r="AC838">
        <v>0.25561536000000001</v>
      </c>
      <c r="AD838">
        <v>-0.38120206200000001</v>
      </c>
    </row>
    <row r="839" spans="1:30" x14ac:dyDescent="0.2">
      <c r="A839" t="s">
        <v>3988</v>
      </c>
      <c r="B839" t="s">
        <v>3989</v>
      </c>
      <c r="C839" t="s">
        <v>666</v>
      </c>
      <c r="D839" t="s">
        <v>3990</v>
      </c>
      <c r="E839" t="s">
        <v>3991</v>
      </c>
      <c r="F839" t="s">
        <v>3992</v>
      </c>
      <c r="G839" t="s">
        <v>232</v>
      </c>
      <c r="H839">
        <v>63.140999999999998</v>
      </c>
      <c r="I839">
        <v>15</v>
      </c>
      <c r="J839">
        <v>41</v>
      </c>
      <c r="K839">
        <v>0</v>
      </c>
      <c r="L839">
        <v>114.47</v>
      </c>
      <c r="M839">
        <v>25.728582379999999</v>
      </c>
      <c r="N839">
        <v>25.673898699999999</v>
      </c>
      <c r="O839">
        <v>27.005603789999999</v>
      </c>
      <c r="P839">
        <v>25.643503190000001</v>
      </c>
      <c r="Q839">
        <v>23.35056114</v>
      </c>
      <c r="R839">
        <v>26.19044495</v>
      </c>
      <c r="S839">
        <v>28.063991550000001</v>
      </c>
      <c r="T839">
        <v>27.289648060000001</v>
      </c>
      <c r="U839">
        <v>26.963228229999999</v>
      </c>
      <c r="V839">
        <v>22.876686100000001</v>
      </c>
      <c r="W839">
        <v>26.439647669999999</v>
      </c>
      <c r="X839">
        <v>26.502775190000001</v>
      </c>
      <c r="Y839">
        <v>0.271180215</v>
      </c>
      <c r="Z839">
        <v>0.86299196899999997</v>
      </c>
      <c r="AA839">
        <v>4.8995968000000001E-2</v>
      </c>
      <c r="AB839">
        <v>-0.21153322899999999</v>
      </c>
      <c r="AC839">
        <v>0.80654400400000004</v>
      </c>
      <c r="AD839">
        <v>2.1659196220000001</v>
      </c>
    </row>
    <row r="840" spans="1:30" x14ac:dyDescent="0.2">
      <c r="A840" t="s">
        <v>3993</v>
      </c>
      <c r="B840" t="s">
        <v>3994</v>
      </c>
      <c r="C840" t="s">
        <v>3995</v>
      </c>
      <c r="D840" t="s">
        <v>3996</v>
      </c>
      <c r="E840" t="s">
        <v>3997</v>
      </c>
      <c r="F840" t="s">
        <v>3998</v>
      </c>
      <c r="G840" t="s">
        <v>126</v>
      </c>
      <c r="H840">
        <v>23.294</v>
      </c>
      <c r="I840">
        <v>18</v>
      </c>
      <c r="J840">
        <v>60.4</v>
      </c>
      <c r="K840">
        <v>0</v>
      </c>
      <c r="L840">
        <v>301.14999999999998</v>
      </c>
      <c r="M840">
        <v>29.356407170000001</v>
      </c>
      <c r="N840">
        <v>29.139997480000002</v>
      </c>
      <c r="O840">
        <v>28.884922029999998</v>
      </c>
      <c r="P840">
        <v>29.259794240000002</v>
      </c>
      <c r="Q840">
        <v>29.64516068</v>
      </c>
      <c r="R840">
        <v>29.279256820000001</v>
      </c>
      <c r="S840">
        <v>29.47911835</v>
      </c>
      <c r="T840">
        <v>29.348682400000001</v>
      </c>
      <c r="U840">
        <v>29.719650269999999</v>
      </c>
      <c r="V840">
        <v>29.89407349</v>
      </c>
      <c r="W840">
        <v>29.392597200000001</v>
      </c>
      <c r="X840">
        <v>29.64256477</v>
      </c>
      <c r="Y840">
        <v>1.21938346</v>
      </c>
      <c r="Z840">
        <v>-0.51596959399999998</v>
      </c>
      <c r="AA840">
        <v>0.57772605700000002</v>
      </c>
      <c r="AB840">
        <v>-0.24834124199999999</v>
      </c>
      <c r="AC840">
        <v>0.28336083000000001</v>
      </c>
      <c r="AD840">
        <v>-0.12726148000000001</v>
      </c>
    </row>
    <row r="841" spans="1:30" x14ac:dyDescent="0.2">
      <c r="A841" t="s">
        <v>3999</v>
      </c>
      <c r="B841" t="s">
        <v>4000</v>
      </c>
      <c r="C841" t="s">
        <v>4001</v>
      </c>
      <c r="D841" t="s">
        <v>4002</v>
      </c>
      <c r="E841" t="s">
        <v>4003</v>
      </c>
      <c r="F841" t="s">
        <v>4004</v>
      </c>
      <c r="G841" t="s">
        <v>91</v>
      </c>
      <c r="H841">
        <v>27.51</v>
      </c>
      <c r="I841">
        <v>6</v>
      </c>
      <c r="J841">
        <v>37</v>
      </c>
      <c r="K841">
        <v>0</v>
      </c>
      <c r="L841">
        <v>95.373000000000005</v>
      </c>
      <c r="M841">
        <v>24.38272667</v>
      </c>
      <c r="N841">
        <v>24.854913710000002</v>
      </c>
      <c r="O841">
        <v>23.708606719999999</v>
      </c>
      <c r="P841">
        <v>23.193561549999998</v>
      </c>
      <c r="Q841">
        <v>23.91839409</v>
      </c>
      <c r="R841">
        <v>25.653324130000001</v>
      </c>
      <c r="S841">
        <v>25.221256260000001</v>
      </c>
      <c r="T841">
        <v>23.62560654</v>
      </c>
      <c r="U841">
        <v>25.149303440000001</v>
      </c>
      <c r="V841">
        <v>24.048202509999999</v>
      </c>
      <c r="W841">
        <v>22.856971739999999</v>
      </c>
      <c r="X841">
        <v>24.305465699999999</v>
      </c>
      <c r="Y841">
        <v>0.447030753</v>
      </c>
      <c r="Z841">
        <v>0.57853571599999998</v>
      </c>
      <c r="AA841">
        <v>0.23859059399999999</v>
      </c>
      <c r="AB841">
        <v>0.518213272</v>
      </c>
      <c r="AC841">
        <v>0.60732877900000004</v>
      </c>
      <c r="AD841">
        <v>0.92850875899999996</v>
      </c>
    </row>
    <row r="842" spans="1:30" x14ac:dyDescent="0.2">
      <c r="A842" t="s">
        <v>4005</v>
      </c>
      <c r="B842" t="s">
        <v>99</v>
      </c>
      <c r="C842" t="s">
        <v>32</v>
      </c>
      <c r="D842" t="s">
        <v>4006</v>
      </c>
      <c r="E842" t="s">
        <v>4005</v>
      </c>
      <c r="F842" t="s">
        <v>4007</v>
      </c>
      <c r="G842" t="s">
        <v>58</v>
      </c>
      <c r="H842">
        <v>20.795000000000002</v>
      </c>
      <c r="I842">
        <v>8</v>
      </c>
      <c r="J842">
        <v>75.5</v>
      </c>
      <c r="K842">
        <v>0</v>
      </c>
      <c r="L842">
        <v>66.091999999999999</v>
      </c>
      <c r="M842">
        <v>27.76388931</v>
      </c>
      <c r="N842">
        <v>27.609992980000001</v>
      </c>
      <c r="O842">
        <v>27.286830899999998</v>
      </c>
      <c r="P842">
        <v>27.52850342</v>
      </c>
      <c r="Q842">
        <v>27.930610659999999</v>
      </c>
      <c r="R842">
        <v>27.776807789999999</v>
      </c>
      <c r="S842">
        <v>27.711025240000001</v>
      </c>
      <c r="T842">
        <v>27.55530357</v>
      </c>
      <c r="U842">
        <v>27.755826949999999</v>
      </c>
      <c r="V842">
        <v>27.631036760000001</v>
      </c>
      <c r="W842">
        <v>27.28082848</v>
      </c>
      <c r="X842">
        <v>27.385416029999998</v>
      </c>
      <c r="Y842">
        <v>0.27877828199999999</v>
      </c>
      <c r="Z842">
        <v>0.121143977</v>
      </c>
      <c r="AA842">
        <v>0.93466559000000005</v>
      </c>
      <c r="AB842">
        <v>0.312880198</v>
      </c>
      <c r="AC842">
        <v>0.93955314199999995</v>
      </c>
      <c r="AD842">
        <v>0.24162483200000001</v>
      </c>
    </row>
    <row r="843" spans="1:30" x14ac:dyDescent="0.2">
      <c r="A843" t="s">
        <v>4008</v>
      </c>
      <c r="B843" t="s">
        <v>4009</v>
      </c>
      <c r="C843" t="s">
        <v>4010</v>
      </c>
      <c r="D843" t="s">
        <v>4011</v>
      </c>
      <c r="E843" t="s">
        <v>4008</v>
      </c>
      <c r="F843" t="s">
        <v>4012</v>
      </c>
      <c r="G843" t="s">
        <v>126</v>
      </c>
      <c r="H843">
        <v>14.385999999999999</v>
      </c>
      <c r="I843">
        <v>8</v>
      </c>
      <c r="J843">
        <v>82</v>
      </c>
      <c r="K843">
        <v>0</v>
      </c>
      <c r="L843">
        <v>70.453000000000003</v>
      </c>
      <c r="M843">
        <v>27.735958100000001</v>
      </c>
      <c r="N843">
        <v>27.541929240000002</v>
      </c>
      <c r="O843">
        <v>27.383110049999999</v>
      </c>
      <c r="P843">
        <v>27.016908650000001</v>
      </c>
      <c r="Q843">
        <v>28.34519577</v>
      </c>
      <c r="R843">
        <v>27.224534989999999</v>
      </c>
      <c r="S843">
        <v>27.10009003</v>
      </c>
      <c r="T843">
        <v>27.22885132</v>
      </c>
      <c r="U843">
        <v>27.177692409999999</v>
      </c>
      <c r="V843">
        <v>27.87138367</v>
      </c>
      <c r="W843">
        <v>26.944137569999999</v>
      </c>
      <c r="X843">
        <v>27.507637020000001</v>
      </c>
      <c r="Y843">
        <v>0.14504096899999999</v>
      </c>
      <c r="Z843">
        <v>0.112613042</v>
      </c>
      <c r="AA843">
        <v>6.1862565000000001E-2</v>
      </c>
      <c r="AB843">
        <v>8.7827047000000005E-2</v>
      </c>
      <c r="AC843">
        <v>0.42697757600000003</v>
      </c>
      <c r="AD843">
        <v>-0.272174835</v>
      </c>
    </row>
    <row r="844" spans="1:30" x14ac:dyDescent="0.2">
      <c r="A844" t="s">
        <v>4013</v>
      </c>
      <c r="B844" t="s">
        <v>4014</v>
      </c>
      <c r="C844" t="s">
        <v>4015</v>
      </c>
      <c r="D844" t="s">
        <v>4016</v>
      </c>
      <c r="E844" t="s">
        <v>4013</v>
      </c>
      <c r="F844" t="s">
        <v>4017</v>
      </c>
      <c r="G844" t="s">
        <v>36</v>
      </c>
      <c r="H844">
        <v>75.344999999999999</v>
      </c>
      <c r="I844">
        <v>11</v>
      </c>
      <c r="J844">
        <v>21.4</v>
      </c>
      <c r="K844">
        <v>0</v>
      </c>
      <c r="L844">
        <v>21.847999999999999</v>
      </c>
      <c r="M844">
        <v>23.413642880000001</v>
      </c>
      <c r="N844">
        <v>20.838813779999999</v>
      </c>
      <c r="O844">
        <v>23.181560520000001</v>
      </c>
      <c r="P844">
        <v>23.92364311</v>
      </c>
      <c r="Q844">
        <v>24.644561769999999</v>
      </c>
      <c r="R844">
        <v>23.43371964</v>
      </c>
      <c r="S844">
        <v>22.992410660000001</v>
      </c>
      <c r="T844">
        <v>23.196945190000001</v>
      </c>
      <c r="U844">
        <v>23.059053420000001</v>
      </c>
      <c r="V844">
        <v>22.801557540000001</v>
      </c>
      <c r="W844">
        <v>23.284608840000001</v>
      </c>
      <c r="X844">
        <v>23.380998609999999</v>
      </c>
      <c r="Y844">
        <v>0.33177674299999999</v>
      </c>
      <c r="Z844">
        <v>-0.67771593699999999</v>
      </c>
      <c r="AA844">
        <v>1.004287879</v>
      </c>
      <c r="AB844">
        <v>0.84491983999999998</v>
      </c>
      <c r="AC844">
        <v>0.14301814800000001</v>
      </c>
      <c r="AD844">
        <v>-7.2918574E-2</v>
      </c>
    </row>
    <row r="845" spans="1:30" x14ac:dyDescent="0.2">
      <c r="A845" t="s">
        <v>4018</v>
      </c>
      <c r="B845" t="s">
        <v>4019</v>
      </c>
      <c r="C845" t="s">
        <v>4020</v>
      </c>
      <c r="D845" t="s">
        <v>4021</v>
      </c>
      <c r="E845" t="s">
        <v>4022</v>
      </c>
      <c r="F845" t="s">
        <v>4023</v>
      </c>
      <c r="G845" t="s">
        <v>43</v>
      </c>
      <c r="H845">
        <v>117.34</v>
      </c>
      <c r="I845">
        <v>56</v>
      </c>
      <c r="J845">
        <v>64.3</v>
      </c>
      <c r="K845">
        <v>0</v>
      </c>
      <c r="L845">
        <v>270.27999999999997</v>
      </c>
      <c r="M845">
        <v>29.122627260000002</v>
      </c>
      <c r="N845">
        <v>29.191076280000001</v>
      </c>
      <c r="O845">
        <v>29.089799880000001</v>
      </c>
      <c r="P845">
        <v>28.80820847</v>
      </c>
      <c r="Q845">
        <v>25.52731133</v>
      </c>
      <c r="R845">
        <v>28.768913269999999</v>
      </c>
      <c r="S845">
        <v>28.830320360000002</v>
      </c>
      <c r="T845">
        <v>29.04622269</v>
      </c>
      <c r="U845">
        <v>28.73963165</v>
      </c>
      <c r="V845">
        <v>27.601375579999999</v>
      </c>
      <c r="W845">
        <v>28.71943855</v>
      </c>
      <c r="X845">
        <v>28.52290344</v>
      </c>
      <c r="Y845">
        <v>1.1599130710000001</v>
      </c>
      <c r="Z845">
        <v>0.85326194799999999</v>
      </c>
      <c r="AA845">
        <v>0.19520871200000001</v>
      </c>
      <c r="AB845">
        <v>-0.57976150500000001</v>
      </c>
      <c r="AC845">
        <v>0.76261614700000002</v>
      </c>
      <c r="AD845">
        <v>0.59081904100000004</v>
      </c>
    </row>
    <row r="846" spans="1:30" x14ac:dyDescent="0.2">
      <c r="A846" t="s">
        <v>4024</v>
      </c>
      <c r="B846" t="s">
        <v>4025</v>
      </c>
      <c r="C846" t="s">
        <v>2867</v>
      </c>
      <c r="D846" t="s">
        <v>4026</v>
      </c>
      <c r="E846" t="s">
        <v>4027</v>
      </c>
      <c r="F846" t="s">
        <v>4028</v>
      </c>
      <c r="G846" t="s">
        <v>91</v>
      </c>
      <c r="H846">
        <v>85.411000000000001</v>
      </c>
      <c r="I846">
        <v>46</v>
      </c>
      <c r="J846">
        <v>72.7</v>
      </c>
      <c r="K846">
        <v>0</v>
      </c>
      <c r="L846">
        <v>323.31</v>
      </c>
      <c r="M846">
        <v>31.322490689999999</v>
      </c>
      <c r="N846">
        <v>31.371919630000001</v>
      </c>
      <c r="O846">
        <v>31.336231229999999</v>
      </c>
      <c r="P846">
        <v>31.183938980000001</v>
      </c>
      <c r="Q846">
        <v>31.984340670000002</v>
      </c>
      <c r="R846">
        <v>31.28543282</v>
      </c>
      <c r="S846">
        <v>31.289285660000001</v>
      </c>
      <c r="T846">
        <v>31.336338040000001</v>
      </c>
      <c r="U846">
        <v>31.409528730000002</v>
      </c>
      <c r="V846">
        <v>31.67248726</v>
      </c>
      <c r="W846">
        <v>31.371191020000001</v>
      </c>
      <c r="X846">
        <v>31.385198590000002</v>
      </c>
      <c r="Y846">
        <v>0.59830794899999995</v>
      </c>
      <c r="Z846">
        <v>-0.132745107</v>
      </c>
      <c r="AA846">
        <v>1.0098790999999999E-2</v>
      </c>
      <c r="AB846">
        <v>8.2785289999999997E-3</v>
      </c>
      <c r="AC846">
        <v>0.55840853199999996</v>
      </c>
      <c r="AD846">
        <v>-0.13124148099999999</v>
      </c>
    </row>
    <row r="847" spans="1:30" x14ac:dyDescent="0.2">
      <c r="A847" t="s">
        <v>4029</v>
      </c>
      <c r="B847" t="s">
        <v>99</v>
      </c>
      <c r="C847" t="s">
        <v>100</v>
      </c>
      <c r="D847" t="s">
        <v>4030</v>
      </c>
      <c r="E847" t="s">
        <v>4029</v>
      </c>
      <c r="F847" t="s">
        <v>4031</v>
      </c>
      <c r="G847" t="s">
        <v>58</v>
      </c>
      <c r="H847">
        <v>15.324</v>
      </c>
      <c r="I847">
        <v>6</v>
      </c>
      <c r="J847">
        <v>43.4</v>
      </c>
      <c r="K847">
        <v>0</v>
      </c>
      <c r="L847">
        <v>32.74</v>
      </c>
      <c r="M847">
        <v>26.208251950000001</v>
      </c>
      <c r="N847">
        <v>26.212303160000001</v>
      </c>
      <c r="O847">
        <v>25.971561430000001</v>
      </c>
      <c r="P847">
        <v>26.051671979999998</v>
      </c>
      <c r="Q847">
        <v>25.62831306</v>
      </c>
      <c r="R847">
        <v>25.789449690000001</v>
      </c>
      <c r="S847">
        <v>26.171157839999999</v>
      </c>
      <c r="T847">
        <v>26.014633180000001</v>
      </c>
      <c r="U847">
        <v>25.81095505</v>
      </c>
      <c r="V847">
        <v>26.088369369999999</v>
      </c>
      <c r="W847">
        <v>26.284450530000001</v>
      </c>
      <c r="X847">
        <v>26.27556229</v>
      </c>
      <c r="Y847">
        <v>0.34700400300000001</v>
      </c>
      <c r="Z847">
        <v>-8.5421880000000006E-2</v>
      </c>
      <c r="AA847">
        <v>1.3239480720000001</v>
      </c>
      <c r="AB847">
        <v>-0.39298248299999999</v>
      </c>
      <c r="AC847">
        <v>0.82271609999999995</v>
      </c>
      <c r="AD847">
        <v>-0.21721204099999999</v>
      </c>
    </row>
    <row r="848" spans="1:30" x14ac:dyDescent="0.2">
      <c r="A848" t="s">
        <v>4032</v>
      </c>
      <c r="B848" t="s">
        <v>4033</v>
      </c>
      <c r="C848" t="s">
        <v>4034</v>
      </c>
      <c r="D848" t="s">
        <v>4035</v>
      </c>
      <c r="E848" t="s">
        <v>4032</v>
      </c>
      <c r="F848" t="s">
        <v>4036</v>
      </c>
      <c r="G848" t="s">
        <v>91</v>
      </c>
      <c r="H848">
        <v>54.573999999999998</v>
      </c>
      <c r="I848">
        <v>19</v>
      </c>
      <c r="J848">
        <v>58.6</v>
      </c>
      <c r="K848">
        <v>0</v>
      </c>
      <c r="L848">
        <v>323.31</v>
      </c>
      <c r="M848">
        <v>27.8388195</v>
      </c>
      <c r="N848">
        <v>27.572536469999999</v>
      </c>
      <c r="O848">
        <v>27.546867370000001</v>
      </c>
      <c r="P848">
        <v>27.818424220000001</v>
      </c>
      <c r="Q848">
        <v>27.38236809</v>
      </c>
      <c r="R848">
        <v>27.56594467</v>
      </c>
      <c r="S848">
        <v>28.01621819</v>
      </c>
      <c r="T848">
        <v>27.684049609999999</v>
      </c>
      <c r="U848">
        <v>28.51220322</v>
      </c>
      <c r="V848">
        <v>28.290746689999999</v>
      </c>
      <c r="W848">
        <v>28.093103410000001</v>
      </c>
      <c r="X848">
        <v>28.027650829999999</v>
      </c>
      <c r="Y848">
        <v>1.7778501099999999</v>
      </c>
      <c r="Z848">
        <v>-0.48442586300000001</v>
      </c>
      <c r="AA848">
        <v>1.672468997</v>
      </c>
      <c r="AB848">
        <v>-0.54825464899999998</v>
      </c>
      <c r="AC848">
        <v>9.3498898999999996E-2</v>
      </c>
      <c r="AD848">
        <v>-6.6343307000000004E-2</v>
      </c>
    </row>
    <row r="849" spans="1:30" x14ac:dyDescent="0.2">
      <c r="A849" t="s">
        <v>4037</v>
      </c>
      <c r="B849" t="s">
        <v>4038</v>
      </c>
      <c r="C849" t="s">
        <v>4039</v>
      </c>
      <c r="D849" t="s">
        <v>4040</v>
      </c>
      <c r="E849" t="s">
        <v>4041</v>
      </c>
      <c r="F849" t="s">
        <v>4042</v>
      </c>
      <c r="G849" t="s">
        <v>232</v>
      </c>
      <c r="H849">
        <v>30.728000000000002</v>
      </c>
      <c r="I849">
        <v>19</v>
      </c>
      <c r="J849">
        <v>80.8</v>
      </c>
      <c r="K849">
        <v>0</v>
      </c>
      <c r="L849">
        <v>323.31</v>
      </c>
      <c r="M849">
        <v>31.48754692</v>
      </c>
      <c r="N849">
        <v>31.56220055</v>
      </c>
      <c r="O849">
        <v>31.464605330000001</v>
      </c>
      <c r="P849">
        <v>31.495384219999998</v>
      </c>
      <c r="Q849">
        <v>32.037609099999997</v>
      </c>
      <c r="R849">
        <v>31.52168846</v>
      </c>
      <c r="S849">
        <v>31.63365555</v>
      </c>
      <c r="T849">
        <v>31.750949859999999</v>
      </c>
      <c r="U849">
        <v>31.61697388</v>
      </c>
      <c r="V849">
        <v>32.101776119999997</v>
      </c>
      <c r="W849">
        <v>31.698719019999999</v>
      </c>
      <c r="X849">
        <v>31.59823608</v>
      </c>
      <c r="Y849">
        <v>0.87613841599999998</v>
      </c>
      <c r="Z849">
        <v>-0.29479281099999999</v>
      </c>
      <c r="AA849">
        <v>0.18711965999999999</v>
      </c>
      <c r="AB849">
        <v>-0.114683151</v>
      </c>
      <c r="AC849">
        <v>0.343631874</v>
      </c>
      <c r="AD849">
        <v>-0.13238398200000001</v>
      </c>
    </row>
    <row r="850" spans="1:30" x14ac:dyDescent="0.2">
      <c r="A850" t="s">
        <v>4043</v>
      </c>
      <c r="B850" t="s">
        <v>99</v>
      </c>
      <c r="C850" t="s">
        <v>100</v>
      </c>
      <c r="D850" t="s">
        <v>4044</v>
      </c>
      <c r="E850" t="s">
        <v>4043</v>
      </c>
      <c r="F850" t="s">
        <v>4045</v>
      </c>
      <c r="G850" t="s">
        <v>58</v>
      </c>
      <c r="H850">
        <v>13.539</v>
      </c>
      <c r="I850">
        <v>7</v>
      </c>
      <c r="J850">
        <v>52.8</v>
      </c>
      <c r="K850">
        <v>0</v>
      </c>
      <c r="L850">
        <v>211.45</v>
      </c>
      <c r="M850">
        <v>29.20997238</v>
      </c>
      <c r="N850">
        <v>29.353675840000001</v>
      </c>
      <c r="O850">
        <v>29.02138901</v>
      </c>
      <c r="P850">
        <v>29.450870510000001</v>
      </c>
      <c r="Q850">
        <v>29.65623665</v>
      </c>
      <c r="R850">
        <v>28.842781070000001</v>
      </c>
      <c r="S850">
        <v>29.551677699999999</v>
      </c>
      <c r="T850">
        <v>28.967962270000001</v>
      </c>
      <c r="U850">
        <v>28.960083010000002</v>
      </c>
      <c r="V850">
        <v>29.690891270000002</v>
      </c>
      <c r="W850">
        <v>29.806026459999998</v>
      </c>
      <c r="X850">
        <v>29.534656519999999</v>
      </c>
      <c r="Y850">
        <v>1.7487072939999999</v>
      </c>
      <c r="Z850">
        <v>-0.48217900600000002</v>
      </c>
      <c r="AA850">
        <v>0.63330931899999998</v>
      </c>
      <c r="AB850">
        <v>-0.36056200700000002</v>
      </c>
      <c r="AC850">
        <v>1.152387995</v>
      </c>
      <c r="AD850">
        <v>-0.51728375800000004</v>
      </c>
    </row>
    <row r="851" spans="1:30" x14ac:dyDescent="0.2">
      <c r="A851" t="s">
        <v>4046</v>
      </c>
      <c r="B851" t="s">
        <v>99</v>
      </c>
      <c r="C851" t="s">
        <v>100</v>
      </c>
      <c r="D851" t="s">
        <v>4047</v>
      </c>
      <c r="E851" t="s">
        <v>4046</v>
      </c>
      <c r="F851" t="s">
        <v>4048</v>
      </c>
      <c r="G851" t="s">
        <v>58</v>
      </c>
      <c r="H851">
        <v>16.347000000000001</v>
      </c>
      <c r="I851">
        <v>10</v>
      </c>
      <c r="J851">
        <v>80.400000000000006</v>
      </c>
      <c r="K851">
        <v>0</v>
      </c>
      <c r="L851">
        <v>238.64</v>
      </c>
      <c r="M851">
        <v>29.3041935</v>
      </c>
      <c r="N851">
        <v>29.47620392</v>
      </c>
      <c r="O851">
        <v>28.95557213</v>
      </c>
      <c r="P851">
        <v>28.90736008</v>
      </c>
      <c r="Q851">
        <v>29.218564990000001</v>
      </c>
      <c r="R851">
        <v>28.924818040000002</v>
      </c>
      <c r="S851">
        <v>28.990100859999998</v>
      </c>
      <c r="T851">
        <v>28.99439812</v>
      </c>
      <c r="U851">
        <v>28.870353699999999</v>
      </c>
      <c r="V851">
        <v>29.370027539999999</v>
      </c>
      <c r="W851">
        <v>28.525407789999999</v>
      </c>
      <c r="X851">
        <v>29.114955899999998</v>
      </c>
      <c r="Y851">
        <v>0.34114019600000001</v>
      </c>
      <c r="Z851">
        <v>0.24185943600000001</v>
      </c>
      <c r="AA851">
        <v>1.6546320999999999E-2</v>
      </c>
      <c r="AB851">
        <v>1.3450623E-2</v>
      </c>
      <c r="AC851">
        <v>7.1671367999999999E-2</v>
      </c>
      <c r="AD851">
        <v>-5.1846186000000002E-2</v>
      </c>
    </row>
    <row r="852" spans="1:30" x14ac:dyDescent="0.2">
      <c r="A852" t="s">
        <v>4049</v>
      </c>
      <c r="B852" t="s">
        <v>4050</v>
      </c>
      <c r="C852" t="s">
        <v>4051</v>
      </c>
      <c r="D852" t="s">
        <v>4052</v>
      </c>
      <c r="E852" t="s">
        <v>4053</v>
      </c>
      <c r="F852" t="s">
        <v>4054</v>
      </c>
      <c r="G852" t="s">
        <v>91</v>
      </c>
      <c r="H852">
        <v>29.951000000000001</v>
      </c>
      <c r="I852">
        <v>12</v>
      </c>
      <c r="J852">
        <v>63.5</v>
      </c>
      <c r="K852">
        <v>0</v>
      </c>
      <c r="L852">
        <v>142.56</v>
      </c>
      <c r="M852">
        <v>27.011266710000001</v>
      </c>
      <c r="N852">
        <v>27.086690900000001</v>
      </c>
      <c r="O852">
        <v>27.025592799999998</v>
      </c>
      <c r="P852">
        <v>26.828567499999998</v>
      </c>
      <c r="Q852">
        <v>27.69584274</v>
      </c>
      <c r="R852">
        <v>26.84947777</v>
      </c>
      <c r="S852">
        <v>27.113763809999998</v>
      </c>
      <c r="T852">
        <v>26.87055969</v>
      </c>
      <c r="U852">
        <v>27.19309998</v>
      </c>
      <c r="V852">
        <v>27.770267489999998</v>
      </c>
      <c r="W852">
        <v>26.805011749999998</v>
      </c>
      <c r="X852">
        <v>27.146568299999998</v>
      </c>
      <c r="Y852">
        <v>0.283497685</v>
      </c>
      <c r="Z852">
        <v>-0.199432373</v>
      </c>
      <c r="AA852">
        <v>0.10392064400000001</v>
      </c>
      <c r="AB852">
        <v>-0.115986506</v>
      </c>
      <c r="AC852">
        <v>0.23928556100000001</v>
      </c>
      <c r="AD852">
        <v>-0.181474686</v>
      </c>
    </row>
    <row r="853" spans="1:30" x14ac:dyDescent="0.2">
      <c r="A853" t="s">
        <v>4055</v>
      </c>
      <c r="B853" t="s">
        <v>243</v>
      </c>
      <c r="C853" t="s">
        <v>277</v>
      </c>
      <c r="D853" t="s">
        <v>4056</v>
      </c>
      <c r="E853" t="s">
        <v>4055</v>
      </c>
      <c r="F853" t="s">
        <v>4057</v>
      </c>
      <c r="G853" t="s">
        <v>126</v>
      </c>
      <c r="H853">
        <v>26.417000000000002</v>
      </c>
      <c r="I853">
        <v>6</v>
      </c>
      <c r="J853">
        <v>39.700000000000003</v>
      </c>
      <c r="K853">
        <v>0</v>
      </c>
      <c r="L853">
        <v>38.375</v>
      </c>
      <c r="M853">
        <v>23.068609240000001</v>
      </c>
      <c r="N853">
        <v>25.940406800000002</v>
      </c>
      <c r="O853">
        <v>23.250574109999999</v>
      </c>
      <c r="P853">
        <v>24.811399460000001</v>
      </c>
      <c r="Q853">
        <v>23.84166145</v>
      </c>
      <c r="R853">
        <v>23.689756389999999</v>
      </c>
      <c r="S853">
        <v>24.4048233</v>
      </c>
      <c r="T853">
        <v>24.234468459999999</v>
      </c>
      <c r="U853">
        <v>24.228853229999999</v>
      </c>
      <c r="V853">
        <v>24.651271820000002</v>
      </c>
      <c r="W853">
        <v>23.302015300000001</v>
      </c>
      <c r="X853">
        <v>23.724502560000001</v>
      </c>
      <c r="Y853">
        <v>6.6953275000000007E-2</v>
      </c>
      <c r="Z853">
        <v>0.19393348699999999</v>
      </c>
      <c r="AA853">
        <v>0.15621639700000001</v>
      </c>
      <c r="AB853">
        <v>0.221675873</v>
      </c>
      <c r="AC853">
        <v>0.42001966499999999</v>
      </c>
      <c r="AD853">
        <v>0.3967851</v>
      </c>
    </row>
    <row r="854" spans="1:30" x14ac:dyDescent="0.2">
      <c r="A854" t="s">
        <v>4058</v>
      </c>
      <c r="B854" t="s">
        <v>261</v>
      </c>
      <c r="C854" t="s">
        <v>32</v>
      </c>
      <c r="D854" t="s">
        <v>4059</v>
      </c>
      <c r="E854" t="s">
        <v>4058</v>
      </c>
      <c r="F854" t="s">
        <v>4060</v>
      </c>
      <c r="G854" t="s">
        <v>36</v>
      </c>
      <c r="H854">
        <v>37.048000000000002</v>
      </c>
      <c r="I854">
        <v>17</v>
      </c>
      <c r="J854">
        <v>81.3</v>
      </c>
      <c r="K854">
        <v>0</v>
      </c>
      <c r="L854">
        <v>323.31</v>
      </c>
      <c r="M854">
        <v>23.483718870000001</v>
      </c>
      <c r="N854">
        <v>23.627870560000002</v>
      </c>
      <c r="O854">
        <v>23.71166801</v>
      </c>
      <c r="P854">
        <v>24.286174769999999</v>
      </c>
      <c r="Q854">
        <v>24.705478670000002</v>
      </c>
      <c r="R854">
        <v>25.206575390000001</v>
      </c>
      <c r="S854">
        <v>23.659584049999999</v>
      </c>
      <c r="T854">
        <v>23.699151990000001</v>
      </c>
      <c r="U854">
        <v>23.219060899999999</v>
      </c>
      <c r="V854">
        <v>24.208362579999999</v>
      </c>
      <c r="W854">
        <v>23.656026839999999</v>
      </c>
      <c r="X854">
        <v>22.588451389999999</v>
      </c>
      <c r="Y854">
        <v>9.1664307E-2</v>
      </c>
      <c r="Z854">
        <v>0.123472214</v>
      </c>
      <c r="AA854">
        <v>1.077180773</v>
      </c>
      <c r="AB854">
        <v>1.248462677</v>
      </c>
      <c r="AC854">
        <v>2.7992761000000001E-2</v>
      </c>
      <c r="AD854">
        <v>4.1652043999999999E-2</v>
      </c>
    </row>
    <row r="855" spans="1:30" x14ac:dyDescent="0.2">
      <c r="A855" t="s">
        <v>4061</v>
      </c>
      <c r="B855" t="s">
        <v>4062</v>
      </c>
      <c r="C855" t="s">
        <v>4063</v>
      </c>
      <c r="D855" t="s">
        <v>4064</v>
      </c>
      <c r="E855" t="s">
        <v>4065</v>
      </c>
      <c r="F855" t="s">
        <v>4066</v>
      </c>
      <c r="G855" t="s">
        <v>91</v>
      </c>
      <c r="H855">
        <v>43.286000000000001</v>
      </c>
      <c r="I855">
        <v>21</v>
      </c>
      <c r="J855">
        <v>65.400000000000006</v>
      </c>
      <c r="K855">
        <v>0</v>
      </c>
      <c r="L855">
        <v>296.49</v>
      </c>
      <c r="M855">
        <v>29.629247670000002</v>
      </c>
      <c r="N855">
        <v>29.621618269999999</v>
      </c>
      <c r="O855">
        <v>29.456287379999999</v>
      </c>
      <c r="P855">
        <v>29.378114700000001</v>
      </c>
      <c r="Q855">
        <v>28.866939540000001</v>
      </c>
      <c r="R855">
        <v>29.597898480000001</v>
      </c>
      <c r="S855">
        <v>29.600505829999999</v>
      </c>
      <c r="T855">
        <v>29.54205894</v>
      </c>
      <c r="U855">
        <v>29.539138789999999</v>
      </c>
      <c r="V855">
        <v>28.884891509999999</v>
      </c>
      <c r="W855">
        <v>29.51525307</v>
      </c>
      <c r="X855">
        <v>29.502031330000001</v>
      </c>
      <c r="Y855">
        <v>0.55130930899999997</v>
      </c>
      <c r="Z855">
        <v>0.268325806</v>
      </c>
      <c r="AA855">
        <v>2.1944311000000001E-2</v>
      </c>
      <c r="AB855">
        <v>-1.9741057999999999E-2</v>
      </c>
      <c r="AC855">
        <v>0.55054359600000002</v>
      </c>
      <c r="AD855">
        <v>0.25984255499999998</v>
      </c>
    </row>
    <row r="856" spans="1:30" x14ac:dyDescent="0.2">
      <c r="A856" t="s">
        <v>4067</v>
      </c>
      <c r="B856" t="s">
        <v>99</v>
      </c>
      <c r="C856" t="s">
        <v>100</v>
      </c>
      <c r="D856" t="s">
        <v>4068</v>
      </c>
      <c r="E856" t="s">
        <v>4067</v>
      </c>
      <c r="F856" t="s">
        <v>4069</v>
      </c>
      <c r="G856" t="s">
        <v>58</v>
      </c>
      <c r="H856">
        <v>8.5076000000000001</v>
      </c>
      <c r="I856">
        <v>4</v>
      </c>
      <c r="J856">
        <v>64.099999999999994</v>
      </c>
      <c r="K856">
        <v>0</v>
      </c>
      <c r="L856">
        <v>48.673999999999999</v>
      </c>
      <c r="M856">
        <v>25.854051590000001</v>
      </c>
      <c r="N856">
        <v>25.86429214</v>
      </c>
      <c r="O856">
        <v>26.232332230000001</v>
      </c>
      <c r="P856">
        <v>26.316516880000002</v>
      </c>
      <c r="Q856">
        <v>25.93231201</v>
      </c>
      <c r="R856">
        <v>25.709251399999999</v>
      </c>
      <c r="S856">
        <v>26.412851329999999</v>
      </c>
      <c r="T856">
        <v>26.137079239999998</v>
      </c>
      <c r="U856">
        <v>26.535045619999998</v>
      </c>
      <c r="V856">
        <v>26.26852989</v>
      </c>
      <c r="W856">
        <v>25.729955669999999</v>
      </c>
      <c r="X856">
        <v>26.044914250000001</v>
      </c>
      <c r="Y856">
        <v>5.3300709000000002E-2</v>
      </c>
      <c r="Z856">
        <v>-3.0907949000000001E-2</v>
      </c>
      <c r="AA856">
        <v>4.0949142000000001E-2</v>
      </c>
      <c r="AB856">
        <v>-2.8439840000000001E-2</v>
      </c>
      <c r="AC856">
        <v>0.822327213</v>
      </c>
      <c r="AD856">
        <v>0.34719212799999999</v>
      </c>
    </row>
    <row r="857" spans="1:30" x14ac:dyDescent="0.2">
      <c r="A857" t="s">
        <v>4070</v>
      </c>
      <c r="B857" t="s">
        <v>4071</v>
      </c>
      <c r="C857" t="s">
        <v>4072</v>
      </c>
      <c r="D857" t="s">
        <v>4073</v>
      </c>
      <c r="E857" t="s">
        <v>4074</v>
      </c>
      <c r="F857" t="s">
        <v>4075</v>
      </c>
      <c r="G857" t="s">
        <v>91</v>
      </c>
      <c r="H857">
        <v>32.673000000000002</v>
      </c>
      <c r="I857">
        <v>9</v>
      </c>
      <c r="J857">
        <v>36</v>
      </c>
      <c r="K857">
        <v>0</v>
      </c>
      <c r="L857">
        <v>289.5</v>
      </c>
      <c r="M857">
        <v>22.0118084</v>
      </c>
      <c r="N857">
        <v>22.84923744</v>
      </c>
      <c r="O857">
        <v>23.20139885</v>
      </c>
      <c r="P857">
        <v>24.22375298</v>
      </c>
      <c r="Q857">
        <v>24.21847343</v>
      </c>
      <c r="R857">
        <v>23.943712229999999</v>
      </c>
      <c r="S857">
        <v>23.81728554</v>
      </c>
      <c r="T857">
        <v>23.851669309999998</v>
      </c>
      <c r="U857">
        <v>23.865854259999999</v>
      </c>
      <c r="V857">
        <v>27.14647102</v>
      </c>
      <c r="W857">
        <v>24.389312740000001</v>
      </c>
      <c r="X857">
        <v>24.838438029999999</v>
      </c>
      <c r="Y857">
        <v>1.3977879209999999</v>
      </c>
      <c r="Z857">
        <v>-2.7705923719999999</v>
      </c>
      <c r="AA857">
        <v>0.70629068299999997</v>
      </c>
      <c r="AB857">
        <v>-1.3294277189999999</v>
      </c>
      <c r="AC857">
        <v>0.87946411599999996</v>
      </c>
      <c r="AD857">
        <v>-1.613137563</v>
      </c>
    </row>
    <row r="858" spans="1:30" x14ac:dyDescent="0.2">
      <c r="A858" t="s">
        <v>4076</v>
      </c>
      <c r="B858" t="s">
        <v>4077</v>
      </c>
      <c r="C858" t="s">
        <v>4078</v>
      </c>
      <c r="D858" t="s">
        <v>4079</v>
      </c>
      <c r="E858" t="s">
        <v>4080</v>
      </c>
      <c r="F858" t="s">
        <v>4081</v>
      </c>
      <c r="G858" t="s">
        <v>91</v>
      </c>
      <c r="H858">
        <v>34.871000000000002</v>
      </c>
      <c r="I858">
        <v>17</v>
      </c>
      <c r="J858">
        <v>57.1</v>
      </c>
      <c r="K858">
        <v>0</v>
      </c>
      <c r="L858">
        <v>223.33</v>
      </c>
      <c r="M858">
        <v>29.21113205</v>
      </c>
      <c r="N858">
        <v>29.426324839999999</v>
      </c>
      <c r="O858">
        <v>29.287448879999999</v>
      </c>
      <c r="P858">
        <v>29.4420948</v>
      </c>
      <c r="Q858">
        <v>29.931991579999998</v>
      </c>
      <c r="R858">
        <v>29.232561109999999</v>
      </c>
      <c r="S858">
        <v>29.461076739999999</v>
      </c>
      <c r="T858">
        <v>29.562490459999999</v>
      </c>
      <c r="U858">
        <v>29.450063709999998</v>
      </c>
      <c r="V858">
        <v>29.865657809999998</v>
      </c>
      <c r="W858">
        <v>29.176336289999998</v>
      </c>
      <c r="X858">
        <v>29.195871350000001</v>
      </c>
      <c r="Y858">
        <v>0.16730737500000001</v>
      </c>
      <c r="Z858">
        <v>-0.10431989</v>
      </c>
      <c r="AA858">
        <v>0.149122221</v>
      </c>
      <c r="AB858">
        <v>0.12292734800000001</v>
      </c>
      <c r="AC858">
        <v>0.12542925099999999</v>
      </c>
      <c r="AD858">
        <v>7.8588485999999999E-2</v>
      </c>
    </row>
    <row r="859" spans="1:30" x14ac:dyDescent="0.2">
      <c r="A859" t="s">
        <v>4082</v>
      </c>
      <c r="B859" t="s">
        <v>234</v>
      </c>
      <c r="C859" t="s">
        <v>32</v>
      </c>
      <c r="D859" t="s">
        <v>4083</v>
      </c>
      <c r="E859" t="s">
        <v>4082</v>
      </c>
      <c r="F859" t="s">
        <v>4084</v>
      </c>
      <c r="G859" t="s">
        <v>58</v>
      </c>
      <c r="H859">
        <v>13.167</v>
      </c>
      <c r="I859">
        <v>5</v>
      </c>
      <c r="J859">
        <v>79</v>
      </c>
      <c r="K859">
        <v>0</v>
      </c>
      <c r="L859">
        <v>24.466999999999999</v>
      </c>
      <c r="M859">
        <v>26.760910030000002</v>
      </c>
      <c r="N859">
        <v>26.803043370000001</v>
      </c>
      <c r="O859">
        <v>26.790668490000002</v>
      </c>
      <c r="P859">
        <v>23.198007579999999</v>
      </c>
      <c r="Q859">
        <v>27.439205170000001</v>
      </c>
      <c r="R859">
        <v>26.218542100000001</v>
      </c>
      <c r="S859">
        <v>26.631315229999998</v>
      </c>
      <c r="T859">
        <v>24.345769879999999</v>
      </c>
      <c r="U859">
        <v>26.45162964</v>
      </c>
      <c r="V859">
        <v>23.45383644</v>
      </c>
      <c r="W859">
        <v>26.528459550000001</v>
      </c>
      <c r="X859">
        <v>22.829153059999999</v>
      </c>
      <c r="Y859">
        <v>1.032710848</v>
      </c>
      <c r="Z859">
        <v>2.5143909450000002</v>
      </c>
      <c r="AA859">
        <v>0.32551065499999998</v>
      </c>
      <c r="AB859">
        <v>1.348101934</v>
      </c>
      <c r="AC859">
        <v>0.49411092099999998</v>
      </c>
      <c r="AD859">
        <v>1.5390885670000001</v>
      </c>
    </row>
    <row r="860" spans="1:30" x14ac:dyDescent="0.2">
      <c r="A860" t="s">
        <v>4085</v>
      </c>
      <c r="B860" t="s">
        <v>4086</v>
      </c>
      <c r="C860" t="s">
        <v>4087</v>
      </c>
      <c r="D860" t="s">
        <v>4088</v>
      </c>
      <c r="E860" t="s">
        <v>4089</v>
      </c>
      <c r="F860" t="s">
        <v>4090</v>
      </c>
      <c r="G860" t="s">
        <v>91</v>
      </c>
      <c r="H860">
        <v>35.052999999999997</v>
      </c>
      <c r="I860">
        <v>4</v>
      </c>
      <c r="J860">
        <v>19.100000000000001</v>
      </c>
      <c r="K860">
        <v>0</v>
      </c>
      <c r="L860">
        <v>18.314</v>
      </c>
      <c r="M860">
        <v>23.765064240000001</v>
      </c>
      <c r="N860">
        <v>23.933423999999999</v>
      </c>
      <c r="O860">
        <v>25.413612369999999</v>
      </c>
      <c r="P860">
        <v>22.490055080000001</v>
      </c>
      <c r="Q860">
        <v>23.976181029999999</v>
      </c>
      <c r="R860">
        <v>24.669010159999999</v>
      </c>
      <c r="S860">
        <v>22.176235200000001</v>
      </c>
      <c r="T860">
        <v>23.189758300000001</v>
      </c>
      <c r="U860">
        <v>24.192890169999998</v>
      </c>
      <c r="V860">
        <v>24.697395319999998</v>
      </c>
      <c r="W860">
        <v>23.702913280000001</v>
      </c>
      <c r="X860">
        <v>24.691928860000001</v>
      </c>
      <c r="Y860">
        <v>3.4961369999999999E-3</v>
      </c>
      <c r="Z860">
        <v>6.6210430000000001E-3</v>
      </c>
      <c r="AA860">
        <v>0.37901583999999999</v>
      </c>
      <c r="AB860">
        <v>-0.65233039900000001</v>
      </c>
      <c r="AC860">
        <v>0.81431961799999997</v>
      </c>
      <c r="AD860">
        <v>-1.177784602</v>
      </c>
    </row>
    <row r="861" spans="1:30" x14ac:dyDescent="0.2">
      <c r="A861" t="s">
        <v>4091</v>
      </c>
      <c r="B861" t="s">
        <v>4092</v>
      </c>
      <c r="C861" t="s">
        <v>100</v>
      </c>
      <c r="D861" t="s">
        <v>4093</v>
      </c>
      <c r="E861" t="s">
        <v>4091</v>
      </c>
      <c r="F861" t="s">
        <v>4094</v>
      </c>
      <c r="G861" t="s">
        <v>91</v>
      </c>
      <c r="H861">
        <v>8.9631000000000007</v>
      </c>
      <c r="I861">
        <v>3</v>
      </c>
      <c r="J861">
        <v>50</v>
      </c>
      <c r="K861">
        <v>0</v>
      </c>
      <c r="L861">
        <v>35.593000000000004</v>
      </c>
      <c r="M861">
        <v>25.282915119999998</v>
      </c>
      <c r="N861">
        <v>24.030862809999999</v>
      </c>
      <c r="O861">
        <v>24.069177629999999</v>
      </c>
      <c r="P861">
        <v>24.429660800000001</v>
      </c>
      <c r="Q861">
        <v>25.315582280000001</v>
      </c>
      <c r="R861">
        <v>24.79029465</v>
      </c>
      <c r="S861">
        <v>25.15842438</v>
      </c>
      <c r="T861">
        <v>25.116800309999999</v>
      </c>
      <c r="U861">
        <v>26.05465508</v>
      </c>
      <c r="V861">
        <v>24.081644059999999</v>
      </c>
      <c r="W861">
        <v>24.710618969999999</v>
      </c>
      <c r="X861">
        <v>25.150350570000001</v>
      </c>
      <c r="Y861">
        <v>0.13342727700000001</v>
      </c>
      <c r="Z861">
        <v>-0.186552684</v>
      </c>
      <c r="AA861">
        <v>0.18745995100000001</v>
      </c>
      <c r="AB861">
        <v>0.19764137300000001</v>
      </c>
      <c r="AC861">
        <v>0.84844336399999998</v>
      </c>
      <c r="AD861">
        <v>0.79575538599999995</v>
      </c>
    </row>
    <row r="862" spans="1:30" x14ac:dyDescent="0.2">
      <c r="A862" t="s">
        <v>4095</v>
      </c>
      <c r="B862" t="s">
        <v>4096</v>
      </c>
      <c r="C862" t="s">
        <v>4097</v>
      </c>
      <c r="D862" t="s">
        <v>4098</v>
      </c>
      <c r="E862" t="s">
        <v>4099</v>
      </c>
      <c r="F862" t="s">
        <v>4100</v>
      </c>
      <c r="G862" t="s">
        <v>91</v>
      </c>
      <c r="H862">
        <v>27.963000000000001</v>
      </c>
      <c r="I862">
        <v>8</v>
      </c>
      <c r="J862">
        <v>50.4</v>
      </c>
      <c r="K862">
        <v>0</v>
      </c>
      <c r="L862">
        <v>78.513000000000005</v>
      </c>
      <c r="M862">
        <v>25.535312650000002</v>
      </c>
      <c r="N862">
        <v>25.514816280000002</v>
      </c>
      <c r="O862">
        <v>21.925497060000001</v>
      </c>
      <c r="P862">
        <v>25.597558979999999</v>
      </c>
      <c r="Q862">
        <v>24.6800766</v>
      </c>
      <c r="R862">
        <v>25.790842059999999</v>
      </c>
      <c r="S862">
        <v>25.626171110000001</v>
      </c>
      <c r="T862">
        <v>26.162752149999999</v>
      </c>
      <c r="U862">
        <v>25.65157318</v>
      </c>
      <c r="V862">
        <v>25.946748729999999</v>
      </c>
      <c r="W862">
        <v>25.524595260000002</v>
      </c>
      <c r="X862">
        <v>25.777158740000001</v>
      </c>
      <c r="Y862">
        <v>0.51845978100000001</v>
      </c>
      <c r="Z862">
        <v>-1.4242922469999999</v>
      </c>
      <c r="AA862">
        <v>0.46780427000000002</v>
      </c>
      <c r="AB862">
        <v>-0.39334170000000002</v>
      </c>
      <c r="AC862">
        <v>0.108287495</v>
      </c>
      <c r="AD862">
        <v>6.3997903999999994E-2</v>
      </c>
    </row>
    <row r="863" spans="1:30" x14ac:dyDescent="0.2">
      <c r="A863" t="s">
        <v>4101</v>
      </c>
      <c r="B863" t="s">
        <v>4102</v>
      </c>
      <c r="C863" t="s">
        <v>4103</v>
      </c>
      <c r="D863" t="s">
        <v>4104</v>
      </c>
      <c r="E863" t="s">
        <v>4105</v>
      </c>
      <c r="F863" t="s">
        <v>4106</v>
      </c>
      <c r="G863" t="s">
        <v>36</v>
      </c>
      <c r="H863">
        <v>29.992000000000001</v>
      </c>
      <c r="I863">
        <v>7</v>
      </c>
      <c r="J863">
        <v>30.8</v>
      </c>
      <c r="K863">
        <v>0</v>
      </c>
      <c r="L863">
        <v>50.85</v>
      </c>
      <c r="M863">
        <v>24.418926240000001</v>
      </c>
      <c r="N863">
        <v>23.600675580000001</v>
      </c>
      <c r="O863">
        <v>24.836687090000002</v>
      </c>
      <c r="P863">
        <v>24.598468780000001</v>
      </c>
      <c r="Q863">
        <v>24.348831180000001</v>
      </c>
      <c r="R863">
        <v>24.597757340000001</v>
      </c>
      <c r="S863">
        <v>23.950113300000002</v>
      </c>
      <c r="T863">
        <v>24.140695569999998</v>
      </c>
      <c r="U863">
        <v>24.75707817</v>
      </c>
      <c r="V863">
        <v>24.503944400000002</v>
      </c>
      <c r="W863">
        <v>23.636745449999999</v>
      </c>
      <c r="X863">
        <v>24.515689850000001</v>
      </c>
      <c r="Y863">
        <v>4.9129148999999997E-2</v>
      </c>
      <c r="Z863">
        <v>6.6636402999999997E-2</v>
      </c>
      <c r="AA863">
        <v>0.41663821600000001</v>
      </c>
      <c r="AB863">
        <v>0.296225866</v>
      </c>
      <c r="AC863">
        <v>5.8202669999999998E-2</v>
      </c>
      <c r="AD863">
        <v>6.3835779999999995E-2</v>
      </c>
    </row>
    <row r="864" spans="1:30" x14ac:dyDescent="0.2">
      <c r="A864" t="s">
        <v>4107</v>
      </c>
      <c r="B864" t="s">
        <v>128</v>
      </c>
      <c r="C864" t="s">
        <v>122</v>
      </c>
      <c r="D864" t="s">
        <v>4108</v>
      </c>
      <c r="E864" t="s">
        <v>4107</v>
      </c>
      <c r="F864" t="s">
        <v>4109</v>
      </c>
      <c r="G864" t="s">
        <v>126</v>
      </c>
      <c r="H864">
        <v>25.166</v>
      </c>
      <c r="I864">
        <v>10</v>
      </c>
      <c r="J864">
        <v>65.400000000000006</v>
      </c>
      <c r="K864">
        <v>0</v>
      </c>
      <c r="L864">
        <v>122.64</v>
      </c>
      <c r="M864">
        <v>23.61533356</v>
      </c>
      <c r="N864">
        <v>23.45685387</v>
      </c>
      <c r="O864">
        <v>23.799343109999999</v>
      </c>
      <c r="P864">
        <v>23.799251559999998</v>
      </c>
      <c r="Q864">
        <v>25.11249733</v>
      </c>
      <c r="R864">
        <v>22.735452649999999</v>
      </c>
      <c r="S864">
        <v>23.473510739999998</v>
      </c>
      <c r="T864">
        <v>23.11367989</v>
      </c>
      <c r="U864">
        <v>24.902273180000002</v>
      </c>
      <c r="V864">
        <v>23.940650940000001</v>
      </c>
      <c r="W864">
        <v>24.44309998</v>
      </c>
      <c r="X864">
        <v>24.260560989999998</v>
      </c>
      <c r="Y864">
        <v>1.5389283739999999</v>
      </c>
      <c r="Z864">
        <v>-0.59092712400000003</v>
      </c>
      <c r="AA864">
        <v>0.17980531599999999</v>
      </c>
      <c r="AB864">
        <v>-0.33237012199999999</v>
      </c>
      <c r="AC864">
        <v>0.27288864000000002</v>
      </c>
      <c r="AD864">
        <v>-0.38494936600000002</v>
      </c>
    </row>
    <row r="865" spans="1:30" x14ac:dyDescent="0.2">
      <c r="A865" t="s">
        <v>4110</v>
      </c>
      <c r="B865" t="s">
        <v>4111</v>
      </c>
      <c r="C865" t="s">
        <v>100</v>
      </c>
      <c r="D865" t="s">
        <v>4112</v>
      </c>
      <c r="E865" t="s">
        <v>4110</v>
      </c>
      <c r="F865" t="s">
        <v>4113</v>
      </c>
      <c r="G865" t="s">
        <v>58</v>
      </c>
      <c r="H865">
        <v>42.42</v>
      </c>
      <c r="I865">
        <v>14</v>
      </c>
      <c r="J865">
        <v>63.4</v>
      </c>
      <c r="K865">
        <v>0</v>
      </c>
      <c r="L865">
        <v>132.41999999999999</v>
      </c>
      <c r="M865">
        <v>22.94441986</v>
      </c>
      <c r="N865">
        <v>22.813949579999999</v>
      </c>
      <c r="O865">
        <v>24.096706390000001</v>
      </c>
      <c r="P865">
        <v>24.398059839999998</v>
      </c>
      <c r="Q865">
        <v>24.436288829999999</v>
      </c>
      <c r="R865">
        <v>23.885732650000001</v>
      </c>
      <c r="S865">
        <v>25.62070465</v>
      </c>
      <c r="T865">
        <v>23.671737669999999</v>
      </c>
      <c r="U865">
        <v>24.31000328</v>
      </c>
      <c r="V865">
        <v>24.22700691</v>
      </c>
      <c r="W865">
        <v>23.491731640000001</v>
      </c>
      <c r="X865">
        <v>23.75538826</v>
      </c>
      <c r="Y865">
        <v>0.51346828899999997</v>
      </c>
      <c r="Z865">
        <v>-0.53968366000000001</v>
      </c>
      <c r="AA865">
        <v>0.67649790399999998</v>
      </c>
      <c r="AB865">
        <v>0.41531817100000001</v>
      </c>
      <c r="AC865">
        <v>0.50680744899999997</v>
      </c>
      <c r="AD865">
        <v>0.70943959599999995</v>
      </c>
    </row>
    <row r="866" spans="1:30" x14ac:dyDescent="0.2">
      <c r="A866" t="s">
        <v>4114</v>
      </c>
      <c r="B866" t="s">
        <v>234</v>
      </c>
      <c r="C866" t="s">
        <v>32</v>
      </c>
      <c r="D866" t="s">
        <v>4115</v>
      </c>
      <c r="E866" t="s">
        <v>4114</v>
      </c>
      <c r="F866" t="s">
        <v>4116</v>
      </c>
      <c r="G866" t="s">
        <v>58</v>
      </c>
      <c r="H866">
        <v>44.944000000000003</v>
      </c>
      <c r="I866">
        <v>15</v>
      </c>
      <c r="J866">
        <v>50.6</v>
      </c>
      <c r="K866">
        <v>0</v>
      </c>
      <c r="L866">
        <v>132.72</v>
      </c>
      <c r="M866">
        <v>27.5986805</v>
      </c>
      <c r="N866">
        <v>27.796064380000001</v>
      </c>
      <c r="O866">
        <v>27.725660319999999</v>
      </c>
      <c r="P866">
        <v>27.131437300000002</v>
      </c>
      <c r="Q866">
        <v>27.328516010000001</v>
      </c>
      <c r="R866">
        <v>27.60498428</v>
      </c>
      <c r="S866">
        <v>28.370859150000001</v>
      </c>
      <c r="T866">
        <v>27.916841510000001</v>
      </c>
      <c r="U866">
        <v>27.824991229999998</v>
      </c>
      <c r="V866">
        <v>28.238405230000001</v>
      </c>
      <c r="W866">
        <v>27.33943176</v>
      </c>
      <c r="X866">
        <v>27.9472065</v>
      </c>
      <c r="Y866">
        <v>0.19053409499999999</v>
      </c>
      <c r="Z866">
        <v>-0.13487942999999999</v>
      </c>
      <c r="AA866">
        <v>0.74928598199999996</v>
      </c>
      <c r="AB866">
        <v>-0.48670196500000001</v>
      </c>
      <c r="AC866">
        <v>0.246748721</v>
      </c>
      <c r="AD866">
        <v>0.195882797</v>
      </c>
    </row>
    <row r="867" spans="1:30" x14ac:dyDescent="0.2">
      <c r="A867" t="s">
        <v>4117</v>
      </c>
      <c r="B867" t="s">
        <v>4118</v>
      </c>
      <c r="C867" t="s">
        <v>2224</v>
      </c>
      <c r="D867" t="s">
        <v>4119</v>
      </c>
      <c r="E867" t="s">
        <v>4120</v>
      </c>
      <c r="F867" t="s">
        <v>4121</v>
      </c>
      <c r="G867" t="s">
        <v>36</v>
      </c>
      <c r="H867">
        <v>69.513999999999996</v>
      </c>
      <c r="I867">
        <v>10</v>
      </c>
      <c r="J867">
        <v>13.4</v>
      </c>
      <c r="K867">
        <v>0</v>
      </c>
      <c r="L867">
        <v>20.792000000000002</v>
      </c>
      <c r="M867">
        <v>24.01665878</v>
      </c>
      <c r="N867">
        <v>23.375328060000001</v>
      </c>
      <c r="O867">
        <v>23.115360259999999</v>
      </c>
      <c r="P867">
        <v>24.498743059999999</v>
      </c>
      <c r="Q867">
        <v>23.98981285</v>
      </c>
      <c r="R867">
        <v>24.19895554</v>
      </c>
      <c r="S867">
        <v>22.75915337</v>
      </c>
      <c r="T867">
        <v>24.596633910000001</v>
      </c>
      <c r="U867">
        <v>24.21219254</v>
      </c>
      <c r="V867">
        <v>25.058582309999998</v>
      </c>
      <c r="W867">
        <v>24.217779159999999</v>
      </c>
      <c r="X867">
        <v>23.453910830000002</v>
      </c>
      <c r="Y867">
        <v>0.622579942</v>
      </c>
      <c r="Z867">
        <v>-0.74097506199999996</v>
      </c>
      <c r="AA867">
        <v>9.6502959999999992E-3</v>
      </c>
      <c r="AB867">
        <v>-1.4253616E-2</v>
      </c>
      <c r="AC867">
        <v>0.20614127700000001</v>
      </c>
      <c r="AD867">
        <v>-0.38743082699999998</v>
      </c>
    </row>
    <row r="868" spans="1:30" x14ac:dyDescent="0.2">
      <c r="A868" t="s">
        <v>4122</v>
      </c>
      <c r="B868" t="s">
        <v>4123</v>
      </c>
      <c r="C868" t="s">
        <v>431</v>
      </c>
      <c r="D868" t="s">
        <v>4124</v>
      </c>
      <c r="E868" t="s">
        <v>4125</v>
      </c>
      <c r="F868" t="s">
        <v>4126</v>
      </c>
      <c r="G868" t="s">
        <v>232</v>
      </c>
      <c r="H868">
        <v>65.320999999999998</v>
      </c>
      <c r="I868">
        <v>16</v>
      </c>
      <c r="J868">
        <v>29.5</v>
      </c>
      <c r="K868">
        <v>0</v>
      </c>
      <c r="L868">
        <v>228.54</v>
      </c>
      <c r="M868">
        <v>26.598182680000001</v>
      </c>
      <c r="N868">
        <v>26.504018779999999</v>
      </c>
      <c r="O868">
        <v>26.453765870000002</v>
      </c>
      <c r="P868">
        <v>26.38666534</v>
      </c>
      <c r="Q868">
        <v>26.380552290000001</v>
      </c>
      <c r="R868">
        <v>26.462030410000001</v>
      </c>
      <c r="S868">
        <v>26.348678589999999</v>
      </c>
      <c r="T868">
        <v>26.380205149999998</v>
      </c>
      <c r="U868">
        <v>26.697633740000001</v>
      </c>
      <c r="V868">
        <v>26.987285610000001</v>
      </c>
      <c r="W868">
        <v>26.454282760000002</v>
      </c>
      <c r="X868">
        <v>26.4976387</v>
      </c>
      <c r="Y868">
        <v>0.29389796699999998</v>
      </c>
      <c r="Z868">
        <v>-0.127746582</v>
      </c>
      <c r="AA868">
        <v>0.61455553200000002</v>
      </c>
      <c r="AB868">
        <v>-0.23665301</v>
      </c>
      <c r="AC868">
        <v>0.34740014899999999</v>
      </c>
      <c r="AD868">
        <v>-0.17089652999999999</v>
      </c>
    </row>
    <row r="869" spans="1:30" x14ac:dyDescent="0.2">
      <c r="A869" t="s">
        <v>4127</v>
      </c>
      <c r="B869" t="s">
        <v>261</v>
      </c>
      <c r="C869" t="s">
        <v>4128</v>
      </c>
      <c r="D869" t="s">
        <v>4129</v>
      </c>
      <c r="E869" t="s">
        <v>4127</v>
      </c>
      <c r="F869" t="s">
        <v>4130</v>
      </c>
      <c r="G869" t="s">
        <v>36</v>
      </c>
      <c r="H869">
        <v>35.448</v>
      </c>
      <c r="I869">
        <v>9</v>
      </c>
      <c r="J869">
        <v>46.4</v>
      </c>
      <c r="K869">
        <v>0</v>
      </c>
      <c r="L869">
        <v>105.45</v>
      </c>
      <c r="M869">
        <v>23.272996899999999</v>
      </c>
      <c r="N869">
        <v>24.45872116</v>
      </c>
      <c r="O869">
        <v>24.725337979999999</v>
      </c>
      <c r="P869">
        <v>23.670577999999999</v>
      </c>
      <c r="Q869">
        <v>23.93100548</v>
      </c>
      <c r="R869">
        <v>23.241075519999999</v>
      </c>
      <c r="S869">
        <v>23.59195137</v>
      </c>
      <c r="T869">
        <v>24.021982189999999</v>
      </c>
      <c r="U869">
        <v>22.258571620000001</v>
      </c>
      <c r="V869">
        <v>23.717887879999999</v>
      </c>
      <c r="W869">
        <v>24.779275890000001</v>
      </c>
      <c r="X869">
        <v>23.82665634</v>
      </c>
      <c r="Y869">
        <v>2.6626818E-2</v>
      </c>
      <c r="Z869">
        <v>4.4411976999999998E-2</v>
      </c>
      <c r="AA869">
        <v>0.55761101999999996</v>
      </c>
      <c r="AB869">
        <v>-0.49372037299999999</v>
      </c>
      <c r="AC869">
        <v>0.578965709</v>
      </c>
      <c r="AD869">
        <v>-0.81710497500000001</v>
      </c>
    </row>
    <row r="870" spans="1:30" x14ac:dyDescent="0.2">
      <c r="A870" t="s">
        <v>4131</v>
      </c>
      <c r="B870" t="s">
        <v>4132</v>
      </c>
      <c r="C870" t="s">
        <v>4133</v>
      </c>
      <c r="D870" t="s">
        <v>4134</v>
      </c>
      <c r="E870" t="s">
        <v>4135</v>
      </c>
      <c r="F870" t="s">
        <v>4136</v>
      </c>
      <c r="G870" t="s">
        <v>36</v>
      </c>
      <c r="H870">
        <v>71.506</v>
      </c>
      <c r="I870">
        <v>14</v>
      </c>
      <c r="J870">
        <v>28.4</v>
      </c>
      <c r="K870">
        <v>0</v>
      </c>
      <c r="L870">
        <v>52.088999999999999</v>
      </c>
      <c r="M870">
        <v>25.939840319999998</v>
      </c>
      <c r="N870">
        <v>26.086973189999998</v>
      </c>
      <c r="O870">
        <v>24.384132390000001</v>
      </c>
      <c r="P870">
        <v>24.695251460000001</v>
      </c>
      <c r="Q870">
        <v>22.946969989999999</v>
      </c>
      <c r="R870">
        <v>26.795135500000001</v>
      </c>
      <c r="S870">
        <v>25.378255840000001</v>
      </c>
      <c r="T870">
        <v>26.293634409999999</v>
      </c>
      <c r="U870">
        <v>26.251186369999999</v>
      </c>
      <c r="V870">
        <v>24.606264110000001</v>
      </c>
      <c r="W870">
        <v>25.576087950000002</v>
      </c>
      <c r="X870">
        <v>25.779815670000001</v>
      </c>
      <c r="Y870">
        <v>8.0757525999999996E-2</v>
      </c>
      <c r="Z870">
        <v>0.14959271699999999</v>
      </c>
      <c r="AA870">
        <v>0.163452405</v>
      </c>
      <c r="AB870">
        <v>-0.50827026399999997</v>
      </c>
      <c r="AC870">
        <v>0.627198068</v>
      </c>
      <c r="AD870">
        <v>0.65363629700000003</v>
      </c>
    </row>
    <row r="871" spans="1:30" x14ac:dyDescent="0.2">
      <c r="A871" t="s">
        <v>4137</v>
      </c>
      <c r="B871" t="s">
        <v>4138</v>
      </c>
      <c r="C871" t="s">
        <v>122</v>
      </c>
      <c r="D871" t="s">
        <v>4139</v>
      </c>
      <c r="E871" t="s">
        <v>4137</v>
      </c>
      <c r="F871" t="s">
        <v>4140</v>
      </c>
      <c r="G871" t="s">
        <v>126</v>
      </c>
      <c r="H871">
        <v>46.387999999999998</v>
      </c>
      <c r="I871">
        <v>20</v>
      </c>
      <c r="J871">
        <v>59</v>
      </c>
      <c r="K871">
        <v>0</v>
      </c>
      <c r="L871">
        <v>323.31</v>
      </c>
      <c r="M871">
        <v>27.954713819999998</v>
      </c>
      <c r="N871">
        <v>28.356197359999999</v>
      </c>
      <c r="O871">
        <v>28.3470993</v>
      </c>
      <c r="P871">
        <v>28.232881549999998</v>
      </c>
      <c r="Q871">
        <v>26.678150179999999</v>
      </c>
      <c r="R871">
        <v>28.457128520000001</v>
      </c>
      <c r="S871">
        <v>28.244905469999999</v>
      </c>
      <c r="T871">
        <v>28.126226429999999</v>
      </c>
      <c r="U871">
        <v>28.396400450000002</v>
      </c>
      <c r="V871">
        <v>28.158895489999999</v>
      </c>
      <c r="W871">
        <v>27.846311570000001</v>
      </c>
      <c r="X871">
        <v>28.394519809999998</v>
      </c>
      <c r="Y871">
        <v>0.15589524199999999</v>
      </c>
      <c r="Z871">
        <v>8.6094537999999998E-2</v>
      </c>
      <c r="AA871">
        <v>0.2320391</v>
      </c>
      <c r="AB871">
        <v>-0.34385554000000002</v>
      </c>
      <c r="AC871">
        <v>0.27853035599999998</v>
      </c>
      <c r="AD871">
        <v>0.122601827</v>
      </c>
    </row>
    <row r="872" spans="1:30" x14ac:dyDescent="0.2">
      <c r="A872" t="s">
        <v>4141</v>
      </c>
      <c r="B872" t="s">
        <v>4142</v>
      </c>
      <c r="C872" t="s">
        <v>4143</v>
      </c>
      <c r="D872" t="s">
        <v>4144</v>
      </c>
      <c r="E872" t="s">
        <v>4145</v>
      </c>
      <c r="F872" t="s">
        <v>4146</v>
      </c>
      <c r="G872" t="s">
        <v>126</v>
      </c>
      <c r="H872">
        <v>25.279</v>
      </c>
      <c r="I872">
        <v>14</v>
      </c>
      <c r="J872">
        <v>81.099999999999994</v>
      </c>
      <c r="K872">
        <v>0</v>
      </c>
      <c r="L872">
        <v>309.63</v>
      </c>
      <c r="M872">
        <v>30.4386692</v>
      </c>
      <c r="N872">
        <v>29.71061516</v>
      </c>
      <c r="O872">
        <v>29.869678499999999</v>
      </c>
      <c r="P872">
        <v>29.816150669999999</v>
      </c>
      <c r="Q872">
        <v>29.73096275</v>
      </c>
      <c r="R872">
        <v>30.176883700000001</v>
      </c>
      <c r="S872">
        <v>30.282617569999999</v>
      </c>
      <c r="T872">
        <v>29.833326339999999</v>
      </c>
      <c r="U872">
        <v>29.931426999999999</v>
      </c>
      <c r="V872">
        <v>30.717102050000001</v>
      </c>
      <c r="W872">
        <v>30.09685326</v>
      </c>
      <c r="X872">
        <v>30.419307709999998</v>
      </c>
      <c r="Y872">
        <v>0.64237959600000005</v>
      </c>
      <c r="Z872">
        <v>-0.404766719</v>
      </c>
      <c r="AA872">
        <v>1.0491216910000001</v>
      </c>
      <c r="AB872">
        <v>-0.50308863299999995</v>
      </c>
      <c r="AC872">
        <v>0.81265234500000005</v>
      </c>
      <c r="AD872">
        <v>-0.39529736799999998</v>
      </c>
    </row>
    <row r="873" spans="1:30" x14ac:dyDescent="0.2">
      <c r="A873" t="s">
        <v>4147</v>
      </c>
      <c r="B873" t="s">
        <v>4148</v>
      </c>
      <c r="C873" t="s">
        <v>4149</v>
      </c>
      <c r="D873" t="s">
        <v>4150</v>
      </c>
      <c r="E873" t="s">
        <v>4151</v>
      </c>
      <c r="F873" t="s">
        <v>4152</v>
      </c>
      <c r="G873" t="s">
        <v>91</v>
      </c>
      <c r="H873">
        <v>41.146999999999998</v>
      </c>
      <c r="I873">
        <v>11</v>
      </c>
      <c r="J873">
        <v>43.6</v>
      </c>
      <c r="K873">
        <v>0</v>
      </c>
      <c r="L873">
        <v>156.32</v>
      </c>
      <c r="M873">
        <v>28.888902659999999</v>
      </c>
      <c r="N873">
        <v>28.71302605</v>
      </c>
      <c r="O873">
        <v>28.765028000000001</v>
      </c>
      <c r="P873">
        <v>28.212339400000001</v>
      </c>
      <c r="Q873">
        <v>26.451377870000002</v>
      </c>
      <c r="R873">
        <v>28.369487759999998</v>
      </c>
      <c r="S873">
        <v>28.411268230000001</v>
      </c>
      <c r="T873">
        <v>28.532632830000001</v>
      </c>
      <c r="U873">
        <v>28.77661896</v>
      </c>
      <c r="V873">
        <v>28.625682829999999</v>
      </c>
      <c r="W873">
        <v>28.919855120000001</v>
      </c>
      <c r="X873">
        <v>28.47111511</v>
      </c>
      <c r="Y873">
        <v>0.34118875500000001</v>
      </c>
      <c r="Z873">
        <v>0.116767883</v>
      </c>
      <c r="AA873">
        <v>0.72376560899999998</v>
      </c>
      <c r="AB873">
        <v>-0.99448267599999995</v>
      </c>
      <c r="AC873">
        <v>0.22739279800000001</v>
      </c>
      <c r="AD873">
        <v>-9.8711014E-2</v>
      </c>
    </row>
    <row r="874" spans="1:30" x14ac:dyDescent="0.2">
      <c r="A874" t="s">
        <v>4153</v>
      </c>
      <c r="B874" t="s">
        <v>4154</v>
      </c>
      <c r="C874" t="s">
        <v>122</v>
      </c>
      <c r="D874" t="s">
        <v>4155</v>
      </c>
      <c r="E874" t="s">
        <v>4156</v>
      </c>
      <c r="F874" t="s">
        <v>4157</v>
      </c>
      <c r="G874" t="s">
        <v>126</v>
      </c>
      <c r="H874">
        <v>26.509</v>
      </c>
      <c r="I874">
        <v>11</v>
      </c>
      <c r="J874">
        <v>70.8</v>
      </c>
      <c r="K874">
        <v>0</v>
      </c>
      <c r="L874">
        <v>22.31</v>
      </c>
      <c r="M874">
        <v>23.327383040000001</v>
      </c>
      <c r="N874">
        <v>25.322801590000001</v>
      </c>
      <c r="O874">
        <v>24.367664340000001</v>
      </c>
      <c r="P874">
        <v>23.565811159999999</v>
      </c>
      <c r="Q874">
        <v>24.816410059999999</v>
      </c>
      <c r="R874">
        <v>23.924821850000001</v>
      </c>
      <c r="S874">
        <v>23.248834609999999</v>
      </c>
      <c r="T874">
        <v>24.313987730000001</v>
      </c>
      <c r="U874">
        <v>23.31516075</v>
      </c>
      <c r="V874">
        <v>24.293519969999998</v>
      </c>
      <c r="W874">
        <v>24.285533910000002</v>
      </c>
      <c r="X874">
        <v>23.248497010000001</v>
      </c>
      <c r="Y874">
        <v>0.23137255100000001</v>
      </c>
      <c r="Z874">
        <v>0.39676602700000002</v>
      </c>
      <c r="AA874">
        <v>0.114064002</v>
      </c>
      <c r="AB874">
        <v>0.159830729</v>
      </c>
      <c r="AC874">
        <v>0.25749404999999997</v>
      </c>
      <c r="AD874">
        <v>-0.31652259799999999</v>
      </c>
    </row>
    <row r="875" spans="1:30" x14ac:dyDescent="0.2">
      <c r="A875" t="s">
        <v>4158</v>
      </c>
      <c r="B875" t="s">
        <v>99</v>
      </c>
      <c r="C875" t="s">
        <v>100</v>
      </c>
      <c r="D875" t="s">
        <v>4159</v>
      </c>
      <c r="E875" t="s">
        <v>4158</v>
      </c>
      <c r="F875" t="s">
        <v>4160</v>
      </c>
      <c r="G875" t="s">
        <v>58</v>
      </c>
      <c r="H875">
        <v>28.533000000000001</v>
      </c>
      <c r="I875">
        <v>9</v>
      </c>
      <c r="J875">
        <v>71.099999999999994</v>
      </c>
      <c r="K875">
        <v>0</v>
      </c>
      <c r="L875">
        <v>108.45</v>
      </c>
      <c r="M875">
        <v>24.789178849999999</v>
      </c>
      <c r="N875">
        <v>23.300989149999999</v>
      </c>
      <c r="O875">
        <v>23.185794829999999</v>
      </c>
      <c r="P875">
        <v>22.681203839999998</v>
      </c>
      <c r="Q875">
        <v>25.212041849999999</v>
      </c>
      <c r="R875">
        <v>24.494617460000001</v>
      </c>
      <c r="S875">
        <v>23.714099879999999</v>
      </c>
      <c r="T875">
        <v>23.750097270000001</v>
      </c>
      <c r="U875">
        <v>23.65591049</v>
      </c>
      <c r="V875">
        <v>23.773443220000001</v>
      </c>
      <c r="W875">
        <v>24.91991234</v>
      </c>
      <c r="X875">
        <v>24.347312930000001</v>
      </c>
      <c r="Y875">
        <v>0.406929453</v>
      </c>
      <c r="Z875">
        <v>-0.58823521899999998</v>
      </c>
      <c r="AA875">
        <v>9.4505373000000004E-2</v>
      </c>
      <c r="AB875">
        <v>-0.217601776</v>
      </c>
      <c r="AC875">
        <v>0.89913488399999997</v>
      </c>
      <c r="AD875">
        <v>-0.64018694600000003</v>
      </c>
    </row>
    <row r="876" spans="1:30" x14ac:dyDescent="0.2">
      <c r="A876" t="s">
        <v>4161</v>
      </c>
      <c r="B876" t="s">
        <v>4162</v>
      </c>
      <c r="C876" t="s">
        <v>4163</v>
      </c>
      <c r="D876" t="s">
        <v>4164</v>
      </c>
      <c r="E876" t="s">
        <v>4165</v>
      </c>
      <c r="F876" t="s">
        <v>4166</v>
      </c>
      <c r="G876" t="s">
        <v>91</v>
      </c>
      <c r="H876">
        <v>49.04</v>
      </c>
      <c r="I876">
        <v>18</v>
      </c>
      <c r="J876">
        <v>55.7</v>
      </c>
      <c r="K876">
        <v>0</v>
      </c>
      <c r="L876">
        <v>323.31</v>
      </c>
      <c r="M876">
        <v>29.863399510000001</v>
      </c>
      <c r="N876">
        <v>29.936912540000002</v>
      </c>
      <c r="O876">
        <v>29.688024519999999</v>
      </c>
      <c r="P876">
        <v>29.752960210000001</v>
      </c>
      <c r="Q876">
        <v>30.197299959999999</v>
      </c>
      <c r="R876">
        <v>29.80797768</v>
      </c>
      <c r="S876">
        <v>29.974733350000001</v>
      </c>
      <c r="T876">
        <v>29.867588040000001</v>
      </c>
      <c r="U876">
        <v>29.926912309999999</v>
      </c>
      <c r="V876">
        <v>30.280075069999999</v>
      </c>
      <c r="W876">
        <v>29.729375839999999</v>
      </c>
      <c r="X876">
        <v>29.70787048</v>
      </c>
      <c r="Y876">
        <v>0.14038019700000001</v>
      </c>
      <c r="Z876">
        <v>-7.6328277999999999E-2</v>
      </c>
      <c r="AA876">
        <v>1.9422609E-2</v>
      </c>
      <c r="AB876">
        <v>1.3638814000000001E-2</v>
      </c>
      <c r="AC876">
        <v>3.0704929999999998E-2</v>
      </c>
      <c r="AD876">
        <v>1.7304103000000001E-2</v>
      </c>
    </row>
    <row r="877" spans="1:30" x14ac:dyDescent="0.2">
      <c r="A877" t="s">
        <v>4167</v>
      </c>
      <c r="B877" t="s">
        <v>234</v>
      </c>
      <c r="C877" t="s">
        <v>32</v>
      </c>
      <c r="D877" t="s">
        <v>4168</v>
      </c>
      <c r="E877" t="s">
        <v>4167</v>
      </c>
      <c r="F877" t="s">
        <v>4169</v>
      </c>
      <c r="G877" t="s">
        <v>58</v>
      </c>
      <c r="H877">
        <v>57.646999999999998</v>
      </c>
      <c r="I877">
        <v>26</v>
      </c>
      <c r="J877">
        <v>51</v>
      </c>
      <c r="K877">
        <v>0</v>
      </c>
      <c r="L877">
        <v>319.60000000000002</v>
      </c>
      <c r="M877">
        <v>29.888103489999999</v>
      </c>
      <c r="N877">
        <v>29.783863069999999</v>
      </c>
      <c r="O877">
        <v>29.76460075</v>
      </c>
      <c r="P877">
        <v>29.876720429999999</v>
      </c>
      <c r="Q877">
        <v>29.359258650000001</v>
      </c>
      <c r="R877">
        <v>29.809082029999999</v>
      </c>
      <c r="S877">
        <v>29.936351779999999</v>
      </c>
      <c r="T877">
        <v>29.599992749999998</v>
      </c>
      <c r="U877">
        <v>29.90712929</v>
      </c>
      <c r="V877">
        <v>30.24569893</v>
      </c>
      <c r="W877">
        <v>29.847476960000002</v>
      </c>
      <c r="X877">
        <v>29.875196460000002</v>
      </c>
      <c r="Y877">
        <v>0.59113583999999997</v>
      </c>
      <c r="Z877">
        <v>-0.17726834599999999</v>
      </c>
      <c r="AA877">
        <v>0.67515865100000005</v>
      </c>
      <c r="AB877">
        <v>-0.30777041100000002</v>
      </c>
      <c r="AC877">
        <v>0.449576539</v>
      </c>
      <c r="AD877">
        <v>-0.174966176</v>
      </c>
    </row>
    <row r="878" spans="1:30" x14ac:dyDescent="0.2">
      <c r="A878" t="s">
        <v>4161</v>
      </c>
      <c r="B878" t="s">
        <v>4170</v>
      </c>
      <c r="C878" t="s">
        <v>4171</v>
      </c>
      <c r="D878" t="s">
        <v>4172</v>
      </c>
      <c r="E878" t="s">
        <v>4173</v>
      </c>
      <c r="F878" t="s">
        <v>4174</v>
      </c>
      <c r="G878" t="s">
        <v>36</v>
      </c>
      <c r="H878">
        <v>37.856999999999999</v>
      </c>
      <c r="I878">
        <v>23</v>
      </c>
      <c r="J878">
        <v>68.5</v>
      </c>
      <c r="K878">
        <v>0</v>
      </c>
      <c r="L878">
        <v>241.78</v>
      </c>
      <c r="M878">
        <v>29.810064319999999</v>
      </c>
      <c r="N878">
        <v>29.960441589999999</v>
      </c>
      <c r="O878">
        <v>29.859834670000001</v>
      </c>
      <c r="P878">
        <v>29.778860089999998</v>
      </c>
      <c r="Q878">
        <v>29.436010360000001</v>
      </c>
      <c r="R878">
        <v>29.68739128</v>
      </c>
      <c r="S878">
        <v>29.820419309999998</v>
      </c>
      <c r="T878">
        <v>29.845266339999998</v>
      </c>
      <c r="U878">
        <v>29.896213530000001</v>
      </c>
      <c r="V878">
        <v>29.751333240000001</v>
      </c>
      <c r="W878">
        <v>29.61670303</v>
      </c>
      <c r="X878">
        <v>29.81222343</v>
      </c>
      <c r="Y878">
        <v>0.96581844400000005</v>
      </c>
      <c r="Z878">
        <v>0.15002695699999999</v>
      </c>
      <c r="AA878">
        <v>0.32333170700000002</v>
      </c>
      <c r="AB878">
        <v>-9.2665990000000004E-2</v>
      </c>
      <c r="AC878">
        <v>0.96199938900000004</v>
      </c>
      <c r="AD878">
        <v>0.12721315999999999</v>
      </c>
    </row>
    <row r="879" spans="1:30" x14ac:dyDescent="0.2">
      <c r="A879" t="s">
        <v>4175</v>
      </c>
      <c r="B879" t="s">
        <v>4176</v>
      </c>
      <c r="C879" t="s">
        <v>431</v>
      </c>
      <c r="D879" t="s">
        <v>4177</v>
      </c>
      <c r="E879" t="s">
        <v>4178</v>
      </c>
      <c r="F879" t="s">
        <v>4179</v>
      </c>
      <c r="G879" t="s">
        <v>232</v>
      </c>
      <c r="H879">
        <v>62.84</v>
      </c>
      <c r="I879">
        <v>20</v>
      </c>
      <c r="J879">
        <v>53.9</v>
      </c>
      <c r="K879">
        <v>0</v>
      </c>
      <c r="L879">
        <v>152.01</v>
      </c>
      <c r="M879">
        <v>28.30873489</v>
      </c>
      <c r="N879">
        <v>28.19093513</v>
      </c>
      <c r="O879">
        <v>28.226234439999999</v>
      </c>
      <c r="P879">
        <v>28.116542819999999</v>
      </c>
      <c r="Q879">
        <v>27.553985600000001</v>
      </c>
      <c r="R879">
        <v>28.48435211</v>
      </c>
      <c r="S879">
        <v>28.318206790000001</v>
      </c>
      <c r="T879">
        <v>28.23594284</v>
      </c>
      <c r="U879">
        <v>28.250202179999999</v>
      </c>
      <c r="V879">
        <v>27.609498980000001</v>
      </c>
      <c r="W879">
        <v>28.648284910000001</v>
      </c>
      <c r="X879">
        <v>28.121244430000001</v>
      </c>
      <c r="Y879">
        <v>0.14193556199999999</v>
      </c>
      <c r="Z879">
        <v>0.115625381</v>
      </c>
      <c r="AA879">
        <v>6.4375784000000005E-2</v>
      </c>
      <c r="AB879">
        <v>-7.4715931999999999E-2</v>
      </c>
      <c r="AC879">
        <v>0.17906027899999999</v>
      </c>
      <c r="AD879">
        <v>0.141774495</v>
      </c>
    </row>
    <row r="880" spans="1:30" x14ac:dyDescent="0.2">
      <c r="A880" t="s">
        <v>4180</v>
      </c>
      <c r="B880" t="s">
        <v>99</v>
      </c>
      <c r="C880" t="s">
        <v>4181</v>
      </c>
      <c r="D880" t="s">
        <v>4182</v>
      </c>
      <c r="E880" t="s">
        <v>4180</v>
      </c>
      <c r="F880" t="s">
        <v>4183</v>
      </c>
      <c r="G880" t="s">
        <v>395</v>
      </c>
      <c r="H880">
        <v>9.7500999999999998</v>
      </c>
      <c r="I880">
        <v>9</v>
      </c>
      <c r="J880">
        <v>80.599999999999994</v>
      </c>
      <c r="K880">
        <v>0</v>
      </c>
      <c r="L880">
        <v>113.75</v>
      </c>
      <c r="M880">
        <v>24.644824979999999</v>
      </c>
      <c r="N880">
        <v>25.40983391</v>
      </c>
      <c r="O880">
        <v>24.472383499999999</v>
      </c>
      <c r="P880">
        <v>24.695020679999999</v>
      </c>
      <c r="Q880">
        <v>25.885904310000001</v>
      </c>
      <c r="R880">
        <v>23.81264496</v>
      </c>
      <c r="S880">
        <v>23.547897339999999</v>
      </c>
      <c r="T880">
        <v>23.694662090000001</v>
      </c>
      <c r="U880">
        <v>24.087480549999999</v>
      </c>
      <c r="V880">
        <v>26.428398130000001</v>
      </c>
      <c r="W880">
        <v>23.215711590000002</v>
      </c>
      <c r="X880">
        <v>23.061443329999999</v>
      </c>
      <c r="Y880">
        <v>0.20694427700000001</v>
      </c>
      <c r="Z880">
        <v>0.60716311099999998</v>
      </c>
      <c r="AA880">
        <v>0.16992286400000001</v>
      </c>
      <c r="AB880">
        <v>0.56267229699999999</v>
      </c>
      <c r="AC880">
        <v>0.15455704000000001</v>
      </c>
      <c r="AD880">
        <v>-0.45850435899999997</v>
      </c>
    </row>
    <row r="881" spans="1:30" x14ac:dyDescent="0.2">
      <c r="A881" t="s">
        <v>4184</v>
      </c>
      <c r="B881" t="s">
        <v>4185</v>
      </c>
      <c r="C881" t="s">
        <v>4186</v>
      </c>
      <c r="D881" t="s">
        <v>4187</v>
      </c>
      <c r="E881" t="s">
        <v>4188</v>
      </c>
      <c r="F881" t="s">
        <v>4189</v>
      </c>
      <c r="G881" t="s">
        <v>232</v>
      </c>
      <c r="H881">
        <v>41.722999999999999</v>
      </c>
      <c r="I881">
        <v>35</v>
      </c>
      <c r="J881">
        <v>76.900000000000006</v>
      </c>
      <c r="K881">
        <v>0</v>
      </c>
      <c r="L881">
        <v>323.31</v>
      </c>
      <c r="M881">
        <v>32.569190980000002</v>
      </c>
      <c r="N881">
        <v>32.75146866</v>
      </c>
      <c r="O881">
        <v>32.806800840000001</v>
      </c>
      <c r="P881">
        <v>32.683906559999997</v>
      </c>
      <c r="Q881">
        <v>33.083709720000002</v>
      </c>
      <c r="R881">
        <v>32.702541349999997</v>
      </c>
      <c r="S881">
        <v>32.718227390000003</v>
      </c>
      <c r="T881">
        <v>32.678691860000001</v>
      </c>
      <c r="U881">
        <v>32.828411099999997</v>
      </c>
      <c r="V881">
        <v>33.126724240000001</v>
      </c>
      <c r="W881">
        <v>32.540908809999998</v>
      </c>
      <c r="X881">
        <v>32.863449099999997</v>
      </c>
      <c r="Y881">
        <v>0.296587404</v>
      </c>
      <c r="Z881">
        <v>-0.134540558</v>
      </c>
      <c r="AA881">
        <v>3.2049848999999998E-2</v>
      </c>
      <c r="AB881">
        <v>-2.0308177E-2</v>
      </c>
      <c r="AC881">
        <v>0.22767337000000001</v>
      </c>
      <c r="AD881">
        <v>-0.10191726700000001</v>
      </c>
    </row>
    <row r="882" spans="1:30" x14ac:dyDescent="0.2">
      <c r="A882" t="s">
        <v>4190</v>
      </c>
      <c r="B882" t="s">
        <v>4191</v>
      </c>
      <c r="C882" t="s">
        <v>4192</v>
      </c>
      <c r="D882" t="s">
        <v>4193</v>
      </c>
      <c r="E882" t="s">
        <v>4190</v>
      </c>
      <c r="F882" t="s">
        <v>4194</v>
      </c>
      <c r="G882" t="s">
        <v>91</v>
      </c>
      <c r="H882">
        <v>25.018999999999998</v>
      </c>
      <c r="I882">
        <v>7</v>
      </c>
      <c r="J882">
        <v>46.6</v>
      </c>
      <c r="K882">
        <v>0</v>
      </c>
      <c r="L882">
        <v>51.566000000000003</v>
      </c>
      <c r="M882">
        <v>26.316137309999998</v>
      </c>
      <c r="N882">
        <v>26.378519059999999</v>
      </c>
      <c r="O882">
        <v>26.622404100000001</v>
      </c>
      <c r="P882">
        <v>21.811479569999999</v>
      </c>
      <c r="Q882">
        <v>23.996639250000001</v>
      </c>
      <c r="R882">
        <v>26.28026199</v>
      </c>
      <c r="S882">
        <v>26.680164340000001</v>
      </c>
      <c r="T882">
        <v>26.53608513</v>
      </c>
      <c r="U882">
        <v>26.114717479999999</v>
      </c>
      <c r="V882">
        <v>23.572706220000001</v>
      </c>
      <c r="W882">
        <v>25.79049492</v>
      </c>
      <c r="X882">
        <v>26.557876589999999</v>
      </c>
      <c r="Y882">
        <v>0.55777600800000005</v>
      </c>
      <c r="Z882">
        <v>1.131994247</v>
      </c>
      <c r="AA882">
        <v>0.335819484</v>
      </c>
      <c r="AB882">
        <v>-1.277565638</v>
      </c>
      <c r="AC882">
        <v>0.55256161500000001</v>
      </c>
      <c r="AD882">
        <v>1.1366297400000001</v>
      </c>
    </row>
    <row r="883" spans="1:30" x14ac:dyDescent="0.2">
      <c r="A883" t="s">
        <v>4195</v>
      </c>
      <c r="B883" t="s">
        <v>31</v>
      </c>
      <c r="C883" t="s">
        <v>32</v>
      </c>
      <c r="D883" t="s">
        <v>4196</v>
      </c>
      <c r="E883" t="s">
        <v>4195</v>
      </c>
      <c r="F883" t="s">
        <v>4197</v>
      </c>
      <c r="G883" t="s">
        <v>36</v>
      </c>
      <c r="H883">
        <v>37.465000000000003</v>
      </c>
      <c r="I883">
        <v>7</v>
      </c>
      <c r="J883">
        <v>21.3</v>
      </c>
      <c r="K883">
        <v>0</v>
      </c>
      <c r="L883">
        <v>25.366</v>
      </c>
      <c r="M883">
        <v>24.593214039999999</v>
      </c>
      <c r="N883">
        <v>24.08679008</v>
      </c>
      <c r="O883">
        <v>24.828079219999999</v>
      </c>
      <c r="P883">
        <v>22.6715889</v>
      </c>
      <c r="Q883">
        <v>23.572071080000001</v>
      </c>
      <c r="R883">
        <v>23.3651123</v>
      </c>
      <c r="S883">
        <v>23.036228179999998</v>
      </c>
      <c r="T883">
        <v>25.05802727</v>
      </c>
      <c r="U883">
        <v>24.506242749999998</v>
      </c>
      <c r="V883">
        <v>24.340946200000001</v>
      </c>
      <c r="W883">
        <v>23.65110207</v>
      </c>
      <c r="X883">
        <v>24.28719139</v>
      </c>
      <c r="Y883">
        <v>0.58737028999999996</v>
      </c>
      <c r="Z883">
        <v>0.40961456299999999</v>
      </c>
      <c r="AA883">
        <v>1.1920134920000001</v>
      </c>
      <c r="AB883">
        <v>-0.89015579199999995</v>
      </c>
      <c r="AC883">
        <v>5.7612884000000003E-2</v>
      </c>
      <c r="AD883">
        <v>0.107086182</v>
      </c>
    </row>
    <row r="884" spans="1:30" x14ac:dyDescent="0.2">
      <c r="A884" t="s">
        <v>4198</v>
      </c>
      <c r="B884" t="s">
        <v>4199</v>
      </c>
      <c r="C884" t="s">
        <v>522</v>
      </c>
      <c r="D884" t="s">
        <v>4200</v>
      </c>
      <c r="E884" t="s">
        <v>4201</v>
      </c>
      <c r="F884" t="s">
        <v>4202</v>
      </c>
      <c r="G884" t="s">
        <v>91</v>
      </c>
      <c r="H884">
        <v>17.48</v>
      </c>
      <c r="I884">
        <v>12</v>
      </c>
      <c r="J884">
        <v>94.9</v>
      </c>
      <c r="K884">
        <v>0</v>
      </c>
      <c r="L884">
        <v>323.31</v>
      </c>
      <c r="M884">
        <v>29.627683640000001</v>
      </c>
      <c r="N884">
        <v>29.418664929999998</v>
      </c>
      <c r="O884">
        <v>29.455953600000001</v>
      </c>
      <c r="P884">
        <v>29.20310211</v>
      </c>
      <c r="Q884">
        <v>28.075666429999998</v>
      </c>
      <c r="R884">
        <v>29.461427690000001</v>
      </c>
      <c r="S884">
        <v>29.326673509999999</v>
      </c>
      <c r="T884">
        <v>29.18324089</v>
      </c>
      <c r="U884">
        <v>29.297388080000001</v>
      </c>
      <c r="V884">
        <v>28.481161119999999</v>
      </c>
      <c r="W884">
        <v>29.666803359999999</v>
      </c>
      <c r="X884">
        <v>29.483507159999998</v>
      </c>
      <c r="Y884">
        <v>0.31779183500000002</v>
      </c>
      <c r="Z884">
        <v>0.29027684500000001</v>
      </c>
      <c r="AA884">
        <v>0.20374985200000001</v>
      </c>
      <c r="AB884">
        <v>-0.29709180200000002</v>
      </c>
      <c r="AC884">
        <v>5.4457384999999997E-2</v>
      </c>
      <c r="AD884">
        <v>5.8610280000000001E-2</v>
      </c>
    </row>
    <row r="885" spans="1:30" x14ac:dyDescent="0.2">
      <c r="A885" t="s">
        <v>4203</v>
      </c>
      <c r="B885" t="s">
        <v>4204</v>
      </c>
      <c r="C885" t="s">
        <v>4205</v>
      </c>
      <c r="D885" t="s">
        <v>4206</v>
      </c>
      <c r="E885" t="s">
        <v>4207</v>
      </c>
      <c r="F885" t="s">
        <v>4208</v>
      </c>
      <c r="G885" t="s">
        <v>232</v>
      </c>
      <c r="H885">
        <v>63.781999999999996</v>
      </c>
      <c r="I885">
        <v>37</v>
      </c>
      <c r="J885">
        <v>80</v>
      </c>
      <c r="K885">
        <v>0</v>
      </c>
      <c r="L885">
        <v>323.31</v>
      </c>
      <c r="M885">
        <v>32.724380490000001</v>
      </c>
      <c r="N885">
        <v>32.430091859999997</v>
      </c>
      <c r="O885">
        <v>32.503559109999998</v>
      </c>
      <c r="P885">
        <v>32.521385189999997</v>
      </c>
      <c r="Q885">
        <v>30.37865257</v>
      </c>
      <c r="R885">
        <v>32.650402069999998</v>
      </c>
      <c r="S885">
        <v>32.427871699999997</v>
      </c>
      <c r="T885">
        <v>32.085533140000003</v>
      </c>
      <c r="U885">
        <v>32.358673099999997</v>
      </c>
      <c r="V885">
        <v>30.760814669999998</v>
      </c>
      <c r="W885">
        <v>32.465045930000002</v>
      </c>
      <c r="X885">
        <v>32.25383377</v>
      </c>
      <c r="Y885">
        <v>0.59763162700000005</v>
      </c>
      <c r="Z885">
        <v>0.72611236599999995</v>
      </c>
      <c r="AA885">
        <v>8.5108179999999999E-3</v>
      </c>
      <c r="AB885">
        <v>2.3581822999999998E-2</v>
      </c>
      <c r="AC885">
        <v>0.35308468799999998</v>
      </c>
      <c r="AD885">
        <v>0.464127858</v>
      </c>
    </row>
    <row r="886" spans="1:30" x14ac:dyDescent="0.2">
      <c r="A886" t="s">
        <v>4209</v>
      </c>
      <c r="B886" t="s">
        <v>4210</v>
      </c>
      <c r="C886" t="s">
        <v>4211</v>
      </c>
      <c r="D886" t="s">
        <v>4212</v>
      </c>
      <c r="E886" t="s">
        <v>4213</v>
      </c>
      <c r="F886" t="s">
        <v>4214</v>
      </c>
      <c r="G886" t="s">
        <v>126</v>
      </c>
      <c r="H886">
        <v>14.709</v>
      </c>
      <c r="I886">
        <v>14</v>
      </c>
      <c r="J886">
        <v>75</v>
      </c>
      <c r="K886">
        <v>0</v>
      </c>
      <c r="L886">
        <v>247.47</v>
      </c>
      <c r="M886">
        <v>29.85434532</v>
      </c>
      <c r="N886">
        <v>30.082077030000001</v>
      </c>
      <c r="O886">
        <v>29.808975220000001</v>
      </c>
      <c r="P886">
        <v>29.950742720000001</v>
      </c>
      <c r="Q886">
        <v>29.25864983</v>
      </c>
      <c r="R886">
        <v>29.682643890000001</v>
      </c>
      <c r="S886">
        <v>29.78330231</v>
      </c>
      <c r="T886">
        <v>29.678520200000001</v>
      </c>
      <c r="U886">
        <v>29.90325546</v>
      </c>
      <c r="V886">
        <v>29.363777160000001</v>
      </c>
      <c r="W886">
        <v>29.214750290000001</v>
      </c>
      <c r="X886">
        <v>29.94740105</v>
      </c>
      <c r="Y886">
        <v>0.78465073200000002</v>
      </c>
      <c r="Z886">
        <v>0.40648969000000001</v>
      </c>
      <c r="AA886">
        <v>0.15128264299999999</v>
      </c>
      <c r="AB886">
        <v>0.12203598</v>
      </c>
      <c r="AC886">
        <v>0.52898847500000001</v>
      </c>
      <c r="AD886">
        <v>0.27971649199999998</v>
      </c>
    </row>
    <row r="887" spans="1:30" x14ac:dyDescent="0.2">
      <c r="A887" t="s">
        <v>4215</v>
      </c>
      <c r="B887" t="s">
        <v>4216</v>
      </c>
      <c r="C887" t="s">
        <v>3020</v>
      </c>
      <c r="D887" t="s">
        <v>4217</v>
      </c>
      <c r="E887" t="s">
        <v>4218</v>
      </c>
      <c r="F887" t="s">
        <v>4219</v>
      </c>
      <c r="G887" t="s">
        <v>232</v>
      </c>
      <c r="H887">
        <v>34.636000000000003</v>
      </c>
      <c r="I887">
        <v>20</v>
      </c>
      <c r="J887">
        <v>79.400000000000006</v>
      </c>
      <c r="K887">
        <v>0</v>
      </c>
      <c r="L887">
        <v>323.31</v>
      </c>
      <c r="M887">
        <v>30.909420010000002</v>
      </c>
      <c r="N887">
        <v>30.642202380000001</v>
      </c>
      <c r="O887">
        <v>30.962924959999999</v>
      </c>
      <c r="P887">
        <v>29.744771960000001</v>
      </c>
      <c r="Q887">
        <v>29.297060009999999</v>
      </c>
      <c r="R887">
        <v>30.872175219999999</v>
      </c>
      <c r="S887">
        <v>31.10299492</v>
      </c>
      <c r="T887">
        <v>30.663566589999999</v>
      </c>
      <c r="U887">
        <v>31.08784103</v>
      </c>
      <c r="V887">
        <v>30.9727478</v>
      </c>
      <c r="W887">
        <v>30.834697720000001</v>
      </c>
      <c r="X887">
        <v>30.960786819999999</v>
      </c>
      <c r="Y887">
        <v>0.31910513699999998</v>
      </c>
      <c r="Z887">
        <v>-8.4561665999999994E-2</v>
      </c>
      <c r="AA887">
        <v>0.94569791400000003</v>
      </c>
      <c r="AB887">
        <v>-0.95140838599999999</v>
      </c>
      <c r="AC887">
        <v>6.6481696000000007E-2</v>
      </c>
      <c r="AD887">
        <v>2.8723399E-2</v>
      </c>
    </row>
    <row r="888" spans="1:30" x14ac:dyDescent="0.2">
      <c r="A888" t="s">
        <v>4220</v>
      </c>
      <c r="B888" t="s">
        <v>4221</v>
      </c>
      <c r="C888" t="s">
        <v>4222</v>
      </c>
      <c r="D888" t="s">
        <v>4223</v>
      </c>
      <c r="E888" t="s">
        <v>4224</v>
      </c>
      <c r="F888" t="s">
        <v>4225</v>
      </c>
      <c r="G888" t="s">
        <v>91</v>
      </c>
      <c r="H888">
        <v>49.012</v>
      </c>
      <c r="I888">
        <v>11</v>
      </c>
      <c r="J888">
        <v>42.8</v>
      </c>
      <c r="K888">
        <v>0</v>
      </c>
      <c r="L888">
        <v>12.944000000000001</v>
      </c>
      <c r="M888">
        <v>25.619413380000001</v>
      </c>
      <c r="N888">
        <v>25.400119780000001</v>
      </c>
      <c r="O888">
        <v>25.263999940000001</v>
      </c>
      <c r="P888">
        <v>23.375787729999999</v>
      </c>
      <c r="Q888">
        <v>23.953971859999999</v>
      </c>
      <c r="R888">
        <v>25.772283550000001</v>
      </c>
      <c r="S888">
        <v>22.316286089999998</v>
      </c>
      <c r="T888">
        <v>25.576204300000001</v>
      </c>
      <c r="U888">
        <v>22.75508881</v>
      </c>
      <c r="V888">
        <v>23.41789627</v>
      </c>
      <c r="W888">
        <v>25.059495930000001</v>
      </c>
      <c r="X888">
        <v>25.517101289999999</v>
      </c>
      <c r="Y888">
        <v>0.51890062199999998</v>
      </c>
      <c r="Z888">
        <v>0.76301320399999994</v>
      </c>
      <c r="AA888">
        <v>0.111920617</v>
      </c>
      <c r="AB888">
        <v>-0.29748344399999999</v>
      </c>
      <c r="AC888">
        <v>0.390892248</v>
      </c>
      <c r="AD888">
        <v>-1.1156380969999999</v>
      </c>
    </row>
    <row r="889" spans="1:30" x14ac:dyDescent="0.2">
      <c r="A889" t="s">
        <v>4226</v>
      </c>
      <c r="B889" t="s">
        <v>4227</v>
      </c>
      <c r="C889" t="s">
        <v>4228</v>
      </c>
      <c r="D889" t="s">
        <v>4229</v>
      </c>
      <c r="E889" t="s">
        <v>4230</v>
      </c>
      <c r="F889" t="s">
        <v>4231</v>
      </c>
      <c r="G889" t="s">
        <v>126</v>
      </c>
      <c r="H889">
        <v>23.756</v>
      </c>
      <c r="I889">
        <v>10</v>
      </c>
      <c r="J889">
        <v>75</v>
      </c>
      <c r="K889">
        <v>0</v>
      </c>
      <c r="L889">
        <v>279.86</v>
      </c>
      <c r="M889">
        <v>23.611881260000001</v>
      </c>
      <c r="N889">
        <v>23.360982889999999</v>
      </c>
      <c r="O889">
        <v>23.82906723</v>
      </c>
      <c r="P889">
        <v>23.143255230000001</v>
      </c>
      <c r="Q889">
        <v>23.956235889999999</v>
      </c>
      <c r="R889">
        <v>24.117181779999999</v>
      </c>
      <c r="S889">
        <v>24.681283950000001</v>
      </c>
      <c r="T889">
        <v>21.966669079999999</v>
      </c>
      <c r="U889">
        <v>24.0917511</v>
      </c>
      <c r="V889">
        <v>24.426559449999999</v>
      </c>
      <c r="W889">
        <v>23.692798610000001</v>
      </c>
      <c r="X889">
        <v>24.130466460000001</v>
      </c>
      <c r="Y889">
        <v>0.89128934000000004</v>
      </c>
      <c r="Z889">
        <v>-0.48263104800000001</v>
      </c>
      <c r="AA889">
        <v>0.393953946</v>
      </c>
      <c r="AB889">
        <v>-0.34438387599999998</v>
      </c>
      <c r="AC889">
        <v>0.23195949499999999</v>
      </c>
      <c r="AD889">
        <v>-0.50337346400000005</v>
      </c>
    </row>
    <row r="890" spans="1:30" x14ac:dyDescent="0.2">
      <c r="A890" t="s">
        <v>4232</v>
      </c>
      <c r="B890" t="s">
        <v>311</v>
      </c>
      <c r="C890" t="s">
        <v>122</v>
      </c>
      <c r="D890" t="s">
        <v>4233</v>
      </c>
      <c r="E890" t="s">
        <v>4232</v>
      </c>
      <c r="F890" t="s">
        <v>4234</v>
      </c>
      <c r="G890" t="s">
        <v>126</v>
      </c>
      <c r="H890">
        <v>23.759</v>
      </c>
      <c r="I890">
        <v>4</v>
      </c>
      <c r="J890">
        <v>27.5</v>
      </c>
      <c r="K890">
        <v>0</v>
      </c>
      <c r="L890">
        <v>8.4129000000000005</v>
      </c>
      <c r="M890">
        <v>23.440374370000001</v>
      </c>
      <c r="N890">
        <v>23.545911790000002</v>
      </c>
      <c r="O890">
        <v>23.619066239999999</v>
      </c>
      <c r="P890">
        <v>23.876064299999999</v>
      </c>
      <c r="Q890">
        <v>24.854957580000001</v>
      </c>
      <c r="R890">
        <v>24.131393429999999</v>
      </c>
      <c r="S890">
        <v>23.964822770000001</v>
      </c>
      <c r="T890">
        <v>24.10785675</v>
      </c>
      <c r="U890">
        <v>24.853649140000002</v>
      </c>
      <c r="V890">
        <v>23.802751539999999</v>
      </c>
      <c r="W890">
        <v>23.457134249999999</v>
      </c>
      <c r="X890">
        <v>24.377471920000001</v>
      </c>
      <c r="Y890">
        <v>0.55798466599999996</v>
      </c>
      <c r="Z890">
        <v>-0.34400176999999998</v>
      </c>
      <c r="AA890">
        <v>0.44091807799999999</v>
      </c>
      <c r="AB890">
        <v>0.40835253399999999</v>
      </c>
      <c r="AC890">
        <v>0.48601755800000002</v>
      </c>
      <c r="AD890">
        <v>0.42965698200000002</v>
      </c>
    </row>
    <row r="891" spans="1:30" x14ac:dyDescent="0.2">
      <c r="A891" t="s">
        <v>4235</v>
      </c>
      <c r="B891" t="s">
        <v>99</v>
      </c>
      <c r="C891" t="s">
        <v>100</v>
      </c>
      <c r="D891" t="s">
        <v>4236</v>
      </c>
      <c r="E891" t="s">
        <v>4235</v>
      </c>
      <c r="F891" t="s">
        <v>4237</v>
      </c>
      <c r="G891" t="s">
        <v>58</v>
      </c>
      <c r="H891">
        <v>17.488</v>
      </c>
      <c r="I891">
        <v>9</v>
      </c>
      <c r="J891">
        <v>74.2</v>
      </c>
      <c r="K891">
        <v>0</v>
      </c>
      <c r="L891">
        <v>166.86</v>
      </c>
      <c r="M891">
        <v>26.918092730000001</v>
      </c>
      <c r="N891">
        <v>26.887392040000002</v>
      </c>
      <c r="O891">
        <v>26.96024895</v>
      </c>
      <c r="P891">
        <v>26.485113139999999</v>
      </c>
      <c r="Q891">
        <v>27.267494200000002</v>
      </c>
      <c r="R891">
        <v>27.227842330000001</v>
      </c>
      <c r="S891">
        <v>26.56482506</v>
      </c>
      <c r="T891">
        <v>27.2595253</v>
      </c>
      <c r="U891">
        <v>23.734853739999998</v>
      </c>
      <c r="V891">
        <v>22.342479709999999</v>
      </c>
      <c r="W891">
        <v>27.23040962</v>
      </c>
      <c r="X891">
        <v>26.951381680000001</v>
      </c>
      <c r="Y891">
        <v>0.373863216</v>
      </c>
      <c r="Z891">
        <v>1.413820903</v>
      </c>
      <c r="AA891">
        <v>0.39025891899999998</v>
      </c>
      <c r="AB891">
        <v>1.485392888</v>
      </c>
      <c r="AC891">
        <v>6.2525504999999995E-2</v>
      </c>
      <c r="AD891">
        <v>0.34497769700000003</v>
      </c>
    </row>
    <row r="892" spans="1:30" x14ac:dyDescent="0.2">
      <c r="A892" t="s">
        <v>4238</v>
      </c>
      <c r="B892" t="s">
        <v>4239</v>
      </c>
      <c r="C892" t="s">
        <v>666</v>
      </c>
      <c r="D892" t="s">
        <v>4240</v>
      </c>
      <c r="E892" t="s">
        <v>4241</v>
      </c>
      <c r="F892" t="s">
        <v>4242</v>
      </c>
      <c r="G892" t="s">
        <v>232</v>
      </c>
      <c r="H892">
        <v>37.875999999999998</v>
      </c>
      <c r="I892">
        <v>20</v>
      </c>
      <c r="J892">
        <v>68.599999999999994</v>
      </c>
      <c r="K892">
        <v>0</v>
      </c>
      <c r="L892">
        <v>260.2</v>
      </c>
      <c r="M892">
        <v>27.55420685</v>
      </c>
      <c r="N892">
        <v>27.674449920000001</v>
      </c>
      <c r="O892">
        <v>27.67020226</v>
      </c>
      <c r="P892">
        <v>27.411914830000001</v>
      </c>
      <c r="Q892">
        <v>27.154411320000001</v>
      </c>
      <c r="R892">
        <v>28.227016450000001</v>
      </c>
      <c r="S892">
        <v>27.828445429999999</v>
      </c>
      <c r="T892">
        <v>28.057498930000001</v>
      </c>
      <c r="U892">
        <v>28.096275330000001</v>
      </c>
      <c r="V892">
        <v>27.717706679999999</v>
      </c>
      <c r="W892">
        <v>27.612596509999999</v>
      </c>
      <c r="X892">
        <v>27.913877490000001</v>
      </c>
      <c r="Y892">
        <v>0.52342950200000005</v>
      </c>
      <c r="Z892">
        <v>-0.115107218</v>
      </c>
      <c r="AA892">
        <v>0.16937449500000001</v>
      </c>
      <c r="AB892">
        <v>-0.150279363</v>
      </c>
      <c r="AC892">
        <v>0.94685387300000001</v>
      </c>
      <c r="AD892">
        <v>0.24601300600000001</v>
      </c>
    </row>
    <row r="893" spans="1:30" x14ac:dyDescent="0.2">
      <c r="A893" t="s">
        <v>4243</v>
      </c>
      <c r="B893" t="s">
        <v>4244</v>
      </c>
      <c r="C893" t="s">
        <v>4245</v>
      </c>
      <c r="D893" t="s">
        <v>4246</v>
      </c>
      <c r="E893" t="s">
        <v>4247</v>
      </c>
      <c r="F893" t="s">
        <v>4248</v>
      </c>
      <c r="G893" t="s">
        <v>91</v>
      </c>
      <c r="H893">
        <v>86.126999999999995</v>
      </c>
      <c r="I893">
        <v>40</v>
      </c>
      <c r="J893">
        <v>61</v>
      </c>
      <c r="K893">
        <v>0</v>
      </c>
      <c r="L893">
        <v>323.31</v>
      </c>
      <c r="M893">
        <v>30.869016649999999</v>
      </c>
      <c r="N893">
        <v>30.994356159999999</v>
      </c>
      <c r="O893">
        <v>30.73303413</v>
      </c>
      <c r="P893">
        <v>30.894174580000001</v>
      </c>
      <c r="Q893">
        <v>31.307802200000001</v>
      </c>
      <c r="R893">
        <v>30.800237660000001</v>
      </c>
      <c r="S893">
        <v>30.841011049999999</v>
      </c>
      <c r="T893">
        <v>31.053037639999999</v>
      </c>
      <c r="U893">
        <v>31.040420529999999</v>
      </c>
      <c r="V893">
        <v>31.032625199999998</v>
      </c>
      <c r="W893">
        <v>30.658893590000002</v>
      </c>
      <c r="X893">
        <v>30.621915820000002</v>
      </c>
      <c r="Y893">
        <v>0.24651897</v>
      </c>
      <c r="Z893">
        <v>9.4324112000000002E-2</v>
      </c>
      <c r="AA893">
        <v>0.49101854299999997</v>
      </c>
      <c r="AB893">
        <v>0.22959327700000001</v>
      </c>
      <c r="AC893">
        <v>0.62964195099999998</v>
      </c>
      <c r="AD893">
        <v>0.20701154099999999</v>
      </c>
    </row>
    <row r="894" spans="1:30" x14ac:dyDescent="0.2">
      <c r="A894" t="s">
        <v>4249</v>
      </c>
      <c r="B894" t="s">
        <v>4250</v>
      </c>
      <c r="C894" t="s">
        <v>100</v>
      </c>
      <c r="D894" t="s">
        <v>4251</v>
      </c>
      <c r="E894" t="s">
        <v>4252</v>
      </c>
      <c r="F894" t="s">
        <v>4253</v>
      </c>
      <c r="G894" t="s">
        <v>36</v>
      </c>
      <c r="H894">
        <v>10.618</v>
      </c>
      <c r="I894">
        <v>9</v>
      </c>
      <c r="J894">
        <v>99</v>
      </c>
      <c r="K894">
        <v>0</v>
      </c>
      <c r="L894">
        <v>323.31</v>
      </c>
      <c r="M894">
        <v>23.9557991</v>
      </c>
      <c r="N894">
        <v>25.903823849999998</v>
      </c>
      <c r="O894">
        <v>25.437618260000001</v>
      </c>
      <c r="P894">
        <v>26.365695949999999</v>
      </c>
      <c r="Q894">
        <v>26.53344345</v>
      </c>
      <c r="R894">
        <v>26.869972229999998</v>
      </c>
      <c r="S894">
        <v>24.791240689999999</v>
      </c>
      <c r="T894">
        <v>23.696466449999999</v>
      </c>
      <c r="U894">
        <v>24.13163376</v>
      </c>
      <c r="V894">
        <v>25.846372599999999</v>
      </c>
      <c r="W894">
        <v>23.480367659999999</v>
      </c>
      <c r="X894">
        <v>24.261266710000001</v>
      </c>
      <c r="Y894">
        <v>0.247577561</v>
      </c>
      <c r="Z894">
        <v>0.56974474600000002</v>
      </c>
      <c r="AA894">
        <v>1.3532926999999999</v>
      </c>
      <c r="AB894">
        <v>2.06036822</v>
      </c>
      <c r="AC894">
        <v>0.15814531900000001</v>
      </c>
      <c r="AD894">
        <v>-0.32288869199999998</v>
      </c>
    </row>
    <row r="895" spans="1:30" x14ac:dyDescent="0.2">
      <c r="A895" t="s">
        <v>4254</v>
      </c>
      <c r="B895" t="s">
        <v>4255</v>
      </c>
      <c r="C895" t="s">
        <v>571</v>
      </c>
      <c r="D895" t="s">
        <v>4256</v>
      </c>
      <c r="E895" t="s">
        <v>4257</v>
      </c>
      <c r="F895" t="s">
        <v>4258</v>
      </c>
      <c r="G895" t="s">
        <v>36</v>
      </c>
      <c r="H895">
        <v>104.78</v>
      </c>
      <c r="I895">
        <v>18</v>
      </c>
      <c r="J895">
        <v>27.1</v>
      </c>
      <c r="K895">
        <v>0</v>
      </c>
      <c r="L895">
        <v>59.875999999999998</v>
      </c>
      <c r="M895">
        <v>23.146720890000001</v>
      </c>
      <c r="N895">
        <v>24.64601326</v>
      </c>
      <c r="O895">
        <v>24.375600810000002</v>
      </c>
      <c r="P895">
        <v>24.291116710000001</v>
      </c>
      <c r="Q895">
        <v>23.694707869999998</v>
      </c>
      <c r="R895">
        <v>24.87915993</v>
      </c>
      <c r="S895">
        <v>23.877780909999998</v>
      </c>
      <c r="T895">
        <v>22.205623630000002</v>
      </c>
      <c r="U895">
        <v>23.61426926</v>
      </c>
      <c r="V895">
        <v>24.855796810000001</v>
      </c>
      <c r="W895">
        <v>24.258783340000001</v>
      </c>
      <c r="X895">
        <v>23.898811340000002</v>
      </c>
      <c r="Y895">
        <v>0.20136958999999999</v>
      </c>
      <c r="Z895">
        <v>-0.281685511</v>
      </c>
      <c r="AA895">
        <v>3.8030814000000003E-2</v>
      </c>
      <c r="AB895">
        <v>-4.9468994000000002E-2</v>
      </c>
      <c r="AC895">
        <v>0.87292419899999996</v>
      </c>
      <c r="AD895">
        <v>-1.105239232</v>
      </c>
    </row>
    <row r="896" spans="1:30" x14ac:dyDescent="0.2">
      <c r="A896" t="s">
        <v>4259</v>
      </c>
      <c r="B896" t="s">
        <v>243</v>
      </c>
      <c r="C896" t="s">
        <v>122</v>
      </c>
      <c r="D896" t="s">
        <v>4260</v>
      </c>
      <c r="E896" t="s">
        <v>4259</v>
      </c>
      <c r="F896" t="s">
        <v>4261</v>
      </c>
      <c r="G896" t="s">
        <v>126</v>
      </c>
      <c r="H896">
        <v>21.262</v>
      </c>
      <c r="I896">
        <v>4</v>
      </c>
      <c r="J896">
        <v>28.6</v>
      </c>
      <c r="K896">
        <v>0</v>
      </c>
      <c r="L896">
        <v>4.2782999999999998</v>
      </c>
      <c r="M896">
        <v>23.710958479999999</v>
      </c>
      <c r="N896">
        <v>24.012735370000001</v>
      </c>
      <c r="O896">
        <v>24.29314613</v>
      </c>
      <c r="P896">
        <v>24.76892471</v>
      </c>
      <c r="Q896">
        <v>23.748414990000001</v>
      </c>
      <c r="R896">
        <v>25.004787449999998</v>
      </c>
      <c r="S896">
        <v>23.74007988</v>
      </c>
      <c r="T896">
        <v>24.659528730000002</v>
      </c>
      <c r="U896">
        <v>22.76235771</v>
      </c>
      <c r="V896">
        <v>22.731704709999999</v>
      </c>
      <c r="W896">
        <v>24.005449299999999</v>
      </c>
      <c r="X896">
        <v>23.628862380000001</v>
      </c>
      <c r="Y896">
        <v>0.59506125600000004</v>
      </c>
      <c r="Z896">
        <v>0.55027453100000001</v>
      </c>
      <c r="AA896">
        <v>0.90973860500000003</v>
      </c>
      <c r="AB896">
        <v>1.052036921</v>
      </c>
      <c r="AC896">
        <v>0.14845984000000001</v>
      </c>
      <c r="AD896">
        <v>0.26531664500000002</v>
      </c>
    </row>
    <row r="897" spans="1:30" x14ac:dyDescent="0.2">
      <c r="A897" t="s">
        <v>4262</v>
      </c>
      <c r="B897" t="s">
        <v>4263</v>
      </c>
      <c r="C897" t="s">
        <v>4264</v>
      </c>
      <c r="D897" t="s">
        <v>4265</v>
      </c>
      <c r="E897" t="s">
        <v>4266</v>
      </c>
      <c r="F897" t="s">
        <v>4267</v>
      </c>
      <c r="G897" t="s">
        <v>91</v>
      </c>
      <c r="H897">
        <v>32.902999999999999</v>
      </c>
      <c r="I897">
        <v>13</v>
      </c>
      <c r="J897">
        <v>42</v>
      </c>
      <c r="K897">
        <v>0</v>
      </c>
      <c r="L897">
        <v>102.95</v>
      </c>
      <c r="M897">
        <v>28.702892299999998</v>
      </c>
      <c r="N897">
        <v>28.69361877</v>
      </c>
      <c r="O897">
        <v>28.52361488</v>
      </c>
      <c r="P897">
        <v>28.802703860000001</v>
      </c>
      <c r="Q897">
        <v>26.71698761</v>
      </c>
      <c r="R897">
        <v>28.652736659999999</v>
      </c>
      <c r="S897">
        <v>28.677310940000002</v>
      </c>
      <c r="T897">
        <v>28.420854569999999</v>
      </c>
      <c r="U897">
        <v>28.70954704</v>
      </c>
      <c r="V897">
        <v>28.015579219999999</v>
      </c>
      <c r="W897">
        <v>28.08830833</v>
      </c>
      <c r="X897">
        <v>28.745317459999999</v>
      </c>
      <c r="Y897">
        <v>0.67775961299999998</v>
      </c>
      <c r="Z897">
        <v>0.35697364799999998</v>
      </c>
      <c r="AA897">
        <v>0.115333768</v>
      </c>
      <c r="AB897">
        <v>-0.225592295</v>
      </c>
      <c r="AC897">
        <v>0.56960846600000004</v>
      </c>
      <c r="AD897">
        <v>0.31950251299999999</v>
      </c>
    </row>
    <row r="898" spans="1:30" x14ac:dyDescent="0.2">
      <c r="A898" t="s">
        <v>4268</v>
      </c>
      <c r="B898" t="s">
        <v>4269</v>
      </c>
      <c r="C898" t="s">
        <v>4270</v>
      </c>
      <c r="D898" t="s">
        <v>4271</v>
      </c>
      <c r="E898" t="s">
        <v>4272</v>
      </c>
      <c r="F898" t="s">
        <v>4273</v>
      </c>
      <c r="G898" t="s">
        <v>36</v>
      </c>
      <c r="H898">
        <v>65.935000000000002</v>
      </c>
      <c r="I898">
        <v>21</v>
      </c>
      <c r="J898">
        <v>45.6</v>
      </c>
      <c r="K898">
        <v>0</v>
      </c>
      <c r="L898">
        <v>71.174000000000007</v>
      </c>
      <c r="M898">
        <v>26.084562300000002</v>
      </c>
      <c r="N898">
        <v>25.716779710000001</v>
      </c>
      <c r="O898">
        <v>25.56439018</v>
      </c>
      <c r="P898">
        <v>25.664245609999998</v>
      </c>
      <c r="Q898">
        <v>25.65812683</v>
      </c>
      <c r="R898">
        <v>26.084177019999998</v>
      </c>
      <c r="S898">
        <v>26.14419556</v>
      </c>
      <c r="T898">
        <v>25.569932940000001</v>
      </c>
      <c r="U898">
        <v>25.674921040000001</v>
      </c>
      <c r="V898">
        <v>26.098665239999999</v>
      </c>
      <c r="W898">
        <v>25.963735580000002</v>
      </c>
      <c r="X898">
        <v>26.04980278</v>
      </c>
      <c r="Y898">
        <v>0.71346512900000003</v>
      </c>
      <c r="Z898">
        <v>-0.24882380200000001</v>
      </c>
      <c r="AA898">
        <v>0.73648648999999999</v>
      </c>
      <c r="AB898">
        <v>-0.23521804800000001</v>
      </c>
      <c r="AC898">
        <v>0.59597922299999995</v>
      </c>
      <c r="AD898">
        <v>-0.24105135599999999</v>
      </c>
    </row>
    <row r="899" spans="1:30" x14ac:dyDescent="0.2">
      <c r="A899" t="s">
        <v>4274</v>
      </c>
      <c r="B899" t="s">
        <v>4275</v>
      </c>
      <c r="C899" t="s">
        <v>4276</v>
      </c>
      <c r="D899" t="s">
        <v>4277</v>
      </c>
      <c r="E899" t="s">
        <v>4278</v>
      </c>
      <c r="F899" t="s">
        <v>4279</v>
      </c>
      <c r="G899" t="s">
        <v>36</v>
      </c>
      <c r="H899">
        <v>25.276</v>
      </c>
      <c r="I899">
        <v>6</v>
      </c>
      <c r="J899">
        <v>39.799999999999997</v>
      </c>
      <c r="K899">
        <v>0</v>
      </c>
      <c r="L899">
        <v>26.486000000000001</v>
      </c>
      <c r="M899">
        <v>26.172664640000001</v>
      </c>
      <c r="N899">
        <v>26.291896820000002</v>
      </c>
      <c r="O899">
        <v>26.37975883</v>
      </c>
      <c r="P899">
        <v>25.834896090000001</v>
      </c>
      <c r="Q899">
        <v>23.231208800000001</v>
      </c>
      <c r="R899">
        <v>26.39474869</v>
      </c>
      <c r="S899">
        <v>26.50613976</v>
      </c>
      <c r="T899">
        <v>26.424591060000001</v>
      </c>
      <c r="U899">
        <v>26.389852520000002</v>
      </c>
      <c r="V899">
        <v>26.535861969999999</v>
      </c>
      <c r="W899">
        <v>26.08316422</v>
      </c>
      <c r="X899">
        <v>26.749319079999999</v>
      </c>
      <c r="Y899">
        <v>0.35367848699999999</v>
      </c>
      <c r="Z899">
        <v>-0.174674988</v>
      </c>
      <c r="AA899">
        <v>0.58441427199999996</v>
      </c>
      <c r="AB899">
        <v>-1.302497228</v>
      </c>
      <c r="AC899">
        <v>2.6781848E-2</v>
      </c>
      <c r="AD899">
        <v>-1.5920639E-2</v>
      </c>
    </row>
    <row r="900" spans="1:30" x14ac:dyDescent="0.2">
      <c r="A900" t="s">
        <v>4280</v>
      </c>
      <c r="B900" t="s">
        <v>4281</v>
      </c>
      <c r="C900" t="s">
        <v>4282</v>
      </c>
      <c r="D900" t="s">
        <v>4283</v>
      </c>
      <c r="E900" t="s">
        <v>4284</v>
      </c>
      <c r="F900" t="s">
        <v>4285</v>
      </c>
      <c r="G900" t="s">
        <v>36</v>
      </c>
      <c r="H900">
        <v>47.610999999999997</v>
      </c>
      <c r="I900">
        <v>12</v>
      </c>
      <c r="J900">
        <v>19</v>
      </c>
      <c r="K900">
        <v>0</v>
      </c>
      <c r="L900">
        <v>23.687000000000001</v>
      </c>
      <c r="M900">
        <v>25.507818220000001</v>
      </c>
      <c r="N900">
        <v>25.00530243</v>
      </c>
      <c r="O900">
        <v>24.83204842</v>
      </c>
      <c r="P900">
        <v>23.424448009999999</v>
      </c>
      <c r="Q900">
        <v>25.793302539999999</v>
      </c>
      <c r="R900">
        <v>24.69354439</v>
      </c>
      <c r="S900">
        <v>24.781316759999999</v>
      </c>
      <c r="T900">
        <v>24.739644999999999</v>
      </c>
      <c r="U900">
        <v>24.746938709999998</v>
      </c>
      <c r="V900">
        <v>25.22743797</v>
      </c>
      <c r="W900">
        <v>24.158000950000002</v>
      </c>
      <c r="X900">
        <v>25.382747649999999</v>
      </c>
      <c r="Y900">
        <v>0.16666866499999999</v>
      </c>
      <c r="Z900">
        <v>0.19232749900000001</v>
      </c>
      <c r="AA900">
        <v>0.134030714</v>
      </c>
      <c r="AB900">
        <v>-0.28563054399999999</v>
      </c>
      <c r="AC900">
        <v>0.16279674199999999</v>
      </c>
      <c r="AD900">
        <v>-0.166762034</v>
      </c>
    </row>
    <row r="901" spans="1:30" x14ac:dyDescent="0.2">
      <c r="A901" t="s">
        <v>4286</v>
      </c>
      <c r="B901" t="s">
        <v>4287</v>
      </c>
      <c r="C901" t="s">
        <v>4288</v>
      </c>
      <c r="D901" t="s">
        <v>4289</v>
      </c>
      <c r="E901" t="s">
        <v>4290</v>
      </c>
      <c r="F901" t="s">
        <v>4291</v>
      </c>
      <c r="G901" t="s">
        <v>36</v>
      </c>
      <c r="H901">
        <v>38.805</v>
      </c>
      <c r="I901">
        <v>13</v>
      </c>
      <c r="J901">
        <v>53</v>
      </c>
      <c r="K901">
        <v>0</v>
      </c>
      <c r="L901">
        <v>24.605</v>
      </c>
      <c r="M901">
        <v>22.843921659999999</v>
      </c>
      <c r="N901">
        <v>24.255449299999999</v>
      </c>
      <c r="O901">
        <v>24.34812737</v>
      </c>
      <c r="P901">
        <v>24.22567368</v>
      </c>
      <c r="Q901">
        <v>24.096910479999998</v>
      </c>
      <c r="R901">
        <v>23.285543440000001</v>
      </c>
      <c r="S901">
        <v>24.27929688</v>
      </c>
      <c r="T901">
        <v>23.55728912</v>
      </c>
      <c r="U901">
        <v>23.90209007</v>
      </c>
      <c r="V901">
        <v>24.47165871</v>
      </c>
      <c r="W901">
        <v>23.05179214</v>
      </c>
      <c r="X901">
        <v>25.06649208</v>
      </c>
      <c r="Y901">
        <v>0.18900014900000001</v>
      </c>
      <c r="Z901">
        <v>-0.38081487000000003</v>
      </c>
      <c r="AA901">
        <v>0.18778265699999999</v>
      </c>
      <c r="AB901">
        <v>-0.32727177899999998</v>
      </c>
      <c r="AC901">
        <v>0.16931839900000001</v>
      </c>
      <c r="AD901">
        <v>-0.28375561999999999</v>
      </c>
    </row>
    <row r="902" spans="1:30" x14ac:dyDescent="0.2">
      <c r="A902" t="s">
        <v>4292</v>
      </c>
      <c r="B902" t="s">
        <v>99</v>
      </c>
      <c r="C902" t="s">
        <v>100</v>
      </c>
      <c r="D902" t="s">
        <v>4293</v>
      </c>
      <c r="E902" t="s">
        <v>4292</v>
      </c>
      <c r="F902" t="s">
        <v>4294</v>
      </c>
      <c r="G902" t="s">
        <v>58</v>
      </c>
      <c r="H902">
        <v>19.146999999999998</v>
      </c>
      <c r="I902">
        <v>9</v>
      </c>
      <c r="J902">
        <v>95.6</v>
      </c>
      <c r="K902">
        <v>0</v>
      </c>
      <c r="L902">
        <v>157.82</v>
      </c>
      <c r="M902">
        <v>28.547969819999999</v>
      </c>
      <c r="N902">
        <v>28.28025246</v>
      </c>
      <c r="O902">
        <v>28.239452360000001</v>
      </c>
      <c r="P902">
        <v>28.249206539999999</v>
      </c>
      <c r="Q902">
        <v>28.112173080000002</v>
      </c>
      <c r="R902">
        <v>28.520658489999999</v>
      </c>
      <c r="S902">
        <v>28.509374619999999</v>
      </c>
      <c r="T902">
        <v>28.278348919999999</v>
      </c>
      <c r="U902">
        <v>28.434202190000001</v>
      </c>
      <c r="V902">
        <v>27.921672820000001</v>
      </c>
      <c r="W902">
        <v>27.924167629999999</v>
      </c>
      <c r="X902">
        <v>28.44090843</v>
      </c>
      <c r="Y902">
        <v>0.58707441599999999</v>
      </c>
      <c r="Z902">
        <v>0.26030858400000001</v>
      </c>
      <c r="AA902">
        <v>0.39925295399999999</v>
      </c>
      <c r="AB902">
        <v>0.19842974299999999</v>
      </c>
      <c r="AC902">
        <v>0.77387900799999998</v>
      </c>
      <c r="AD902">
        <v>0.31172561599999998</v>
      </c>
    </row>
    <row r="903" spans="1:30" x14ac:dyDescent="0.2">
      <c r="A903" t="s">
        <v>4295</v>
      </c>
      <c r="B903" t="s">
        <v>4296</v>
      </c>
      <c r="C903" t="s">
        <v>4297</v>
      </c>
      <c r="D903" t="s">
        <v>4298</v>
      </c>
      <c r="E903" t="s">
        <v>4299</v>
      </c>
      <c r="F903" t="s">
        <v>4300</v>
      </c>
      <c r="G903" t="s">
        <v>43</v>
      </c>
      <c r="H903">
        <v>36.271999999999998</v>
      </c>
      <c r="I903">
        <v>12</v>
      </c>
      <c r="J903">
        <v>46.4</v>
      </c>
      <c r="K903">
        <v>0</v>
      </c>
      <c r="L903">
        <v>323.31</v>
      </c>
      <c r="M903">
        <v>28.952131269999999</v>
      </c>
      <c r="N903">
        <v>29.45740318</v>
      </c>
      <c r="O903">
        <v>29.248144150000002</v>
      </c>
      <c r="P903">
        <v>29.326930999999998</v>
      </c>
      <c r="Q903">
        <v>28.40649033</v>
      </c>
      <c r="R903">
        <v>29.079154970000001</v>
      </c>
      <c r="S903">
        <v>29.21923447</v>
      </c>
      <c r="T903">
        <v>29.465072630000002</v>
      </c>
      <c r="U903">
        <v>29.110706329999999</v>
      </c>
      <c r="V903">
        <v>27.624916079999998</v>
      </c>
      <c r="W903">
        <v>29.430696489999999</v>
      </c>
      <c r="X903">
        <v>29.418142320000001</v>
      </c>
      <c r="Y903">
        <v>0.25373979499999999</v>
      </c>
      <c r="Z903">
        <v>0.39464124</v>
      </c>
      <c r="AA903">
        <v>5.9278886000000003E-2</v>
      </c>
      <c r="AB903">
        <v>0.11294047</v>
      </c>
      <c r="AC903">
        <v>0.29281275600000001</v>
      </c>
      <c r="AD903">
        <v>0.44041951499999998</v>
      </c>
    </row>
    <row r="904" spans="1:30" x14ac:dyDescent="0.2">
      <c r="A904" t="s">
        <v>4301</v>
      </c>
      <c r="B904" t="s">
        <v>4302</v>
      </c>
      <c r="C904" t="s">
        <v>4303</v>
      </c>
      <c r="D904" t="s">
        <v>4304</v>
      </c>
      <c r="E904" t="s">
        <v>4301</v>
      </c>
      <c r="F904" t="s">
        <v>4305</v>
      </c>
      <c r="G904" t="s">
        <v>232</v>
      </c>
      <c r="H904">
        <v>55.46</v>
      </c>
      <c r="I904">
        <v>10</v>
      </c>
      <c r="J904">
        <v>32.200000000000003</v>
      </c>
      <c r="K904">
        <v>0</v>
      </c>
      <c r="L904">
        <v>40.598999999999997</v>
      </c>
      <c r="M904">
        <v>26.010669709999998</v>
      </c>
      <c r="N904">
        <v>26.10914803</v>
      </c>
      <c r="O904">
        <v>25.839347839999999</v>
      </c>
      <c r="P904">
        <v>26.615825650000001</v>
      </c>
      <c r="Q904">
        <v>23.753088000000002</v>
      </c>
      <c r="R904">
        <v>26.16415215</v>
      </c>
      <c r="S904">
        <v>26.253261569999999</v>
      </c>
      <c r="T904">
        <v>26.177995679999999</v>
      </c>
      <c r="U904">
        <v>26.408969880000001</v>
      </c>
      <c r="V904">
        <v>23.857210160000001</v>
      </c>
      <c r="W904">
        <v>25.918661119999999</v>
      </c>
      <c r="X904">
        <v>26.519804000000001</v>
      </c>
      <c r="Y904">
        <v>0.274689562</v>
      </c>
      <c r="Z904">
        <v>0.554496765</v>
      </c>
      <c r="AA904">
        <v>2.2010595000000001E-2</v>
      </c>
      <c r="AB904">
        <v>7.9130172999999998E-2</v>
      </c>
      <c r="AC904">
        <v>0.451413328</v>
      </c>
      <c r="AD904">
        <v>0.84818395000000002</v>
      </c>
    </row>
    <row r="905" spans="1:30" x14ac:dyDescent="0.2">
      <c r="A905" t="s">
        <v>4306</v>
      </c>
      <c r="B905" t="s">
        <v>4307</v>
      </c>
      <c r="C905" t="s">
        <v>4308</v>
      </c>
      <c r="D905" t="s">
        <v>4309</v>
      </c>
      <c r="E905" t="s">
        <v>4310</v>
      </c>
      <c r="F905" t="s">
        <v>4311</v>
      </c>
      <c r="G905" t="s">
        <v>43</v>
      </c>
      <c r="H905">
        <v>53.087000000000003</v>
      </c>
      <c r="I905">
        <v>17</v>
      </c>
      <c r="J905">
        <v>51.7</v>
      </c>
      <c r="K905">
        <v>0</v>
      </c>
      <c r="L905">
        <v>96.864000000000004</v>
      </c>
      <c r="M905">
        <v>26.706092829999999</v>
      </c>
      <c r="N905">
        <v>25.450418469999999</v>
      </c>
      <c r="O905">
        <v>23.034265520000002</v>
      </c>
      <c r="P905">
        <v>26.210983280000001</v>
      </c>
      <c r="Q905">
        <v>25.952560420000001</v>
      </c>
      <c r="R905">
        <v>26.237720490000001</v>
      </c>
      <c r="S905">
        <v>24.531255720000001</v>
      </c>
      <c r="T905">
        <v>23.6141243</v>
      </c>
      <c r="U905">
        <v>25.145732880000001</v>
      </c>
      <c r="V905">
        <v>23.20425797</v>
      </c>
      <c r="W905">
        <v>25.914197919999999</v>
      </c>
      <c r="X905">
        <v>25.57120514</v>
      </c>
      <c r="Y905">
        <v>4.1401074000000003E-2</v>
      </c>
      <c r="Z905">
        <v>0.16703860000000001</v>
      </c>
      <c r="AA905">
        <v>0.65321395199999999</v>
      </c>
      <c r="AB905">
        <v>1.2372010550000001</v>
      </c>
      <c r="AC905">
        <v>0.185072392</v>
      </c>
      <c r="AD905">
        <v>-0.46618270899999997</v>
      </c>
    </row>
    <row r="906" spans="1:30" x14ac:dyDescent="0.2">
      <c r="A906" t="s">
        <v>4312</v>
      </c>
      <c r="B906" t="s">
        <v>4313</v>
      </c>
      <c r="C906" t="s">
        <v>1763</v>
      </c>
      <c r="D906" t="s">
        <v>4314</v>
      </c>
      <c r="E906" t="s">
        <v>4315</v>
      </c>
      <c r="F906" t="s">
        <v>4316</v>
      </c>
      <c r="G906" t="s">
        <v>232</v>
      </c>
      <c r="H906">
        <v>57.412999999999997</v>
      </c>
      <c r="I906">
        <v>9</v>
      </c>
      <c r="J906">
        <v>23.3</v>
      </c>
      <c r="K906">
        <v>0</v>
      </c>
      <c r="L906">
        <v>17.312000000000001</v>
      </c>
      <c r="M906">
        <v>22.701021189999999</v>
      </c>
      <c r="N906">
        <v>23.416231159999999</v>
      </c>
      <c r="O906">
        <v>22.963752750000001</v>
      </c>
      <c r="P906">
        <v>23.74730873</v>
      </c>
      <c r="Q906">
        <v>23.670368190000001</v>
      </c>
      <c r="R906">
        <v>24.585353850000001</v>
      </c>
      <c r="S906">
        <v>23.35950661</v>
      </c>
      <c r="T906">
        <v>23.556339260000001</v>
      </c>
      <c r="U906">
        <v>23.84425354</v>
      </c>
      <c r="V906">
        <v>23.942180629999999</v>
      </c>
      <c r="W906">
        <v>23.871923450000001</v>
      </c>
      <c r="X906">
        <v>22.72377968</v>
      </c>
      <c r="Y906">
        <v>0.47086350100000002</v>
      </c>
      <c r="Z906">
        <v>-0.48562622100000002</v>
      </c>
      <c r="AA906">
        <v>0.42380826900000002</v>
      </c>
      <c r="AB906">
        <v>0.488382339</v>
      </c>
      <c r="AC906">
        <v>6.1302464000000001E-2</v>
      </c>
      <c r="AD906">
        <v>7.4071884000000004E-2</v>
      </c>
    </row>
    <row r="907" spans="1:30" x14ac:dyDescent="0.2">
      <c r="A907" t="s">
        <v>4317</v>
      </c>
      <c r="B907" t="s">
        <v>4318</v>
      </c>
      <c r="C907" t="s">
        <v>431</v>
      </c>
      <c r="D907" t="s">
        <v>4319</v>
      </c>
      <c r="E907" t="s">
        <v>4320</v>
      </c>
      <c r="F907" t="s">
        <v>4321</v>
      </c>
      <c r="G907" t="s">
        <v>232</v>
      </c>
      <c r="H907">
        <v>41.408999999999999</v>
      </c>
      <c r="I907">
        <v>15</v>
      </c>
      <c r="J907">
        <v>46.9</v>
      </c>
      <c r="K907">
        <v>0</v>
      </c>
      <c r="L907">
        <v>26.908999999999999</v>
      </c>
      <c r="M907">
        <v>26.06929779</v>
      </c>
      <c r="N907">
        <v>25.951848980000001</v>
      </c>
      <c r="O907">
        <v>25.97419167</v>
      </c>
      <c r="P907">
        <v>25.184461590000002</v>
      </c>
      <c r="Q907">
        <v>24.124254229999998</v>
      </c>
      <c r="R907">
        <v>25.317173</v>
      </c>
      <c r="S907">
        <v>25.04364395</v>
      </c>
      <c r="T907">
        <v>22.877435680000001</v>
      </c>
      <c r="U907">
        <v>25.05635071</v>
      </c>
      <c r="V907">
        <v>22.98419762</v>
      </c>
      <c r="W907">
        <v>23.81875801</v>
      </c>
      <c r="X907">
        <v>25.276113509999998</v>
      </c>
      <c r="Y907">
        <v>1.3729341939999999</v>
      </c>
      <c r="Z907">
        <v>1.9720897669999999</v>
      </c>
      <c r="AA907">
        <v>0.47961499899999999</v>
      </c>
      <c r="AB907">
        <v>0.84893989599999997</v>
      </c>
      <c r="AC907">
        <v>0.109813514</v>
      </c>
      <c r="AD907">
        <v>0.299453735</v>
      </c>
    </row>
    <row r="908" spans="1:30" x14ac:dyDescent="0.2">
      <c r="A908" t="s">
        <v>4322</v>
      </c>
      <c r="B908" t="s">
        <v>234</v>
      </c>
      <c r="C908" t="s">
        <v>32</v>
      </c>
      <c r="D908" t="s">
        <v>4323</v>
      </c>
      <c r="E908" t="s">
        <v>4322</v>
      </c>
      <c r="F908" t="s">
        <v>4324</v>
      </c>
      <c r="G908" t="s">
        <v>58</v>
      </c>
      <c r="H908">
        <v>24.884</v>
      </c>
      <c r="I908">
        <v>11</v>
      </c>
      <c r="J908">
        <v>65.599999999999994</v>
      </c>
      <c r="K908">
        <v>0</v>
      </c>
      <c r="L908">
        <v>121.86</v>
      </c>
      <c r="M908">
        <v>23.946161270000001</v>
      </c>
      <c r="N908">
        <v>25.91008377</v>
      </c>
      <c r="O908">
        <v>25.361150739999999</v>
      </c>
      <c r="P908">
        <v>25.88063622</v>
      </c>
      <c r="Q908">
        <v>25.719522479999998</v>
      </c>
      <c r="R908">
        <v>23.034070969999998</v>
      </c>
      <c r="S908">
        <v>24.318845750000001</v>
      </c>
      <c r="T908">
        <v>23.74873543</v>
      </c>
      <c r="U908">
        <v>23.539812090000002</v>
      </c>
      <c r="V908">
        <v>22.273355479999999</v>
      </c>
      <c r="W908">
        <v>24.066919330000001</v>
      </c>
      <c r="X908">
        <v>24.236408229999999</v>
      </c>
      <c r="Y908">
        <v>0.83611328600000001</v>
      </c>
      <c r="Z908">
        <v>1.546904246</v>
      </c>
      <c r="AA908">
        <v>0.53397903599999996</v>
      </c>
      <c r="AB908">
        <v>1.3525155390000001</v>
      </c>
      <c r="AC908">
        <v>0.19722210200000001</v>
      </c>
      <c r="AD908">
        <v>0.34357007299999998</v>
      </c>
    </row>
    <row r="909" spans="1:30" x14ac:dyDescent="0.2">
      <c r="A909" t="s">
        <v>4325</v>
      </c>
      <c r="B909" t="s">
        <v>4326</v>
      </c>
      <c r="C909" t="s">
        <v>4327</v>
      </c>
      <c r="D909" t="s">
        <v>4328</v>
      </c>
      <c r="E909" t="s">
        <v>4329</v>
      </c>
      <c r="F909" t="s">
        <v>4330</v>
      </c>
      <c r="G909" t="s">
        <v>91</v>
      </c>
      <c r="H909">
        <v>39.747</v>
      </c>
      <c r="I909">
        <v>20</v>
      </c>
      <c r="J909">
        <v>67.5</v>
      </c>
      <c r="K909">
        <v>0</v>
      </c>
      <c r="L909">
        <v>323.31</v>
      </c>
      <c r="M909">
        <v>33.296661380000003</v>
      </c>
      <c r="N909">
        <v>33.260242460000001</v>
      </c>
      <c r="O909">
        <v>33.226474760000002</v>
      </c>
      <c r="P909">
        <v>33.314327239999997</v>
      </c>
      <c r="Q909">
        <v>33.583068849999997</v>
      </c>
      <c r="R909">
        <v>33.469028469999998</v>
      </c>
      <c r="S909">
        <v>33.400192259999997</v>
      </c>
      <c r="T909">
        <v>33.41059113</v>
      </c>
      <c r="U909">
        <v>33.43489838</v>
      </c>
      <c r="V909">
        <v>33.435394289999998</v>
      </c>
      <c r="W909">
        <v>33.043682099999998</v>
      </c>
      <c r="X909">
        <v>33.200973509999997</v>
      </c>
      <c r="Y909">
        <v>0.107588059</v>
      </c>
      <c r="Z909">
        <v>3.4442901999999997E-2</v>
      </c>
      <c r="AA909">
        <v>0.76338698100000002</v>
      </c>
      <c r="AB909">
        <v>0.22879155500000001</v>
      </c>
      <c r="AC909">
        <v>0.75872931200000004</v>
      </c>
      <c r="AD909">
        <v>0.18854395500000001</v>
      </c>
    </row>
    <row r="910" spans="1:30" x14ac:dyDescent="0.2">
      <c r="B910" t="s">
        <v>162</v>
      </c>
      <c r="C910" t="s">
        <v>32</v>
      </c>
      <c r="D910" t="s">
        <v>4331</v>
      </c>
      <c r="G910" t="s">
        <v>58</v>
      </c>
      <c r="H910">
        <v>17.091999999999999</v>
      </c>
      <c r="I910">
        <v>2</v>
      </c>
      <c r="J910">
        <v>9.6999999999999993</v>
      </c>
      <c r="K910">
        <v>0</v>
      </c>
      <c r="L910">
        <v>4.4298000000000002</v>
      </c>
      <c r="M910">
        <v>23.84373283</v>
      </c>
      <c r="N910">
        <v>24.090536119999999</v>
      </c>
      <c r="O910">
        <v>22.995975489999999</v>
      </c>
      <c r="P910">
        <v>23.975143429999999</v>
      </c>
      <c r="Q910">
        <v>23.733467099999999</v>
      </c>
      <c r="R910">
        <v>24.267068859999998</v>
      </c>
      <c r="S910">
        <v>23.752805710000001</v>
      </c>
      <c r="T910">
        <v>24.929563519999999</v>
      </c>
      <c r="U910">
        <v>23.264524460000001</v>
      </c>
      <c r="V910">
        <v>25.704931259999999</v>
      </c>
      <c r="W910">
        <v>23.51095772</v>
      </c>
      <c r="X910">
        <v>24.02433014</v>
      </c>
      <c r="Y910">
        <v>0.44692178399999999</v>
      </c>
      <c r="Z910">
        <v>-0.76999155699999999</v>
      </c>
      <c r="AA910">
        <v>0.24484524799999999</v>
      </c>
      <c r="AB910">
        <v>-0.42151324000000001</v>
      </c>
      <c r="AC910">
        <v>0.20099824799999999</v>
      </c>
      <c r="AD910">
        <v>-0.43110847499999999</v>
      </c>
    </row>
    <row r="911" spans="1:30" x14ac:dyDescent="0.2">
      <c r="A911" t="s">
        <v>4332</v>
      </c>
      <c r="B911" t="s">
        <v>4333</v>
      </c>
      <c r="C911" t="s">
        <v>4334</v>
      </c>
      <c r="D911" t="s">
        <v>4335</v>
      </c>
      <c r="E911" t="s">
        <v>4332</v>
      </c>
      <c r="F911" t="s">
        <v>4336</v>
      </c>
      <c r="G911" t="s">
        <v>91</v>
      </c>
      <c r="H911">
        <v>16.073</v>
      </c>
      <c r="I911">
        <v>9</v>
      </c>
      <c r="J911">
        <v>65.3</v>
      </c>
      <c r="K911">
        <v>0</v>
      </c>
      <c r="L911">
        <v>47.234000000000002</v>
      </c>
      <c r="M911">
        <v>26.53635216</v>
      </c>
      <c r="N911">
        <v>26.85352898</v>
      </c>
      <c r="O911">
        <v>26.789548870000001</v>
      </c>
      <c r="P911">
        <v>26.399940489999999</v>
      </c>
      <c r="Q911">
        <v>26.67182159</v>
      </c>
      <c r="R911">
        <v>26.56903458</v>
      </c>
      <c r="S911">
        <v>26.767240520000001</v>
      </c>
      <c r="T911">
        <v>27.416271210000001</v>
      </c>
      <c r="U911">
        <v>26.827960969999999</v>
      </c>
      <c r="V911">
        <v>26.23128891</v>
      </c>
      <c r="W911">
        <v>26.943243030000001</v>
      </c>
      <c r="X911">
        <v>26.50807571</v>
      </c>
      <c r="Y911">
        <v>0.293183535</v>
      </c>
      <c r="Z911">
        <v>0.16560745199999999</v>
      </c>
      <c r="AA911">
        <v>2.0942168000000001E-2</v>
      </c>
      <c r="AB911">
        <v>-1.3936996E-2</v>
      </c>
      <c r="AC911">
        <v>0.68833462599999995</v>
      </c>
      <c r="AD911">
        <v>0.44295501700000001</v>
      </c>
    </row>
    <row r="912" spans="1:30" x14ac:dyDescent="0.2">
      <c r="A912" t="s">
        <v>4337</v>
      </c>
      <c r="B912" t="s">
        <v>4338</v>
      </c>
      <c r="C912" t="s">
        <v>100</v>
      </c>
      <c r="D912" t="s">
        <v>4339</v>
      </c>
      <c r="E912" t="s">
        <v>4340</v>
      </c>
      <c r="F912" t="s">
        <v>4341</v>
      </c>
      <c r="G912" t="s">
        <v>36</v>
      </c>
      <c r="H912">
        <v>10.99</v>
      </c>
      <c r="I912">
        <v>6</v>
      </c>
      <c r="J912">
        <v>90.8</v>
      </c>
      <c r="K912">
        <v>0</v>
      </c>
      <c r="L912">
        <v>51.609000000000002</v>
      </c>
      <c r="M912">
        <v>23.61970711</v>
      </c>
      <c r="N912">
        <v>24.135402679999999</v>
      </c>
      <c r="O912">
        <v>23.767177579999998</v>
      </c>
      <c r="P912">
        <v>26.282878879999998</v>
      </c>
      <c r="Q912">
        <v>23.232324599999998</v>
      </c>
      <c r="R912">
        <v>25.133605960000001</v>
      </c>
      <c r="S912">
        <v>24.93634033</v>
      </c>
      <c r="T912">
        <v>22.899812699999998</v>
      </c>
      <c r="U912">
        <v>24.290836330000001</v>
      </c>
      <c r="V912">
        <v>23.702720639999999</v>
      </c>
      <c r="W912">
        <v>24.441911699999999</v>
      </c>
      <c r="X912">
        <v>25.151145939999999</v>
      </c>
      <c r="Y912">
        <v>0.59329486899999995</v>
      </c>
      <c r="Z912">
        <v>-0.59116363500000002</v>
      </c>
      <c r="AA912">
        <v>0.17382352100000001</v>
      </c>
      <c r="AB912">
        <v>0.45101038599999999</v>
      </c>
      <c r="AC912">
        <v>0.20566494199999999</v>
      </c>
      <c r="AD912">
        <v>-0.38959630299999998</v>
      </c>
    </row>
    <row r="913" spans="1:30" x14ac:dyDescent="0.2">
      <c r="A913" t="s">
        <v>4342</v>
      </c>
      <c r="B913" t="s">
        <v>4343</v>
      </c>
      <c r="C913" t="s">
        <v>100</v>
      </c>
      <c r="D913" t="s">
        <v>4344</v>
      </c>
      <c r="E913" t="s">
        <v>4345</v>
      </c>
      <c r="F913" t="s">
        <v>4346</v>
      </c>
      <c r="G913" t="s">
        <v>36</v>
      </c>
      <c r="H913">
        <v>44.177999999999997</v>
      </c>
      <c r="I913">
        <v>7</v>
      </c>
      <c r="J913">
        <v>17.5</v>
      </c>
      <c r="K913">
        <v>0</v>
      </c>
      <c r="L913">
        <v>18.448</v>
      </c>
      <c r="M913">
        <v>23.672960280000002</v>
      </c>
      <c r="N913">
        <v>24.581567759999999</v>
      </c>
      <c r="O913">
        <v>22.694524770000001</v>
      </c>
      <c r="P913">
        <v>24.474897380000002</v>
      </c>
      <c r="Q913">
        <v>24.490901950000001</v>
      </c>
      <c r="R913">
        <v>23.44166946</v>
      </c>
      <c r="S913">
        <v>24.578807829999999</v>
      </c>
      <c r="T913">
        <v>24.57818413</v>
      </c>
      <c r="U913">
        <v>24.553609850000001</v>
      </c>
      <c r="V913">
        <v>22.25463104</v>
      </c>
      <c r="W913">
        <v>23.463232040000001</v>
      </c>
      <c r="X913">
        <v>24.014417649999999</v>
      </c>
      <c r="Y913">
        <v>0.208519024</v>
      </c>
      <c r="Z913">
        <v>0.405590693</v>
      </c>
      <c r="AA913">
        <v>0.64440244800000002</v>
      </c>
      <c r="AB913">
        <v>0.89172935499999995</v>
      </c>
      <c r="AC913">
        <v>1.1992081059999999</v>
      </c>
      <c r="AD913">
        <v>1.326107025</v>
      </c>
    </row>
    <row r="914" spans="1:30" x14ac:dyDescent="0.2">
      <c r="A914" t="s">
        <v>4347</v>
      </c>
      <c r="B914" t="s">
        <v>99</v>
      </c>
      <c r="C914" t="s">
        <v>100</v>
      </c>
      <c r="D914" t="s">
        <v>4348</v>
      </c>
      <c r="E914" t="s">
        <v>4347</v>
      </c>
      <c r="F914" t="s">
        <v>4349</v>
      </c>
      <c r="G914" t="s">
        <v>58</v>
      </c>
      <c r="H914">
        <v>37.713999999999999</v>
      </c>
      <c r="I914">
        <v>14</v>
      </c>
      <c r="J914">
        <v>52.7</v>
      </c>
      <c r="K914">
        <v>0</v>
      </c>
      <c r="L914">
        <v>82.454999999999998</v>
      </c>
      <c r="M914">
        <v>26.08521271</v>
      </c>
      <c r="N914">
        <v>26.420661930000001</v>
      </c>
      <c r="O914">
        <v>26.394176479999999</v>
      </c>
      <c r="P914">
        <v>26.022253039999999</v>
      </c>
      <c r="Q914">
        <v>23.482397079999998</v>
      </c>
      <c r="R914">
        <v>26.534378050000001</v>
      </c>
      <c r="S914">
        <v>26.227016450000001</v>
      </c>
      <c r="T914">
        <v>26.38003922</v>
      </c>
      <c r="U914">
        <v>26.48995781</v>
      </c>
      <c r="V914">
        <v>25.628007889999999</v>
      </c>
      <c r="W914">
        <v>26.387931819999999</v>
      </c>
      <c r="X914">
        <v>26.242998119999999</v>
      </c>
      <c r="Y914">
        <v>0.34504065900000003</v>
      </c>
      <c r="Z914">
        <v>0.213704427</v>
      </c>
      <c r="AA914">
        <v>0.31080140099999998</v>
      </c>
      <c r="AB914">
        <v>-0.73996988900000005</v>
      </c>
      <c r="AC914">
        <v>0.49757400000000002</v>
      </c>
      <c r="AD914">
        <v>0.27935854599999999</v>
      </c>
    </row>
    <row r="915" spans="1:30" x14ac:dyDescent="0.2">
      <c r="A915" t="s">
        <v>4350</v>
      </c>
      <c r="B915" t="s">
        <v>4351</v>
      </c>
      <c r="C915" t="s">
        <v>32</v>
      </c>
      <c r="D915" t="s">
        <v>4352</v>
      </c>
      <c r="E915" t="s">
        <v>4353</v>
      </c>
      <c r="F915" t="s">
        <v>4354</v>
      </c>
      <c r="G915" t="s">
        <v>36</v>
      </c>
      <c r="H915">
        <v>25.056000000000001</v>
      </c>
      <c r="I915">
        <v>10</v>
      </c>
      <c r="J915">
        <v>45.3</v>
      </c>
      <c r="K915">
        <v>0</v>
      </c>
      <c r="L915">
        <v>101.78</v>
      </c>
      <c r="M915">
        <v>23.210235600000001</v>
      </c>
      <c r="N915">
        <v>23.025615689999999</v>
      </c>
      <c r="O915">
        <v>22.99584007</v>
      </c>
      <c r="P915">
        <v>23.993083949999999</v>
      </c>
      <c r="Q915">
        <v>23.99501991</v>
      </c>
      <c r="R915">
        <v>23.63364983</v>
      </c>
      <c r="S915">
        <v>25.020114899999999</v>
      </c>
      <c r="T915">
        <v>24.33723831</v>
      </c>
      <c r="U915">
        <v>24.64869118</v>
      </c>
      <c r="V915">
        <v>25.380718229999999</v>
      </c>
      <c r="W915">
        <v>22.653097150000001</v>
      </c>
      <c r="X915">
        <v>24.233547210000001</v>
      </c>
      <c r="Y915">
        <v>0.56658094699999995</v>
      </c>
      <c r="Z915">
        <v>-1.011890411</v>
      </c>
      <c r="AA915">
        <v>9.6271061000000005E-2</v>
      </c>
      <c r="AB915">
        <v>-0.215202967</v>
      </c>
      <c r="AC915">
        <v>0.28712790799999999</v>
      </c>
      <c r="AD915">
        <v>0.57956059800000004</v>
      </c>
    </row>
    <row r="916" spans="1:30" x14ac:dyDescent="0.2">
      <c r="A916" t="s">
        <v>4355</v>
      </c>
      <c r="B916" t="s">
        <v>99</v>
      </c>
      <c r="C916" t="s">
        <v>4356</v>
      </c>
      <c r="D916" t="s">
        <v>4357</v>
      </c>
      <c r="E916" t="s">
        <v>4355</v>
      </c>
      <c r="F916" t="s">
        <v>4358</v>
      </c>
      <c r="G916" t="s">
        <v>91</v>
      </c>
      <c r="H916">
        <v>87.313999999999993</v>
      </c>
      <c r="I916">
        <v>32</v>
      </c>
      <c r="J916">
        <v>55.1</v>
      </c>
      <c r="K916">
        <v>0</v>
      </c>
      <c r="L916">
        <v>323.31</v>
      </c>
      <c r="M916">
        <v>29.8230629</v>
      </c>
      <c r="N916">
        <v>29.112073899999999</v>
      </c>
      <c r="O916">
        <v>29.156076429999999</v>
      </c>
      <c r="P916">
        <v>29.66466904</v>
      </c>
      <c r="Q916">
        <v>23.98273468</v>
      </c>
      <c r="R916">
        <v>29.45340538</v>
      </c>
      <c r="S916">
        <v>29.530105590000002</v>
      </c>
      <c r="T916">
        <v>28.7574501</v>
      </c>
      <c r="U916">
        <v>29.01046753</v>
      </c>
      <c r="V916">
        <v>25.334358219999999</v>
      </c>
      <c r="W916">
        <v>29.379829409999999</v>
      </c>
      <c r="X916">
        <v>29.521762850000002</v>
      </c>
      <c r="Y916">
        <v>0.38921112699999999</v>
      </c>
      <c r="Z916">
        <v>1.2850875850000001</v>
      </c>
      <c r="AA916">
        <v>5.6549314000000003E-2</v>
      </c>
      <c r="AB916">
        <v>-0.37838045799999998</v>
      </c>
      <c r="AC916">
        <v>0.29764959899999999</v>
      </c>
      <c r="AD916">
        <v>1.0206909179999999</v>
      </c>
    </row>
    <row r="917" spans="1:30" x14ac:dyDescent="0.2">
      <c r="A917" t="s">
        <v>4359</v>
      </c>
      <c r="B917" t="s">
        <v>4360</v>
      </c>
      <c r="C917" t="s">
        <v>4361</v>
      </c>
      <c r="D917" t="s">
        <v>4362</v>
      </c>
      <c r="E917" t="s">
        <v>4363</v>
      </c>
      <c r="F917" t="s">
        <v>4364</v>
      </c>
      <c r="G917" t="s">
        <v>91</v>
      </c>
      <c r="H917">
        <v>57.52</v>
      </c>
      <c r="I917">
        <v>17</v>
      </c>
      <c r="J917">
        <v>56.9</v>
      </c>
      <c r="K917">
        <v>0</v>
      </c>
      <c r="L917">
        <v>323.31</v>
      </c>
      <c r="M917">
        <v>27.561872480000002</v>
      </c>
      <c r="N917">
        <v>28.136775969999999</v>
      </c>
      <c r="O917">
        <v>27.994586940000001</v>
      </c>
      <c r="P917">
        <v>28.290878299999999</v>
      </c>
      <c r="Q917">
        <v>23.482545850000001</v>
      </c>
      <c r="R917">
        <v>27.981254580000002</v>
      </c>
      <c r="S917">
        <v>27.88157082</v>
      </c>
      <c r="T917">
        <v>28.099037169999999</v>
      </c>
      <c r="U917">
        <v>28.093708039999999</v>
      </c>
      <c r="V917">
        <v>22.6739006</v>
      </c>
      <c r="W917">
        <v>27.533636090000002</v>
      </c>
      <c r="X917">
        <v>27.63096809</v>
      </c>
      <c r="Y917">
        <v>0.52107376599999999</v>
      </c>
      <c r="Z917">
        <v>1.9515768689999999</v>
      </c>
      <c r="AA917">
        <v>0.101726359</v>
      </c>
      <c r="AB917">
        <v>0.63872464500000004</v>
      </c>
      <c r="AC917">
        <v>0.56344568799999994</v>
      </c>
      <c r="AD917">
        <v>2.0786037450000001</v>
      </c>
    </row>
    <row r="918" spans="1:30" x14ac:dyDescent="0.2">
      <c r="A918" t="s">
        <v>4365</v>
      </c>
      <c r="B918" t="s">
        <v>4366</v>
      </c>
      <c r="C918" t="s">
        <v>4367</v>
      </c>
      <c r="D918" t="s">
        <v>4368</v>
      </c>
      <c r="E918" t="s">
        <v>4369</v>
      </c>
      <c r="F918" t="s">
        <v>4370</v>
      </c>
      <c r="G918" t="s">
        <v>91</v>
      </c>
      <c r="H918">
        <v>31.013999999999999</v>
      </c>
      <c r="I918">
        <v>35</v>
      </c>
      <c r="J918">
        <v>79.8</v>
      </c>
      <c r="K918">
        <v>0</v>
      </c>
      <c r="L918">
        <v>323.31</v>
      </c>
      <c r="M918">
        <v>33.676612849999998</v>
      </c>
      <c r="N918">
        <v>33.671875</v>
      </c>
      <c r="O918">
        <v>33.82742691</v>
      </c>
      <c r="P918">
        <v>33.803474430000001</v>
      </c>
      <c r="Q918">
        <v>32.855564119999997</v>
      </c>
      <c r="R918">
        <v>33.528106690000001</v>
      </c>
      <c r="S918">
        <v>33.821834559999999</v>
      </c>
      <c r="T918">
        <v>33.618724819999997</v>
      </c>
      <c r="U918">
        <v>33.657360079999997</v>
      </c>
      <c r="V918">
        <v>33.419532779999997</v>
      </c>
      <c r="W918">
        <v>33.516532900000001</v>
      </c>
      <c r="X918">
        <v>33.817073819999997</v>
      </c>
      <c r="Y918">
        <v>0.46891116500000002</v>
      </c>
      <c r="Z918">
        <v>0.14092509</v>
      </c>
      <c r="AA918">
        <v>0.243530259</v>
      </c>
      <c r="AB918">
        <v>-0.18866475399999999</v>
      </c>
      <c r="AC918">
        <v>0.354328068</v>
      </c>
      <c r="AD918">
        <v>0.114926656</v>
      </c>
    </row>
    <row r="919" spans="1:30" x14ac:dyDescent="0.2">
      <c r="A919" t="s">
        <v>4371</v>
      </c>
      <c r="B919" t="s">
        <v>4372</v>
      </c>
      <c r="C919" t="s">
        <v>100</v>
      </c>
      <c r="D919" t="s">
        <v>4373</v>
      </c>
      <c r="E919" t="s">
        <v>4374</v>
      </c>
      <c r="F919" t="s">
        <v>4375</v>
      </c>
      <c r="G919" t="s">
        <v>58</v>
      </c>
      <c r="H919">
        <v>17.251000000000001</v>
      </c>
      <c r="I919">
        <v>12</v>
      </c>
      <c r="J919">
        <v>90.1</v>
      </c>
      <c r="K919">
        <v>0</v>
      </c>
      <c r="L919">
        <v>323.31</v>
      </c>
      <c r="M919">
        <v>30.715385439999999</v>
      </c>
      <c r="N919">
        <v>30.730770110000002</v>
      </c>
      <c r="O919">
        <v>30.707096100000001</v>
      </c>
      <c r="P919">
        <v>31.350685120000001</v>
      </c>
      <c r="Q919">
        <v>31.503084179999998</v>
      </c>
      <c r="R919">
        <v>30.76627731</v>
      </c>
      <c r="S919">
        <v>30.97144699</v>
      </c>
      <c r="T919">
        <v>31.1680603</v>
      </c>
      <c r="U919">
        <v>30.621391299999999</v>
      </c>
      <c r="V919">
        <v>30.83838463</v>
      </c>
      <c r="W919">
        <v>30.77627373</v>
      </c>
      <c r="X919">
        <v>30.610433579999999</v>
      </c>
      <c r="Y919">
        <v>0.128494462</v>
      </c>
      <c r="Z919">
        <v>-2.3946762E-2</v>
      </c>
      <c r="AA919">
        <v>0.92604079399999994</v>
      </c>
      <c r="AB919">
        <v>0.46498489399999998</v>
      </c>
      <c r="AC919">
        <v>0.44121556699999998</v>
      </c>
      <c r="AD919">
        <v>0.17860221900000001</v>
      </c>
    </row>
    <row r="920" spans="1:30" x14ac:dyDescent="0.2">
      <c r="A920" t="s">
        <v>4376</v>
      </c>
      <c r="B920" t="s">
        <v>4377</v>
      </c>
      <c r="C920" t="s">
        <v>145</v>
      </c>
      <c r="D920" t="s">
        <v>4378</v>
      </c>
      <c r="E920" t="s">
        <v>4379</v>
      </c>
      <c r="F920" t="s">
        <v>4380</v>
      </c>
      <c r="G920" t="s">
        <v>36</v>
      </c>
      <c r="H920">
        <v>23.513999999999999</v>
      </c>
      <c r="I920">
        <v>8</v>
      </c>
      <c r="J920">
        <v>60.1</v>
      </c>
      <c r="K920">
        <v>0</v>
      </c>
      <c r="L920">
        <v>120.84</v>
      </c>
      <c r="M920">
        <v>23.349918370000001</v>
      </c>
      <c r="N920">
        <v>23.078273769999999</v>
      </c>
      <c r="O920">
        <v>24.442232130000001</v>
      </c>
      <c r="P920">
        <v>24.743177410000001</v>
      </c>
      <c r="Q920">
        <v>24.26814461</v>
      </c>
      <c r="R920">
        <v>25.3247757</v>
      </c>
      <c r="S920">
        <v>23.380771639999999</v>
      </c>
      <c r="T920">
        <v>23.623643879999999</v>
      </c>
      <c r="U920">
        <v>22.113796229999998</v>
      </c>
      <c r="V920">
        <v>22.396181110000001</v>
      </c>
      <c r="W920">
        <v>23.314346310000001</v>
      </c>
      <c r="X920">
        <v>22.655557630000001</v>
      </c>
      <c r="Y920">
        <v>0.77140652200000004</v>
      </c>
      <c r="Z920">
        <v>0.83477973900000002</v>
      </c>
      <c r="AA920">
        <v>2.0802980629999999</v>
      </c>
      <c r="AB920">
        <v>1.990004222</v>
      </c>
      <c r="AC920">
        <v>0.175397361</v>
      </c>
      <c r="AD920">
        <v>0.25070889800000001</v>
      </c>
    </row>
    <row r="921" spans="1:30" x14ac:dyDescent="0.2">
      <c r="A921" t="s">
        <v>4381</v>
      </c>
      <c r="B921" t="s">
        <v>99</v>
      </c>
      <c r="C921" t="s">
        <v>100</v>
      </c>
      <c r="D921" t="s">
        <v>4382</v>
      </c>
      <c r="E921" t="s">
        <v>4383</v>
      </c>
      <c r="F921" t="s">
        <v>4384</v>
      </c>
      <c r="G921" t="s">
        <v>58</v>
      </c>
      <c r="H921">
        <v>46.77</v>
      </c>
      <c r="I921">
        <v>6</v>
      </c>
      <c r="J921">
        <v>25.6</v>
      </c>
      <c r="K921">
        <v>0</v>
      </c>
      <c r="L921">
        <v>25.062000000000001</v>
      </c>
      <c r="M921">
        <v>23.843267440000002</v>
      </c>
      <c r="N921">
        <v>23.126207350000001</v>
      </c>
      <c r="O921">
        <v>22.070138929999999</v>
      </c>
      <c r="P921">
        <v>22.86367607</v>
      </c>
      <c r="Q921">
        <v>23.13361359</v>
      </c>
      <c r="R921">
        <v>23.654005049999999</v>
      </c>
      <c r="S921">
        <v>24.330261230000001</v>
      </c>
      <c r="T921">
        <v>24.834062580000001</v>
      </c>
      <c r="U921">
        <v>23.981462480000001</v>
      </c>
      <c r="V921">
        <v>23.906778339999999</v>
      </c>
      <c r="W921">
        <v>24.592918399999999</v>
      </c>
      <c r="X921">
        <v>24.445627210000001</v>
      </c>
      <c r="Y921">
        <v>1.1018525370000001</v>
      </c>
      <c r="Z921">
        <v>-1.301903407</v>
      </c>
      <c r="AA921">
        <v>1.6118474270000001</v>
      </c>
      <c r="AB921">
        <v>-1.0980097449999999</v>
      </c>
      <c r="AC921">
        <v>7.2370407999999997E-2</v>
      </c>
      <c r="AD921">
        <v>6.6820779999999996E-2</v>
      </c>
    </row>
    <row r="922" spans="1:30" x14ac:dyDescent="0.2">
      <c r="A922" t="s">
        <v>4385</v>
      </c>
      <c r="B922" t="s">
        <v>4386</v>
      </c>
      <c r="C922" t="s">
        <v>4387</v>
      </c>
      <c r="D922" t="s">
        <v>4388</v>
      </c>
      <c r="E922" t="s">
        <v>4389</v>
      </c>
      <c r="F922" t="s">
        <v>4390</v>
      </c>
      <c r="G922" t="s">
        <v>91</v>
      </c>
      <c r="H922">
        <v>49.718000000000004</v>
      </c>
      <c r="I922">
        <v>10</v>
      </c>
      <c r="J922">
        <v>31.1</v>
      </c>
      <c r="K922">
        <v>0</v>
      </c>
      <c r="L922">
        <v>71.578999999999994</v>
      </c>
      <c r="M922">
        <v>25.022930150000001</v>
      </c>
      <c r="N922">
        <v>24.67519188</v>
      </c>
      <c r="O922">
        <v>25.41756058</v>
      </c>
      <c r="P922">
        <v>24.968862529999999</v>
      </c>
      <c r="Q922">
        <v>24.18173981</v>
      </c>
      <c r="R922">
        <v>24.822404859999999</v>
      </c>
      <c r="S922">
        <v>24.978147509999999</v>
      </c>
      <c r="T922">
        <v>23.748184200000001</v>
      </c>
      <c r="U922">
        <v>23.694534300000001</v>
      </c>
      <c r="V922">
        <v>25.1300621</v>
      </c>
      <c r="W922">
        <v>24.16448402</v>
      </c>
      <c r="X922">
        <v>25.08606339</v>
      </c>
      <c r="Y922">
        <v>0.25566418899999999</v>
      </c>
      <c r="Z922">
        <v>0.245024363</v>
      </c>
      <c r="AA922">
        <v>0.12533301999999999</v>
      </c>
      <c r="AB922">
        <v>-0.13586743700000001</v>
      </c>
      <c r="AC922">
        <v>0.55170876999999996</v>
      </c>
      <c r="AD922">
        <v>-0.653247833</v>
      </c>
    </row>
    <row r="923" spans="1:30" x14ac:dyDescent="0.2">
      <c r="A923" t="s">
        <v>4391</v>
      </c>
      <c r="B923" t="s">
        <v>4392</v>
      </c>
      <c r="C923" t="s">
        <v>4393</v>
      </c>
      <c r="D923" t="s">
        <v>4394</v>
      </c>
      <c r="E923" t="s">
        <v>4395</v>
      </c>
      <c r="F923" t="s">
        <v>4396</v>
      </c>
      <c r="G923" t="s">
        <v>91</v>
      </c>
      <c r="H923">
        <v>37.557000000000002</v>
      </c>
      <c r="I923">
        <v>24</v>
      </c>
      <c r="J923">
        <v>68.3</v>
      </c>
      <c r="K923">
        <v>0</v>
      </c>
      <c r="L923">
        <v>323.31</v>
      </c>
      <c r="M923">
        <v>29.91570282</v>
      </c>
      <c r="N923">
        <v>29.978147509999999</v>
      </c>
      <c r="O923">
        <v>29.540044779999999</v>
      </c>
      <c r="P923">
        <v>30.134916310000001</v>
      </c>
      <c r="Q923">
        <v>28.221035000000001</v>
      </c>
      <c r="R923">
        <v>29.593898769999999</v>
      </c>
      <c r="S923">
        <v>29.010387420000001</v>
      </c>
      <c r="T923">
        <v>29.336305620000001</v>
      </c>
      <c r="U923">
        <v>29.632804870000001</v>
      </c>
      <c r="V923">
        <v>29.439918519999999</v>
      </c>
      <c r="W923">
        <v>29.894824979999999</v>
      </c>
      <c r="X923">
        <v>29.774721150000001</v>
      </c>
      <c r="Y923">
        <v>0.21814900000000001</v>
      </c>
      <c r="Z923">
        <v>0.108143489</v>
      </c>
      <c r="AA923">
        <v>0.263351962</v>
      </c>
      <c r="AB923">
        <v>-0.386538188</v>
      </c>
      <c r="AC923">
        <v>0.76923869099999997</v>
      </c>
      <c r="AD923">
        <v>-0.37665557900000002</v>
      </c>
    </row>
    <row r="924" spans="1:30" x14ac:dyDescent="0.2">
      <c r="A924" t="s">
        <v>4397</v>
      </c>
      <c r="B924" t="s">
        <v>99</v>
      </c>
      <c r="C924" t="s">
        <v>100</v>
      </c>
      <c r="D924" t="s">
        <v>4398</v>
      </c>
      <c r="E924" t="s">
        <v>4397</v>
      </c>
      <c r="F924" t="s">
        <v>4399</v>
      </c>
      <c r="G924" t="s">
        <v>58</v>
      </c>
      <c r="H924">
        <v>16.344999999999999</v>
      </c>
      <c r="I924">
        <v>4</v>
      </c>
      <c r="J924">
        <v>33.299999999999997</v>
      </c>
      <c r="K924">
        <v>0</v>
      </c>
      <c r="L924">
        <v>125.35</v>
      </c>
      <c r="M924">
        <v>27.407058719999998</v>
      </c>
      <c r="N924">
        <v>27.400152210000002</v>
      </c>
      <c r="O924">
        <v>27.416431429999999</v>
      </c>
      <c r="P924">
        <v>27.29421425</v>
      </c>
      <c r="Q924">
        <v>28.013557429999999</v>
      </c>
      <c r="R924">
        <v>27.30138397</v>
      </c>
      <c r="S924">
        <v>27.218172070000001</v>
      </c>
      <c r="T924">
        <v>27.401290889999999</v>
      </c>
      <c r="U924">
        <v>27.352706909999998</v>
      </c>
      <c r="V924">
        <v>27.89012146</v>
      </c>
      <c r="W924">
        <v>26.973665239999999</v>
      </c>
      <c r="X924">
        <v>27.3961544</v>
      </c>
      <c r="Y924">
        <v>1.5133600000000001E-2</v>
      </c>
      <c r="Z924">
        <v>-1.2099584E-2</v>
      </c>
      <c r="AA924">
        <v>0.11897397999999999</v>
      </c>
      <c r="AB924">
        <v>0.116404851</v>
      </c>
      <c r="AC924">
        <v>0.130346239</v>
      </c>
      <c r="AD924">
        <v>-9.5923742000000006E-2</v>
      </c>
    </row>
    <row r="925" spans="1:30" x14ac:dyDescent="0.2">
      <c r="A925" t="s">
        <v>4400</v>
      </c>
      <c r="B925" t="s">
        <v>4401</v>
      </c>
      <c r="C925" t="s">
        <v>666</v>
      </c>
      <c r="D925" t="s">
        <v>4402</v>
      </c>
      <c r="E925" t="s">
        <v>4403</v>
      </c>
      <c r="F925" t="s">
        <v>4404</v>
      </c>
      <c r="G925" t="s">
        <v>232</v>
      </c>
      <c r="H925">
        <v>42.414000000000001</v>
      </c>
      <c r="I925">
        <v>23</v>
      </c>
      <c r="J925">
        <v>78.400000000000006</v>
      </c>
      <c r="K925">
        <v>0</v>
      </c>
      <c r="L925">
        <v>323.31</v>
      </c>
      <c r="M925">
        <v>30.749031070000001</v>
      </c>
      <c r="N925">
        <v>30.956085210000001</v>
      </c>
      <c r="O925">
        <v>30.808776859999998</v>
      </c>
      <c r="P925">
        <v>31.003499980000001</v>
      </c>
      <c r="Q925">
        <v>28.654615400000001</v>
      </c>
      <c r="R925">
        <v>30.771165849999999</v>
      </c>
      <c r="S925">
        <v>30.88401794</v>
      </c>
      <c r="T925">
        <v>30.972885130000002</v>
      </c>
      <c r="U925">
        <v>31.10574532</v>
      </c>
      <c r="V925">
        <v>29.220296860000001</v>
      </c>
      <c r="W925">
        <v>30.854375839999999</v>
      </c>
      <c r="X925">
        <v>31.014848709999999</v>
      </c>
      <c r="Y925">
        <v>0.34053314099999998</v>
      </c>
      <c r="Z925">
        <v>0.47479057299999999</v>
      </c>
      <c r="AA925">
        <v>8.2644632999999995E-2</v>
      </c>
      <c r="AB925">
        <v>-0.220080058</v>
      </c>
      <c r="AC925">
        <v>0.46849242800000002</v>
      </c>
      <c r="AD925">
        <v>0.62437566099999997</v>
      </c>
    </row>
    <row r="926" spans="1:30" x14ac:dyDescent="0.2">
      <c r="A926" t="s">
        <v>4405</v>
      </c>
      <c r="B926" t="s">
        <v>99</v>
      </c>
      <c r="C926" t="s">
        <v>100</v>
      </c>
      <c r="D926" t="s">
        <v>4406</v>
      </c>
      <c r="E926" t="s">
        <v>4405</v>
      </c>
      <c r="F926" t="s">
        <v>4407</v>
      </c>
      <c r="G926" t="s">
        <v>58</v>
      </c>
      <c r="H926">
        <v>15.978999999999999</v>
      </c>
      <c r="I926">
        <v>8</v>
      </c>
      <c r="J926">
        <v>79.599999999999994</v>
      </c>
      <c r="K926">
        <v>0</v>
      </c>
      <c r="L926">
        <v>61.97</v>
      </c>
      <c r="M926">
        <v>26.83472824</v>
      </c>
      <c r="N926">
        <v>27.14053535</v>
      </c>
      <c r="O926">
        <v>27.05785942</v>
      </c>
      <c r="P926">
        <v>25.63419914</v>
      </c>
      <c r="Q926">
        <v>26.586347580000002</v>
      </c>
      <c r="R926">
        <v>26.926713939999999</v>
      </c>
      <c r="S926">
        <v>27.332191470000001</v>
      </c>
      <c r="T926">
        <v>26.954601289999999</v>
      </c>
      <c r="U926">
        <v>27.00227928</v>
      </c>
      <c r="V926">
        <v>27.25889587</v>
      </c>
      <c r="W926">
        <v>26.883901600000002</v>
      </c>
      <c r="X926">
        <v>27.507333760000002</v>
      </c>
      <c r="Y926">
        <v>0.43401589400000001</v>
      </c>
      <c r="Z926">
        <v>-0.205669403</v>
      </c>
      <c r="AA926">
        <v>0.91184648899999998</v>
      </c>
      <c r="AB926">
        <v>-0.83429018700000002</v>
      </c>
      <c r="AC926">
        <v>0.216018935</v>
      </c>
      <c r="AD926">
        <v>-0.120353063</v>
      </c>
    </row>
    <row r="927" spans="1:30" x14ac:dyDescent="0.2">
      <c r="A927" t="s">
        <v>4408</v>
      </c>
      <c r="B927" t="s">
        <v>238</v>
      </c>
      <c r="C927" t="s">
        <v>4409</v>
      </c>
      <c r="D927" t="s">
        <v>4410</v>
      </c>
      <c r="E927" t="s">
        <v>4408</v>
      </c>
      <c r="F927" t="s">
        <v>4411</v>
      </c>
      <c r="G927" t="s">
        <v>91</v>
      </c>
      <c r="H927">
        <v>33.192999999999998</v>
      </c>
      <c r="I927">
        <v>12</v>
      </c>
      <c r="J927">
        <v>54.5</v>
      </c>
      <c r="K927">
        <v>0</v>
      </c>
      <c r="L927">
        <v>130.80000000000001</v>
      </c>
      <c r="M927">
        <v>27.377494810000002</v>
      </c>
      <c r="N927">
        <v>26.22263718</v>
      </c>
      <c r="O927">
        <v>26.601728439999999</v>
      </c>
      <c r="P927">
        <v>26.65567398</v>
      </c>
      <c r="Q927">
        <v>24.798242569999999</v>
      </c>
      <c r="R927">
        <v>27.424062729999999</v>
      </c>
      <c r="S927">
        <v>27.025276179999999</v>
      </c>
      <c r="T927">
        <v>26.519727710000002</v>
      </c>
      <c r="U927">
        <v>26.893886569999999</v>
      </c>
      <c r="V927">
        <v>26.7830677</v>
      </c>
      <c r="W927">
        <v>26.248184200000001</v>
      </c>
      <c r="X927">
        <v>27.459749219999999</v>
      </c>
      <c r="Y927">
        <v>6.8978548000000001E-2</v>
      </c>
      <c r="Z927">
        <v>-9.6380233999999995E-2</v>
      </c>
      <c r="AA927">
        <v>0.249176543</v>
      </c>
      <c r="AB927">
        <v>-0.53767394999999996</v>
      </c>
      <c r="AC927">
        <v>1.5068521E-2</v>
      </c>
      <c r="AD927">
        <v>-1.7370224E-2</v>
      </c>
    </row>
    <row r="928" spans="1:30" x14ac:dyDescent="0.2">
      <c r="A928" t="s">
        <v>4412</v>
      </c>
      <c r="B928" t="s">
        <v>162</v>
      </c>
      <c r="C928" t="s">
        <v>100</v>
      </c>
      <c r="D928" t="s">
        <v>4413</v>
      </c>
      <c r="E928" t="s">
        <v>4412</v>
      </c>
      <c r="F928" t="s">
        <v>4414</v>
      </c>
      <c r="G928" t="s">
        <v>58</v>
      </c>
      <c r="H928">
        <v>40.185000000000002</v>
      </c>
      <c r="I928">
        <v>10</v>
      </c>
      <c r="J928">
        <v>36.200000000000003</v>
      </c>
      <c r="K928">
        <v>0</v>
      </c>
      <c r="L928">
        <v>34.206000000000003</v>
      </c>
      <c r="M928">
        <v>25.694341659999999</v>
      </c>
      <c r="N928">
        <v>24.466676710000002</v>
      </c>
      <c r="O928">
        <v>23.30438423</v>
      </c>
      <c r="P928">
        <v>25.560226440000001</v>
      </c>
      <c r="Q928">
        <v>25.334409709999999</v>
      </c>
      <c r="R928">
        <v>25.39525604</v>
      </c>
      <c r="S928">
        <v>24.61649895</v>
      </c>
      <c r="T928">
        <v>25.023056029999999</v>
      </c>
      <c r="U928">
        <v>25.315895080000001</v>
      </c>
      <c r="V928">
        <v>24.447860720000001</v>
      </c>
      <c r="W928">
        <v>25.506910319999999</v>
      </c>
      <c r="X928">
        <v>25.294389720000002</v>
      </c>
      <c r="Y928">
        <v>0.319805283</v>
      </c>
      <c r="Z928">
        <v>-0.59458605399999997</v>
      </c>
      <c r="AA928">
        <v>0.45220798299999998</v>
      </c>
      <c r="AB928">
        <v>0.34691047699999999</v>
      </c>
      <c r="AC928">
        <v>9.1376235E-2</v>
      </c>
      <c r="AD928">
        <v>-9.7903569999999995E-2</v>
      </c>
    </row>
    <row r="929" spans="1:30" x14ac:dyDescent="0.2">
      <c r="A929" t="s">
        <v>4415</v>
      </c>
      <c r="B929" t="s">
        <v>4416</v>
      </c>
      <c r="C929" t="s">
        <v>4417</v>
      </c>
      <c r="D929" t="s">
        <v>4418</v>
      </c>
      <c r="E929" t="s">
        <v>4419</v>
      </c>
      <c r="F929" t="s">
        <v>4420</v>
      </c>
      <c r="G929" t="s">
        <v>395</v>
      </c>
      <c r="H929">
        <v>26.638999999999999</v>
      </c>
      <c r="I929">
        <v>4</v>
      </c>
      <c r="J929">
        <v>17.3</v>
      </c>
      <c r="K929">
        <v>0</v>
      </c>
      <c r="L929">
        <v>12.329000000000001</v>
      </c>
      <c r="M929">
        <v>23.376371379999998</v>
      </c>
      <c r="N929">
        <v>23.371484760000001</v>
      </c>
      <c r="O929">
        <v>23.665971760000001</v>
      </c>
      <c r="P929">
        <v>23.67157555</v>
      </c>
      <c r="Q929">
        <v>25.449275969999999</v>
      </c>
      <c r="R929">
        <v>23.74085045</v>
      </c>
      <c r="S929">
        <v>24.629774090000002</v>
      </c>
      <c r="T929">
        <v>23.01510811</v>
      </c>
      <c r="U929">
        <v>22.721311570000001</v>
      </c>
      <c r="V929">
        <v>24.963981629999999</v>
      </c>
      <c r="W929">
        <v>24.107501979999999</v>
      </c>
      <c r="X929">
        <v>23.587213519999999</v>
      </c>
      <c r="Y929">
        <v>0.84090089300000004</v>
      </c>
      <c r="Z929">
        <v>-0.74828974400000003</v>
      </c>
      <c r="AA929">
        <v>3.2312591000000002E-2</v>
      </c>
      <c r="AB929">
        <v>6.7668278999999998E-2</v>
      </c>
      <c r="AC929">
        <v>0.46072583</v>
      </c>
      <c r="AD929">
        <v>-0.76416778600000002</v>
      </c>
    </row>
    <row r="930" spans="1:30" x14ac:dyDescent="0.2">
      <c r="A930" t="s">
        <v>4421</v>
      </c>
      <c r="B930" t="s">
        <v>4422</v>
      </c>
      <c r="C930" t="s">
        <v>4423</v>
      </c>
      <c r="D930" t="s">
        <v>4424</v>
      </c>
      <c r="E930" t="s">
        <v>4425</v>
      </c>
      <c r="F930" t="s">
        <v>4426</v>
      </c>
      <c r="G930" t="s">
        <v>91</v>
      </c>
      <c r="H930">
        <v>40.232999999999997</v>
      </c>
      <c r="I930">
        <v>13</v>
      </c>
      <c r="J930">
        <v>54</v>
      </c>
      <c r="K930">
        <v>0</v>
      </c>
      <c r="L930">
        <v>323.31</v>
      </c>
      <c r="M930">
        <v>31.74004936</v>
      </c>
      <c r="N930">
        <v>31.795639040000001</v>
      </c>
      <c r="O930">
        <v>31.887109760000001</v>
      </c>
      <c r="P930">
        <v>31.840637210000001</v>
      </c>
      <c r="Q930">
        <v>32.414752960000001</v>
      </c>
      <c r="R930">
        <v>31.942306519999999</v>
      </c>
      <c r="S930">
        <v>31.795368190000001</v>
      </c>
      <c r="T930">
        <v>31.761568069999999</v>
      </c>
      <c r="U930">
        <v>31.93905067</v>
      </c>
      <c r="V930">
        <v>32.213642120000003</v>
      </c>
      <c r="W930">
        <v>31.716857910000002</v>
      </c>
      <c r="X930">
        <v>31.525939940000001</v>
      </c>
      <c r="Y930">
        <v>1.7792451000000001E-2</v>
      </c>
      <c r="Z930">
        <v>-1.1213938E-2</v>
      </c>
      <c r="AA930">
        <v>0.38399216400000002</v>
      </c>
      <c r="AB930">
        <v>0.247085571</v>
      </c>
      <c r="AC930">
        <v>2.0717761000000001E-2</v>
      </c>
      <c r="AD930">
        <v>1.3182322E-2</v>
      </c>
    </row>
    <row r="931" spans="1:30" x14ac:dyDescent="0.2">
      <c r="A931" t="s">
        <v>4427</v>
      </c>
      <c r="B931" t="s">
        <v>4428</v>
      </c>
      <c r="C931" t="s">
        <v>4429</v>
      </c>
      <c r="D931" t="s">
        <v>4430</v>
      </c>
      <c r="E931" t="s">
        <v>4431</v>
      </c>
      <c r="F931" t="s">
        <v>4432</v>
      </c>
      <c r="G931" t="s">
        <v>232</v>
      </c>
      <c r="H931">
        <v>35.813000000000002</v>
      </c>
      <c r="I931">
        <v>18</v>
      </c>
      <c r="J931">
        <v>65</v>
      </c>
      <c r="K931">
        <v>0</v>
      </c>
      <c r="L931">
        <v>151.91</v>
      </c>
      <c r="M931">
        <v>28.483276369999999</v>
      </c>
      <c r="N931">
        <v>28.407302860000001</v>
      </c>
      <c r="O931">
        <v>28.646432879999999</v>
      </c>
      <c r="P931">
        <v>28.629161830000001</v>
      </c>
      <c r="Q931">
        <v>27.293161390000002</v>
      </c>
      <c r="R931">
        <v>28.8813076</v>
      </c>
      <c r="S931">
        <v>28.768943790000002</v>
      </c>
      <c r="T931">
        <v>28.677982329999999</v>
      </c>
      <c r="U931">
        <v>28.796312329999999</v>
      </c>
      <c r="V931">
        <v>28.134622570000001</v>
      </c>
      <c r="W931">
        <v>28.154748919999999</v>
      </c>
      <c r="X931">
        <v>28.71881866</v>
      </c>
      <c r="Y931">
        <v>0.36013862200000002</v>
      </c>
      <c r="Z931">
        <v>0.176273982</v>
      </c>
      <c r="AA931">
        <v>4.4024803000000001E-2</v>
      </c>
      <c r="AB931">
        <v>-6.8186442E-2</v>
      </c>
      <c r="AC931">
        <v>0.99108089499999996</v>
      </c>
      <c r="AD931">
        <v>0.41168276500000001</v>
      </c>
    </row>
    <row r="932" spans="1:30" x14ac:dyDescent="0.2">
      <c r="A932" t="s">
        <v>4433</v>
      </c>
      <c r="B932" t="s">
        <v>4434</v>
      </c>
      <c r="C932" t="s">
        <v>977</v>
      </c>
      <c r="D932" t="s">
        <v>4435</v>
      </c>
      <c r="E932" t="s">
        <v>4436</v>
      </c>
      <c r="F932" t="s">
        <v>4437</v>
      </c>
      <c r="G932" t="s">
        <v>91</v>
      </c>
      <c r="H932">
        <v>40.146000000000001</v>
      </c>
      <c r="I932">
        <v>13</v>
      </c>
      <c r="J932">
        <v>50.7</v>
      </c>
      <c r="K932">
        <v>0</v>
      </c>
      <c r="L932">
        <v>143.69</v>
      </c>
      <c r="M932">
        <v>27.499752040000001</v>
      </c>
      <c r="N932">
        <v>24.332933430000001</v>
      </c>
      <c r="O932">
        <v>26.44963074</v>
      </c>
      <c r="P932">
        <v>27.810110089999998</v>
      </c>
      <c r="Q932">
        <v>27.799650190000001</v>
      </c>
      <c r="R932">
        <v>27.865848540000002</v>
      </c>
      <c r="S932">
        <v>27.830442430000002</v>
      </c>
      <c r="T932">
        <v>27.093757629999999</v>
      </c>
      <c r="U932">
        <v>27.072654719999999</v>
      </c>
      <c r="V932">
        <v>28.21447182</v>
      </c>
      <c r="W932">
        <v>27.04614449</v>
      </c>
      <c r="X932">
        <v>26.77793694</v>
      </c>
      <c r="Y932">
        <v>0.53588799300000001</v>
      </c>
      <c r="Z932">
        <v>-1.2520790100000001</v>
      </c>
      <c r="AA932">
        <v>0.46990140000000002</v>
      </c>
      <c r="AB932">
        <v>0.47901852900000003</v>
      </c>
      <c r="AC932">
        <v>9.0301530000000008E-3</v>
      </c>
      <c r="AD932">
        <v>-1.3899485E-2</v>
      </c>
    </row>
    <row r="933" spans="1:30" x14ac:dyDescent="0.2">
      <c r="A933" t="s">
        <v>4438</v>
      </c>
      <c r="B933" t="s">
        <v>162</v>
      </c>
      <c r="C933" t="s">
        <v>100</v>
      </c>
      <c r="D933" t="s">
        <v>4439</v>
      </c>
      <c r="E933" t="s">
        <v>4438</v>
      </c>
      <c r="F933" t="s">
        <v>4440</v>
      </c>
      <c r="G933" t="s">
        <v>58</v>
      </c>
      <c r="H933">
        <v>33.003</v>
      </c>
      <c r="I933">
        <v>3</v>
      </c>
      <c r="J933">
        <v>20.100000000000001</v>
      </c>
      <c r="K933">
        <v>0</v>
      </c>
      <c r="L933">
        <v>25.663</v>
      </c>
      <c r="M933">
        <v>24.972986219999999</v>
      </c>
      <c r="N933">
        <v>22.965969090000002</v>
      </c>
      <c r="O933">
        <v>24.910633090000001</v>
      </c>
      <c r="P933">
        <v>25.139852520000002</v>
      </c>
      <c r="Q933">
        <v>23.959098820000001</v>
      </c>
      <c r="R933">
        <v>24.77690887</v>
      </c>
      <c r="S933">
        <v>25.259292599999998</v>
      </c>
      <c r="T933">
        <v>24.169534680000002</v>
      </c>
      <c r="U933">
        <v>25.019201280000001</v>
      </c>
      <c r="V933">
        <v>25.302255630000001</v>
      </c>
      <c r="W933">
        <v>23.86701965</v>
      </c>
      <c r="X933">
        <v>23.592035289999998</v>
      </c>
      <c r="Y933">
        <v>1.1480796999999999E-2</v>
      </c>
      <c r="Z933">
        <v>2.9425939000000002E-2</v>
      </c>
      <c r="AA933">
        <v>0.229262411</v>
      </c>
      <c r="AB933">
        <v>0.371516546</v>
      </c>
      <c r="AC933">
        <v>0.37769275699999999</v>
      </c>
      <c r="AD933">
        <v>0.56223932899999995</v>
      </c>
    </row>
    <row r="934" spans="1:30" x14ac:dyDescent="0.2">
      <c r="A934" t="s">
        <v>4441</v>
      </c>
      <c r="B934" t="s">
        <v>4442</v>
      </c>
      <c r="C934" t="s">
        <v>4443</v>
      </c>
      <c r="D934" t="s">
        <v>4444</v>
      </c>
      <c r="E934" t="s">
        <v>4445</v>
      </c>
      <c r="F934" t="s">
        <v>4446</v>
      </c>
      <c r="G934" t="s">
        <v>91</v>
      </c>
      <c r="H934">
        <v>44.267000000000003</v>
      </c>
      <c r="I934">
        <v>11</v>
      </c>
      <c r="J934">
        <v>38.299999999999997</v>
      </c>
      <c r="K934">
        <v>0</v>
      </c>
      <c r="L934">
        <v>46.232999999999997</v>
      </c>
      <c r="M934">
        <v>25.530857090000001</v>
      </c>
      <c r="N934">
        <v>25.477970119999998</v>
      </c>
      <c r="O934">
        <v>25.206724170000001</v>
      </c>
      <c r="P934">
        <v>25.45989037</v>
      </c>
      <c r="Q934">
        <v>25.905523299999999</v>
      </c>
      <c r="R934">
        <v>24.942214969999998</v>
      </c>
      <c r="S934">
        <v>25.35736275</v>
      </c>
      <c r="T934">
        <v>25.350938800000002</v>
      </c>
      <c r="U934">
        <v>25.602890009999999</v>
      </c>
      <c r="V934">
        <v>25.897260670000001</v>
      </c>
      <c r="W934">
        <v>25.069932940000001</v>
      </c>
      <c r="X934">
        <v>25.39845657</v>
      </c>
      <c r="Y934">
        <v>6.6961358999999998E-2</v>
      </c>
      <c r="Z934">
        <v>-5.0032934000000001E-2</v>
      </c>
      <c r="AA934">
        <v>1.7461663999999998E-2</v>
      </c>
      <c r="AB934">
        <v>-1.9340514999999999E-2</v>
      </c>
      <c r="AC934">
        <v>2.3860408999999999E-2</v>
      </c>
      <c r="AD934">
        <v>-1.8152873E-2</v>
      </c>
    </row>
    <row r="935" spans="1:30" x14ac:dyDescent="0.2">
      <c r="A935" t="s">
        <v>4447</v>
      </c>
      <c r="B935" t="s">
        <v>238</v>
      </c>
      <c r="C935" t="s">
        <v>111</v>
      </c>
      <c r="D935" t="s">
        <v>4448</v>
      </c>
      <c r="E935" t="s">
        <v>4447</v>
      </c>
      <c r="F935" t="s">
        <v>4449</v>
      </c>
      <c r="G935" t="s">
        <v>91</v>
      </c>
      <c r="H935">
        <v>27.030999999999999</v>
      </c>
      <c r="I935">
        <v>9</v>
      </c>
      <c r="J935">
        <v>31</v>
      </c>
      <c r="K935">
        <v>0</v>
      </c>
      <c r="L935">
        <v>29.302</v>
      </c>
      <c r="M935">
        <v>25.09184265</v>
      </c>
      <c r="N935">
        <v>23.922752379999999</v>
      </c>
      <c r="O935">
        <v>23.907630919999999</v>
      </c>
      <c r="P935">
        <v>23.716821670000002</v>
      </c>
      <c r="Q935">
        <v>25.363492969999999</v>
      </c>
      <c r="R935">
        <v>24.02927399</v>
      </c>
      <c r="S935">
        <v>25.332891459999999</v>
      </c>
      <c r="T935">
        <v>25.184120180000001</v>
      </c>
      <c r="U935">
        <v>25.17774773</v>
      </c>
      <c r="V935">
        <v>25.260620119999999</v>
      </c>
      <c r="W935">
        <v>24.580205920000001</v>
      </c>
      <c r="X935">
        <v>24.72896385</v>
      </c>
      <c r="Y935">
        <v>0.54803548400000002</v>
      </c>
      <c r="Z935">
        <v>-0.54918797799999997</v>
      </c>
      <c r="AA935">
        <v>0.37396215799999999</v>
      </c>
      <c r="AB935">
        <v>-0.48673375400000002</v>
      </c>
      <c r="AC935">
        <v>0.81640511400000004</v>
      </c>
      <c r="AD935">
        <v>0.374989827</v>
      </c>
    </row>
    <row r="936" spans="1:30" x14ac:dyDescent="0.2">
      <c r="A936" t="s">
        <v>4450</v>
      </c>
      <c r="B936" t="s">
        <v>4451</v>
      </c>
      <c r="C936" t="s">
        <v>4452</v>
      </c>
      <c r="D936" t="s">
        <v>4453</v>
      </c>
      <c r="E936" t="s">
        <v>4454</v>
      </c>
      <c r="F936" t="s">
        <v>4455</v>
      </c>
      <c r="G936" t="s">
        <v>36</v>
      </c>
      <c r="H936">
        <v>84.971999999999994</v>
      </c>
      <c r="I936">
        <v>15</v>
      </c>
      <c r="J936">
        <v>19.8</v>
      </c>
      <c r="K936">
        <v>0</v>
      </c>
      <c r="L936">
        <v>51.304000000000002</v>
      </c>
      <c r="M936">
        <v>23.316621779999998</v>
      </c>
      <c r="N936">
        <v>23.64406395</v>
      </c>
      <c r="O936">
        <v>24.369569779999999</v>
      </c>
      <c r="P936">
        <v>24.628192899999998</v>
      </c>
      <c r="Q936">
        <v>24.262111659999999</v>
      </c>
      <c r="R936">
        <v>25.255758289999999</v>
      </c>
      <c r="S936">
        <v>23.3406105</v>
      </c>
      <c r="T936">
        <v>23.394901279999999</v>
      </c>
      <c r="U936">
        <v>24.218538280000001</v>
      </c>
      <c r="V936">
        <v>23.58731079</v>
      </c>
      <c r="W936">
        <v>23.453008650000001</v>
      </c>
      <c r="X936">
        <v>23.89478111</v>
      </c>
      <c r="Y936">
        <v>0.144962797</v>
      </c>
      <c r="Z936">
        <v>0.131718318</v>
      </c>
      <c r="AA936">
        <v>1.5494687410000001</v>
      </c>
      <c r="AB936">
        <v>1.070320765</v>
      </c>
      <c r="AC936">
        <v>6.6297639999999998E-3</v>
      </c>
      <c r="AD936">
        <v>6.3165030000000002E-3</v>
      </c>
    </row>
    <row r="937" spans="1:30" x14ac:dyDescent="0.2">
      <c r="A937" t="s">
        <v>4456</v>
      </c>
      <c r="B937" t="s">
        <v>2904</v>
      </c>
      <c r="C937" t="s">
        <v>111</v>
      </c>
      <c r="D937" t="s">
        <v>4457</v>
      </c>
      <c r="E937" t="s">
        <v>4456</v>
      </c>
      <c r="F937" t="s">
        <v>4458</v>
      </c>
      <c r="G937" t="s">
        <v>91</v>
      </c>
      <c r="H937">
        <v>56.637999999999998</v>
      </c>
      <c r="I937">
        <v>10</v>
      </c>
      <c r="J937">
        <v>36.299999999999997</v>
      </c>
      <c r="K937">
        <v>0</v>
      </c>
      <c r="L937">
        <v>32.912999999999997</v>
      </c>
      <c r="M937">
        <v>25.609865190000001</v>
      </c>
      <c r="N937">
        <v>25.41306114</v>
      </c>
      <c r="O937">
        <v>25.560634610000001</v>
      </c>
      <c r="P937">
        <v>25.353498460000001</v>
      </c>
      <c r="Q937">
        <v>23.66727066</v>
      </c>
      <c r="R937">
        <v>26.067596439999999</v>
      </c>
      <c r="S937">
        <v>25.48649597</v>
      </c>
      <c r="T937">
        <v>23.080577850000001</v>
      </c>
      <c r="U937">
        <v>25.825513839999999</v>
      </c>
      <c r="V937">
        <v>26.187711719999999</v>
      </c>
      <c r="W937">
        <v>23.932231900000001</v>
      </c>
      <c r="X937">
        <v>25.62271118</v>
      </c>
      <c r="Y937">
        <v>0.15404348000000001</v>
      </c>
      <c r="Z937">
        <v>0.28030204800000003</v>
      </c>
      <c r="AA937">
        <v>7.8200328E-2</v>
      </c>
      <c r="AB937">
        <v>-0.21809641499999999</v>
      </c>
      <c r="AC937">
        <v>0.153094278</v>
      </c>
      <c r="AD937">
        <v>-0.45002238</v>
      </c>
    </row>
    <row r="938" spans="1:30" x14ac:dyDescent="0.2">
      <c r="A938" t="s">
        <v>4459</v>
      </c>
      <c r="B938" t="s">
        <v>238</v>
      </c>
      <c r="C938" t="s">
        <v>4460</v>
      </c>
      <c r="D938" t="s">
        <v>4461</v>
      </c>
      <c r="E938" t="s">
        <v>4459</v>
      </c>
      <c r="F938" t="s">
        <v>4462</v>
      </c>
      <c r="G938" t="s">
        <v>91</v>
      </c>
      <c r="H938">
        <v>31.07</v>
      </c>
      <c r="I938">
        <v>12</v>
      </c>
      <c r="J938">
        <v>50.7</v>
      </c>
      <c r="K938">
        <v>0</v>
      </c>
      <c r="L938">
        <v>70.912999999999997</v>
      </c>
      <c r="M938">
        <v>26.822502140000001</v>
      </c>
      <c r="N938">
        <v>27.298065189999999</v>
      </c>
      <c r="O938">
        <v>27.23461914</v>
      </c>
      <c r="P938">
        <v>27.108091349999999</v>
      </c>
      <c r="Q938">
        <v>24.507249829999999</v>
      </c>
      <c r="R938">
        <v>26.74791145</v>
      </c>
      <c r="S938">
        <v>27.71161652</v>
      </c>
      <c r="T938">
        <v>27.348239899999999</v>
      </c>
      <c r="U938">
        <v>27.10199356</v>
      </c>
      <c r="V938">
        <v>26.010711669999999</v>
      </c>
      <c r="W938">
        <v>26.782693859999998</v>
      </c>
      <c r="X938">
        <v>27.341722489999999</v>
      </c>
      <c r="Y938">
        <v>0.41884524200000001</v>
      </c>
      <c r="Z938">
        <v>0.406686147</v>
      </c>
      <c r="AA938">
        <v>0.26146607999999999</v>
      </c>
      <c r="AB938">
        <v>-0.59062512700000003</v>
      </c>
      <c r="AC938">
        <v>0.72871465199999996</v>
      </c>
      <c r="AD938">
        <v>0.67557398499999999</v>
      </c>
    </row>
    <row r="939" spans="1:30" x14ac:dyDescent="0.2">
      <c r="A939" t="s">
        <v>4463</v>
      </c>
      <c r="B939" t="s">
        <v>4464</v>
      </c>
      <c r="C939" t="s">
        <v>431</v>
      </c>
      <c r="D939" t="s">
        <v>4465</v>
      </c>
      <c r="E939" t="s">
        <v>4466</v>
      </c>
      <c r="F939" t="s">
        <v>4467</v>
      </c>
      <c r="G939" t="s">
        <v>232</v>
      </c>
      <c r="H939">
        <v>33.415999999999997</v>
      </c>
      <c r="I939">
        <v>7</v>
      </c>
      <c r="J939">
        <v>42.3</v>
      </c>
      <c r="K939">
        <v>0</v>
      </c>
      <c r="L939">
        <v>70.367999999999995</v>
      </c>
      <c r="M939">
        <v>25.161003109999999</v>
      </c>
      <c r="N939">
        <v>25.52677345</v>
      </c>
      <c r="O939">
        <v>25.340789789999999</v>
      </c>
      <c r="P939">
        <v>25.114856719999999</v>
      </c>
      <c r="Q939">
        <v>24.541172029999998</v>
      </c>
      <c r="R939">
        <v>23.524904249999999</v>
      </c>
      <c r="S939">
        <v>25.192686080000001</v>
      </c>
      <c r="T939">
        <v>24.06450272</v>
      </c>
      <c r="U939">
        <v>25.444490429999998</v>
      </c>
      <c r="V939">
        <v>25.993085860000001</v>
      </c>
      <c r="W939">
        <v>22.629310610000001</v>
      </c>
      <c r="X939">
        <v>25.265636440000002</v>
      </c>
      <c r="Y939">
        <v>0.27938024500000003</v>
      </c>
      <c r="Z939">
        <v>0.71351114900000001</v>
      </c>
      <c r="AA939">
        <v>7.3677777E-2</v>
      </c>
      <c r="AB939">
        <v>-0.23569997200000001</v>
      </c>
      <c r="AC939">
        <v>8.7024289000000005E-2</v>
      </c>
      <c r="AD939">
        <v>0.271215439</v>
      </c>
    </row>
    <row r="940" spans="1:30" x14ac:dyDescent="0.2">
      <c r="A940" t="s">
        <v>4468</v>
      </c>
      <c r="B940" t="s">
        <v>261</v>
      </c>
      <c r="C940" t="s">
        <v>100</v>
      </c>
      <c r="D940" t="s">
        <v>4469</v>
      </c>
      <c r="E940" t="s">
        <v>4468</v>
      </c>
      <c r="F940" t="s">
        <v>4470</v>
      </c>
      <c r="G940" t="s">
        <v>36</v>
      </c>
      <c r="H940">
        <v>27.001999999999999</v>
      </c>
      <c r="I940">
        <v>11</v>
      </c>
      <c r="J940">
        <v>64.3</v>
      </c>
      <c r="K940">
        <v>0</v>
      </c>
      <c r="L940">
        <v>229.19</v>
      </c>
      <c r="M940">
        <v>24.09408569</v>
      </c>
      <c r="N940">
        <v>23.201927189999999</v>
      </c>
      <c r="O940">
        <v>24.26327324</v>
      </c>
      <c r="P940">
        <v>23.590194700000001</v>
      </c>
      <c r="Q940">
        <v>23.172149659999999</v>
      </c>
      <c r="R940">
        <v>22.99778938</v>
      </c>
      <c r="S940">
        <v>24.984670640000001</v>
      </c>
      <c r="T940">
        <v>24.275260930000002</v>
      </c>
      <c r="U940">
        <v>23.762573239999998</v>
      </c>
      <c r="V940">
        <v>25.19238472</v>
      </c>
      <c r="W940">
        <v>24.945659639999999</v>
      </c>
      <c r="X940">
        <v>24.647745130000001</v>
      </c>
      <c r="Y940">
        <v>1.375792645</v>
      </c>
      <c r="Z940">
        <v>-1.0755011240000001</v>
      </c>
      <c r="AA940">
        <v>2.6820011180000001</v>
      </c>
      <c r="AB940">
        <v>-1.6752185820000001</v>
      </c>
      <c r="AC940">
        <v>0.69011519499999996</v>
      </c>
      <c r="AD940">
        <v>-0.58776156099999999</v>
      </c>
    </row>
    <row r="941" spans="1:30" x14ac:dyDescent="0.2">
      <c r="A941" t="s">
        <v>4471</v>
      </c>
      <c r="B941" t="s">
        <v>4472</v>
      </c>
      <c r="C941" t="s">
        <v>4473</v>
      </c>
      <c r="D941" t="s">
        <v>4474</v>
      </c>
      <c r="E941" t="s">
        <v>4475</v>
      </c>
      <c r="F941" t="s">
        <v>4476</v>
      </c>
      <c r="G941" t="s">
        <v>91</v>
      </c>
      <c r="H941">
        <v>11.185</v>
      </c>
      <c r="I941">
        <v>6</v>
      </c>
      <c r="J941">
        <v>89.5</v>
      </c>
      <c r="K941">
        <v>0</v>
      </c>
      <c r="L941">
        <v>226.14</v>
      </c>
      <c r="M941">
        <v>30.144308089999999</v>
      </c>
      <c r="N941">
        <v>30.026569370000001</v>
      </c>
      <c r="O941">
        <v>29.95199203</v>
      </c>
      <c r="P941">
        <v>29.845220569999999</v>
      </c>
      <c r="Q941">
        <v>30.488075259999999</v>
      </c>
      <c r="R941">
        <v>29.732500080000001</v>
      </c>
      <c r="S941">
        <v>30.033412930000001</v>
      </c>
      <c r="T941">
        <v>29.49845886</v>
      </c>
      <c r="U941">
        <v>30.193428040000001</v>
      </c>
      <c r="V941">
        <v>29.925497060000001</v>
      </c>
      <c r="W941">
        <v>29.209157940000001</v>
      </c>
      <c r="X941">
        <v>29.81024742</v>
      </c>
      <c r="Y941">
        <v>0.79157723300000005</v>
      </c>
      <c r="Z941">
        <v>0.39265569099999997</v>
      </c>
      <c r="AA941">
        <v>0.50515131800000002</v>
      </c>
      <c r="AB941">
        <v>0.37363115899999999</v>
      </c>
      <c r="AC941">
        <v>0.35380419899999999</v>
      </c>
      <c r="AD941">
        <v>0.260132472</v>
      </c>
    </row>
    <row r="942" spans="1:30" x14ac:dyDescent="0.2">
      <c r="A942" t="s">
        <v>4477</v>
      </c>
      <c r="B942" t="s">
        <v>4478</v>
      </c>
      <c r="C942" t="s">
        <v>4479</v>
      </c>
      <c r="D942" t="s">
        <v>4480</v>
      </c>
      <c r="E942" t="s">
        <v>4481</v>
      </c>
      <c r="F942" t="s">
        <v>4482</v>
      </c>
      <c r="G942" t="s">
        <v>43</v>
      </c>
      <c r="H942">
        <v>12.098000000000001</v>
      </c>
      <c r="I942">
        <v>8</v>
      </c>
      <c r="J942">
        <v>40.200000000000003</v>
      </c>
      <c r="K942">
        <v>0</v>
      </c>
      <c r="L942">
        <v>65.634</v>
      </c>
      <c r="M942">
        <v>30.89048386</v>
      </c>
      <c r="N942">
        <v>30.380821229999999</v>
      </c>
      <c r="O942">
        <v>30.464410780000001</v>
      </c>
      <c r="P942">
        <v>29.96980095</v>
      </c>
      <c r="Q942">
        <v>30.25484848</v>
      </c>
      <c r="R942">
        <v>29.43312645</v>
      </c>
      <c r="S942">
        <v>29.80900574</v>
      </c>
      <c r="T942">
        <v>29.80444336</v>
      </c>
      <c r="U942">
        <v>29.751333240000001</v>
      </c>
      <c r="V942">
        <v>31.108240129999999</v>
      </c>
      <c r="W942">
        <v>29.845205310000001</v>
      </c>
      <c r="X942">
        <v>30.552246090000001</v>
      </c>
      <c r="Y942">
        <v>6.7196071999999996E-2</v>
      </c>
      <c r="Z942">
        <v>7.6674778999999998E-2</v>
      </c>
      <c r="AA942">
        <v>0.63430720900000004</v>
      </c>
      <c r="AB942">
        <v>-0.61597188300000005</v>
      </c>
      <c r="AC942">
        <v>0.91031015199999998</v>
      </c>
      <c r="AD942">
        <v>-0.71363639800000001</v>
      </c>
    </row>
    <row r="943" spans="1:30" x14ac:dyDescent="0.2">
      <c r="A943" t="s">
        <v>4483</v>
      </c>
      <c r="B943" t="s">
        <v>4484</v>
      </c>
      <c r="C943" t="s">
        <v>4485</v>
      </c>
      <c r="D943" t="s">
        <v>4486</v>
      </c>
      <c r="E943" t="s">
        <v>4487</v>
      </c>
      <c r="F943" t="s">
        <v>4488</v>
      </c>
      <c r="G943" t="s">
        <v>91</v>
      </c>
      <c r="H943">
        <v>14.552</v>
      </c>
      <c r="I943">
        <v>6</v>
      </c>
      <c r="J943">
        <v>47.4</v>
      </c>
      <c r="K943">
        <v>0</v>
      </c>
      <c r="L943">
        <v>39.561999999999998</v>
      </c>
      <c r="M943">
        <v>25.290773389999998</v>
      </c>
      <c r="N943">
        <v>25.42959595</v>
      </c>
      <c r="O943">
        <v>25.381954189999998</v>
      </c>
      <c r="P943">
        <v>25.268743520000001</v>
      </c>
      <c r="Q943">
        <v>25.419248580000001</v>
      </c>
      <c r="R943">
        <v>25.39434052</v>
      </c>
      <c r="S943">
        <v>25.385349269999999</v>
      </c>
      <c r="T943">
        <v>25.55563927</v>
      </c>
      <c r="U943">
        <v>25.299043659999999</v>
      </c>
      <c r="V943">
        <v>25.748193740000001</v>
      </c>
      <c r="W943">
        <v>24.527490619999998</v>
      </c>
      <c r="X943">
        <v>25.3627243</v>
      </c>
      <c r="Y943">
        <v>0.160089805</v>
      </c>
      <c r="Z943">
        <v>0.15463829000000001</v>
      </c>
      <c r="AA943">
        <v>0.15204848100000001</v>
      </c>
      <c r="AB943">
        <v>0.14797465000000001</v>
      </c>
      <c r="AC943">
        <v>0.21125402600000001</v>
      </c>
      <c r="AD943">
        <v>0.20054117799999999</v>
      </c>
    </row>
    <row r="944" spans="1:30" x14ac:dyDescent="0.2">
      <c r="A944" t="s">
        <v>4489</v>
      </c>
      <c r="B944" t="s">
        <v>4490</v>
      </c>
      <c r="C944" t="s">
        <v>3268</v>
      </c>
      <c r="D944" t="s">
        <v>4491</v>
      </c>
      <c r="E944" t="s">
        <v>4492</v>
      </c>
      <c r="F944" t="s">
        <v>4493</v>
      </c>
      <c r="G944" t="s">
        <v>36</v>
      </c>
      <c r="H944">
        <v>37.953000000000003</v>
      </c>
      <c r="I944">
        <v>18</v>
      </c>
      <c r="J944">
        <v>62.7</v>
      </c>
      <c r="K944">
        <v>0</v>
      </c>
      <c r="L944">
        <v>323.31</v>
      </c>
      <c r="M944">
        <v>23.989959720000002</v>
      </c>
      <c r="N944">
        <v>28.167104720000001</v>
      </c>
      <c r="O944">
        <v>28.172025680000001</v>
      </c>
      <c r="P944">
        <v>28.308084489999999</v>
      </c>
      <c r="Q944">
        <v>29.231395719999998</v>
      </c>
      <c r="R944">
        <v>28.979702</v>
      </c>
      <c r="S944">
        <v>27.402999879999999</v>
      </c>
      <c r="T944">
        <v>28.240999219999999</v>
      </c>
      <c r="U944">
        <v>27.993398670000001</v>
      </c>
      <c r="V944">
        <v>28.989696500000001</v>
      </c>
      <c r="W944">
        <v>26.432195660000001</v>
      </c>
      <c r="X944">
        <v>27.969499590000002</v>
      </c>
      <c r="Y944">
        <v>0.25710128900000001</v>
      </c>
      <c r="Z944">
        <v>-1.020767212</v>
      </c>
      <c r="AA944">
        <v>0.58707910699999999</v>
      </c>
      <c r="AB944">
        <v>1.042596817</v>
      </c>
      <c r="AC944">
        <v>3.5406347999999997E-2</v>
      </c>
      <c r="AD944">
        <v>8.2002004000000003E-2</v>
      </c>
    </row>
    <row r="945" spans="1:30" x14ac:dyDescent="0.2">
      <c r="A945" t="s">
        <v>4494</v>
      </c>
      <c r="B945" t="s">
        <v>99</v>
      </c>
      <c r="C945" t="s">
        <v>32</v>
      </c>
      <c r="D945" t="s">
        <v>4495</v>
      </c>
      <c r="E945" t="s">
        <v>4496</v>
      </c>
      <c r="F945" t="s">
        <v>4497</v>
      </c>
      <c r="G945" t="s">
        <v>58</v>
      </c>
      <c r="H945">
        <v>15.510999999999999</v>
      </c>
      <c r="I945">
        <v>6</v>
      </c>
      <c r="J945">
        <v>50.7</v>
      </c>
      <c r="K945">
        <v>0</v>
      </c>
      <c r="L945">
        <v>49.137</v>
      </c>
      <c r="M945">
        <v>24.1838932</v>
      </c>
      <c r="N945">
        <v>23.234888080000001</v>
      </c>
      <c r="O945">
        <v>24.43648529</v>
      </c>
      <c r="P945">
        <v>23.9493103</v>
      </c>
      <c r="Q945">
        <v>24.46744537</v>
      </c>
      <c r="R945">
        <v>23.944446559999999</v>
      </c>
      <c r="S945">
        <v>23.49903488</v>
      </c>
      <c r="T945">
        <v>24.155916210000001</v>
      </c>
      <c r="U945">
        <v>23.29319954</v>
      </c>
      <c r="V945">
        <v>25.58766365</v>
      </c>
      <c r="W945">
        <v>22.865545269999998</v>
      </c>
      <c r="X945">
        <v>24.47203064</v>
      </c>
      <c r="Y945">
        <v>0.15301716900000001</v>
      </c>
      <c r="Z945">
        <v>-0.35665766399999999</v>
      </c>
      <c r="AA945">
        <v>8.2174489000000003E-2</v>
      </c>
      <c r="AB945">
        <v>-0.188012441</v>
      </c>
      <c r="AC945">
        <v>0.325580123</v>
      </c>
      <c r="AD945">
        <v>-0.659029643</v>
      </c>
    </row>
    <row r="946" spans="1:30" x14ac:dyDescent="0.2">
      <c r="A946" t="s">
        <v>4498</v>
      </c>
      <c r="B946" t="s">
        <v>4499</v>
      </c>
      <c r="C946" t="s">
        <v>3268</v>
      </c>
      <c r="D946" t="s">
        <v>4500</v>
      </c>
      <c r="E946" t="s">
        <v>4501</v>
      </c>
      <c r="F946" t="s">
        <v>4502</v>
      </c>
      <c r="G946" t="s">
        <v>36</v>
      </c>
      <c r="H946">
        <v>37.863999999999997</v>
      </c>
      <c r="I946">
        <v>13</v>
      </c>
      <c r="J946">
        <v>68.400000000000006</v>
      </c>
      <c r="K946">
        <v>0</v>
      </c>
      <c r="L946">
        <v>323.31</v>
      </c>
      <c r="M946">
        <v>23.217344279999999</v>
      </c>
      <c r="N946">
        <v>26.696704860000001</v>
      </c>
      <c r="O946">
        <v>25.936990739999999</v>
      </c>
      <c r="P946">
        <v>26.66465187</v>
      </c>
      <c r="Q946">
        <v>27.875782010000002</v>
      </c>
      <c r="R946">
        <v>28.02791405</v>
      </c>
      <c r="S946">
        <v>24.817777629999998</v>
      </c>
      <c r="T946">
        <v>26.849954610000001</v>
      </c>
      <c r="U946">
        <v>24.541334150000001</v>
      </c>
      <c r="V946">
        <v>27.881628039999999</v>
      </c>
      <c r="W946">
        <v>26.421577450000001</v>
      </c>
      <c r="X946">
        <v>26.913536069999999</v>
      </c>
      <c r="Y946">
        <v>0.71731043999999999</v>
      </c>
      <c r="Z946">
        <v>-1.788567225</v>
      </c>
      <c r="AA946">
        <v>0.30103469199999999</v>
      </c>
      <c r="AB946">
        <v>0.450535456</v>
      </c>
      <c r="AC946">
        <v>0.923111766</v>
      </c>
      <c r="AD946">
        <v>-1.669225057</v>
      </c>
    </row>
    <row r="947" spans="1:30" x14ac:dyDescent="0.2">
      <c r="A947" t="s">
        <v>4503</v>
      </c>
      <c r="B947" t="s">
        <v>4504</v>
      </c>
      <c r="C947" t="s">
        <v>4505</v>
      </c>
      <c r="D947" t="s">
        <v>4506</v>
      </c>
      <c r="E947" t="s">
        <v>4507</v>
      </c>
      <c r="F947" t="s">
        <v>4508</v>
      </c>
      <c r="G947" t="s">
        <v>91</v>
      </c>
      <c r="H947">
        <v>33.581000000000003</v>
      </c>
      <c r="I947">
        <v>18</v>
      </c>
      <c r="J947">
        <v>68.2</v>
      </c>
      <c r="K947">
        <v>0</v>
      </c>
      <c r="L947">
        <v>323.31</v>
      </c>
      <c r="M947">
        <v>28.933032990000001</v>
      </c>
      <c r="N947">
        <v>29.34870338</v>
      </c>
      <c r="O947">
        <v>29.386032100000001</v>
      </c>
      <c r="P947">
        <v>29.480911249999998</v>
      </c>
      <c r="Q947">
        <v>29.682527539999999</v>
      </c>
      <c r="R947">
        <v>29.040563580000001</v>
      </c>
      <c r="S947">
        <v>29.32195282</v>
      </c>
      <c r="T947">
        <v>29.56041527</v>
      </c>
      <c r="U947">
        <v>29.581453320000001</v>
      </c>
      <c r="V947">
        <v>29.92733574</v>
      </c>
      <c r="W947">
        <v>29.041633610000002</v>
      </c>
      <c r="X947">
        <v>29.187965389999999</v>
      </c>
      <c r="Y947">
        <v>0.20279011</v>
      </c>
      <c r="Z947">
        <v>-0.16305542000000001</v>
      </c>
      <c r="AA947">
        <v>1.5603805E-2</v>
      </c>
      <c r="AB947">
        <v>1.5689214E-2</v>
      </c>
      <c r="AC947">
        <v>0.13131496100000001</v>
      </c>
      <c r="AD947">
        <v>0.10229555799999999</v>
      </c>
    </row>
    <row r="948" spans="1:30" x14ac:dyDescent="0.2">
      <c r="A948" t="s">
        <v>4509</v>
      </c>
      <c r="B948" t="s">
        <v>4510</v>
      </c>
      <c r="C948" t="s">
        <v>4511</v>
      </c>
      <c r="D948" t="s">
        <v>4512</v>
      </c>
      <c r="E948" t="s">
        <v>4513</v>
      </c>
      <c r="F948" t="s">
        <v>4514</v>
      </c>
      <c r="G948" t="s">
        <v>58</v>
      </c>
      <c r="H948">
        <v>36.575000000000003</v>
      </c>
      <c r="I948">
        <v>32</v>
      </c>
      <c r="J948">
        <v>84.6</v>
      </c>
      <c r="K948">
        <v>0</v>
      </c>
      <c r="L948">
        <v>323.31</v>
      </c>
      <c r="M948">
        <v>30.647102360000002</v>
      </c>
      <c r="N948">
        <v>30.71079636</v>
      </c>
      <c r="O948">
        <v>30.582441330000002</v>
      </c>
      <c r="P948">
        <v>30.341278079999999</v>
      </c>
      <c r="Q948">
        <v>28.490562440000001</v>
      </c>
      <c r="R948">
        <v>30.39120483</v>
      </c>
      <c r="S948">
        <v>30.449434279999998</v>
      </c>
      <c r="T948">
        <v>30.654973980000001</v>
      </c>
      <c r="U948">
        <v>31.106182100000002</v>
      </c>
      <c r="V948">
        <v>29.978965760000001</v>
      </c>
      <c r="W948">
        <v>30.65514374</v>
      </c>
      <c r="X948">
        <v>30.81863594</v>
      </c>
      <c r="Y948">
        <v>0.247712656</v>
      </c>
      <c r="Z948">
        <v>0.162531535</v>
      </c>
      <c r="AA948">
        <v>0.47705443600000003</v>
      </c>
      <c r="AB948">
        <v>-0.74323336299999998</v>
      </c>
      <c r="AC948">
        <v>0.32186967599999999</v>
      </c>
      <c r="AD948">
        <v>0.25261497500000002</v>
      </c>
    </row>
    <row r="949" spans="1:30" x14ac:dyDescent="0.2">
      <c r="A949" t="s">
        <v>4515</v>
      </c>
      <c r="B949" t="s">
        <v>4516</v>
      </c>
      <c r="C949" t="s">
        <v>32</v>
      </c>
      <c r="D949" t="s">
        <v>4517</v>
      </c>
      <c r="E949" t="s">
        <v>4515</v>
      </c>
      <c r="F949" t="s">
        <v>4518</v>
      </c>
      <c r="G949" t="s">
        <v>36</v>
      </c>
      <c r="H949">
        <v>34.688000000000002</v>
      </c>
      <c r="I949">
        <v>12</v>
      </c>
      <c r="J949">
        <v>58.6</v>
      </c>
      <c r="K949">
        <v>0</v>
      </c>
      <c r="L949">
        <v>323.31</v>
      </c>
      <c r="M949">
        <v>23.204664229999999</v>
      </c>
      <c r="N949">
        <v>23.735431670000001</v>
      </c>
      <c r="O949">
        <v>22.799497599999999</v>
      </c>
      <c r="P949">
        <v>23.219192499999998</v>
      </c>
      <c r="Q949">
        <v>23.41026497</v>
      </c>
      <c r="R949">
        <v>24.630397800000001</v>
      </c>
      <c r="S949">
        <v>22.999776839999999</v>
      </c>
      <c r="T949">
        <v>23.46746254</v>
      </c>
      <c r="U949">
        <v>25.09474754</v>
      </c>
      <c r="V949">
        <v>24.09780121</v>
      </c>
      <c r="W949">
        <v>24.37583351</v>
      </c>
      <c r="X949">
        <v>24.224779130000002</v>
      </c>
      <c r="Y949">
        <v>1.5996627450000001</v>
      </c>
      <c r="Z949">
        <v>-0.98627344800000005</v>
      </c>
      <c r="AA949">
        <v>0.460991767</v>
      </c>
      <c r="AB949">
        <v>-0.47951952599999997</v>
      </c>
      <c r="AC949">
        <v>0.232296736</v>
      </c>
      <c r="AD949">
        <v>-0.37880897499999999</v>
      </c>
    </row>
    <row r="950" spans="1:30" x14ac:dyDescent="0.2">
      <c r="A950" t="s">
        <v>4519</v>
      </c>
      <c r="B950" t="s">
        <v>99</v>
      </c>
      <c r="C950" t="s">
        <v>32</v>
      </c>
      <c r="D950" t="s">
        <v>4520</v>
      </c>
      <c r="E950" t="s">
        <v>4519</v>
      </c>
      <c r="F950" t="s">
        <v>4521</v>
      </c>
      <c r="G950" t="s">
        <v>58</v>
      </c>
      <c r="H950">
        <v>55.853000000000002</v>
      </c>
      <c r="I950">
        <v>17</v>
      </c>
      <c r="J950">
        <v>51.3</v>
      </c>
      <c r="K950">
        <v>0</v>
      </c>
      <c r="L950">
        <v>158.16999999999999</v>
      </c>
      <c r="M950">
        <v>27.375755309999999</v>
      </c>
      <c r="N950">
        <v>27.531257629999999</v>
      </c>
      <c r="O950">
        <v>27.51065826</v>
      </c>
      <c r="P950">
        <v>27.372686389999998</v>
      </c>
      <c r="Q950">
        <v>27.98538589</v>
      </c>
      <c r="R950">
        <v>27.921218870000001</v>
      </c>
      <c r="S950">
        <v>27.77133942</v>
      </c>
      <c r="T950">
        <v>27.66641426</v>
      </c>
      <c r="U950">
        <v>27.531629559999999</v>
      </c>
      <c r="V950">
        <v>28.26678085</v>
      </c>
      <c r="W950">
        <v>27.590780259999999</v>
      </c>
      <c r="X950">
        <v>27.3646946</v>
      </c>
      <c r="Y950">
        <v>0.41432163</v>
      </c>
      <c r="Z950">
        <v>-0.26819483399999999</v>
      </c>
      <c r="AA950">
        <v>1.8962625E-2</v>
      </c>
      <c r="AB950">
        <v>1.9011815000000001E-2</v>
      </c>
      <c r="AC950">
        <v>0.10892031100000001</v>
      </c>
      <c r="AD950">
        <v>-8.4290822000000001E-2</v>
      </c>
    </row>
    <row r="951" spans="1:30" x14ac:dyDescent="0.2">
      <c r="A951" t="s">
        <v>4522</v>
      </c>
      <c r="B951" t="s">
        <v>31</v>
      </c>
      <c r="C951" t="s">
        <v>32</v>
      </c>
      <c r="D951" t="s">
        <v>4523</v>
      </c>
      <c r="E951" t="s">
        <v>4522</v>
      </c>
      <c r="F951" t="s">
        <v>4524</v>
      </c>
      <c r="G951" t="s">
        <v>36</v>
      </c>
      <c r="H951">
        <v>18.919</v>
      </c>
      <c r="I951">
        <v>7</v>
      </c>
      <c r="J951">
        <v>43</v>
      </c>
      <c r="K951">
        <v>0</v>
      </c>
      <c r="L951">
        <v>59.853999999999999</v>
      </c>
      <c r="M951">
        <v>25.944181440000001</v>
      </c>
      <c r="N951">
        <v>25.745067599999999</v>
      </c>
      <c r="O951">
        <v>25.818094250000001</v>
      </c>
      <c r="P951">
        <v>25.533294680000001</v>
      </c>
      <c r="Q951">
        <v>25.581758499999999</v>
      </c>
      <c r="R951">
        <v>25.862661360000001</v>
      </c>
      <c r="S951">
        <v>25.484897610000001</v>
      </c>
      <c r="T951">
        <v>23.8651619</v>
      </c>
      <c r="U951">
        <v>25.48621941</v>
      </c>
      <c r="V951">
        <v>26.796497339999998</v>
      </c>
      <c r="W951">
        <v>26.094322200000001</v>
      </c>
      <c r="X951">
        <v>26.548059460000001</v>
      </c>
      <c r="Y951">
        <v>1.4044519179999999</v>
      </c>
      <c r="Z951">
        <v>-0.64384523999999999</v>
      </c>
      <c r="AA951">
        <v>1.631353775</v>
      </c>
      <c r="AB951">
        <v>-0.82038815799999998</v>
      </c>
      <c r="AC951">
        <v>1.2463737539999999</v>
      </c>
      <c r="AD951">
        <v>-1.5342000330000001</v>
      </c>
    </row>
    <row r="952" spans="1:30" x14ac:dyDescent="0.2">
      <c r="A952" t="s">
        <v>4525</v>
      </c>
      <c r="B952" t="s">
        <v>4526</v>
      </c>
      <c r="C952" t="s">
        <v>32</v>
      </c>
      <c r="D952" t="s">
        <v>4527</v>
      </c>
      <c r="E952" t="s">
        <v>4528</v>
      </c>
      <c r="F952" t="s">
        <v>4529</v>
      </c>
      <c r="G952" t="s">
        <v>36</v>
      </c>
      <c r="H952">
        <v>20.324000000000002</v>
      </c>
      <c r="I952">
        <v>6</v>
      </c>
      <c r="J952">
        <v>64.7</v>
      </c>
      <c r="K952">
        <v>0</v>
      </c>
      <c r="L952">
        <v>50.014000000000003</v>
      </c>
      <c r="M952">
        <v>24.40516663</v>
      </c>
      <c r="N952">
        <v>24.359241489999999</v>
      </c>
      <c r="O952">
        <v>24.558427810000001</v>
      </c>
      <c r="P952">
        <v>24.421241760000001</v>
      </c>
      <c r="Q952">
        <v>25.373392110000001</v>
      </c>
      <c r="R952">
        <v>23.154737470000001</v>
      </c>
      <c r="S952">
        <v>24.920581819999999</v>
      </c>
      <c r="T952">
        <v>23.60800171</v>
      </c>
      <c r="U952">
        <v>23.046688079999999</v>
      </c>
      <c r="V952">
        <v>23.372972489999999</v>
      </c>
      <c r="W952">
        <v>25.189128879999998</v>
      </c>
      <c r="X952">
        <v>25.111471179999999</v>
      </c>
      <c r="Y952">
        <v>6.8528643E-2</v>
      </c>
      <c r="Z952">
        <v>-0.116912206</v>
      </c>
      <c r="AA952">
        <v>9.9005662999999994E-2</v>
      </c>
      <c r="AB952">
        <v>-0.24140040099999999</v>
      </c>
      <c r="AC952">
        <v>0.35877340899999999</v>
      </c>
      <c r="AD952">
        <v>-0.69943364500000005</v>
      </c>
    </row>
    <row r="953" spans="1:30" x14ac:dyDescent="0.2">
      <c r="A953" t="s">
        <v>4530</v>
      </c>
      <c r="B953" t="s">
        <v>4531</v>
      </c>
      <c r="C953" t="s">
        <v>32</v>
      </c>
      <c r="D953" t="s">
        <v>4532</v>
      </c>
      <c r="E953" t="s">
        <v>4533</v>
      </c>
      <c r="F953" t="s">
        <v>4534</v>
      </c>
      <c r="G953" t="s">
        <v>91</v>
      </c>
      <c r="H953">
        <v>35.299999999999997</v>
      </c>
      <c r="I953">
        <v>15</v>
      </c>
      <c r="J953">
        <v>61.7</v>
      </c>
      <c r="K953">
        <v>0</v>
      </c>
      <c r="L953">
        <v>127.51</v>
      </c>
      <c r="M953">
        <v>27.310686109999999</v>
      </c>
      <c r="N953">
        <v>27.11921692</v>
      </c>
      <c r="O953">
        <v>27.525892259999999</v>
      </c>
      <c r="P953">
        <v>27.08638573</v>
      </c>
      <c r="Q953">
        <v>23.481355669999999</v>
      </c>
      <c r="R953">
        <v>27.439760209999999</v>
      </c>
      <c r="S953">
        <v>27.559175490000001</v>
      </c>
      <c r="T953">
        <v>27.22885132</v>
      </c>
      <c r="U953">
        <v>27.457168580000001</v>
      </c>
      <c r="V953">
        <v>26.02362823</v>
      </c>
      <c r="W953">
        <v>27.142971039999999</v>
      </c>
      <c r="X953">
        <v>27.42374229</v>
      </c>
      <c r="Y953">
        <v>0.440370496</v>
      </c>
      <c r="Z953">
        <v>0.45515124000000001</v>
      </c>
      <c r="AA953">
        <v>0.25639097399999999</v>
      </c>
      <c r="AB953">
        <v>-0.86094665500000001</v>
      </c>
      <c r="AC953">
        <v>0.55753841000000004</v>
      </c>
      <c r="AD953">
        <v>0.55161793999999997</v>
      </c>
    </row>
    <row r="954" spans="1:30" x14ac:dyDescent="0.2">
      <c r="A954" t="s">
        <v>4535</v>
      </c>
      <c r="B954" t="s">
        <v>4536</v>
      </c>
      <c r="C954" t="s">
        <v>32</v>
      </c>
      <c r="D954" t="s">
        <v>4537</v>
      </c>
      <c r="E954" t="s">
        <v>4538</v>
      </c>
      <c r="F954" t="s">
        <v>4539</v>
      </c>
      <c r="G954" t="s">
        <v>395</v>
      </c>
      <c r="H954">
        <v>15.662000000000001</v>
      </c>
      <c r="I954">
        <v>3</v>
      </c>
      <c r="J954">
        <v>20.8</v>
      </c>
      <c r="K954">
        <v>0</v>
      </c>
      <c r="L954">
        <v>6.9745999999999997</v>
      </c>
      <c r="M954">
        <v>24.420661930000001</v>
      </c>
      <c r="N954">
        <v>24.5793438</v>
      </c>
      <c r="O954">
        <v>24.436061859999999</v>
      </c>
      <c r="P954">
        <v>24.839660640000002</v>
      </c>
      <c r="Q954">
        <v>24.373188020000001</v>
      </c>
      <c r="R954">
        <v>23.73532295</v>
      </c>
      <c r="S954">
        <v>24.866745000000002</v>
      </c>
      <c r="T954">
        <v>24.59337425</v>
      </c>
      <c r="U954">
        <v>24.46294975</v>
      </c>
      <c r="V954">
        <v>24.43948936</v>
      </c>
      <c r="W954">
        <v>24.828712459999998</v>
      </c>
      <c r="X954">
        <v>24.93409157</v>
      </c>
      <c r="Y954">
        <v>0.73812999899999998</v>
      </c>
      <c r="Z954">
        <v>-0.25540860500000001</v>
      </c>
      <c r="AA954">
        <v>0.51906067600000005</v>
      </c>
      <c r="AB954">
        <v>-0.41804059300000002</v>
      </c>
      <c r="AC954">
        <v>0.18520012899999999</v>
      </c>
      <c r="AD954">
        <v>-9.3074799E-2</v>
      </c>
    </row>
    <row r="955" spans="1:30" x14ac:dyDescent="0.2">
      <c r="A955" t="s">
        <v>4540</v>
      </c>
      <c r="B955" t="s">
        <v>4541</v>
      </c>
      <c r="C955" t="s">
        <v>1289</v>
      </c>
      <c r="D955" t="s">
        <v>4542</v>
      </c>
      <c r="E955" t="s">
        <v>4543</v>
      </c>
      <c r="F955" t="s">
        <v>4544</v>
      </c>
      <c r="G955" t="s">
        <v>232</v>
      </c>
      <c r="H955">
        <v>56.256</v>
      </c>
      <c r="I955">
        <v>13</v>
      </c>
      <c r="J955">
        <v>40.799999999999997</v>
      </c>
      <c r="K955">
        <v>0</v>
      </c>
      <c r="L955">
        <v>52.734000000000002</v>
      </c>
      <c r="M955">
        <v>25.976989750000001</v>
      </c>
      <c r="N955">
        <v>25.746810910000001</v>
      </c>
      <c r="O955">
        <v>26.243089680000001</v>
      </c>
      <c r="P955">
        <v>26.174970630000001</v>
      </c>
      <c r="Q955">
        <v>26.071569440000001</v>
      </c>
      <c r="R955">
        <v>26.231014250000001</v>
      </c>
      <c r="S955">
        <v>26.164382929999999</v>
      </c>
      <c r="T955">
        <v>25.946928020000001</v>
      </c>
      <c r="U955">
        <v>26.23834038</v>
      </c>
      <c r="V955">
        <v>25.926984789999999</v>
      </c>
      <c r="W955">
        <v>26.22044373</v>
      </c>
      <c r="X955">
        <v>25.919025420000001</v>
      </c>
      <c r="Y955">
        <v>6.636193E-2</v>
      </c>
      <c r="Z955">
        <v>-3.3187866000000003E-2</v>
      </c>
      <c r="AA955">
        <v>0.55376320499999998</v>
      </c>
      <c r="AB955">
        <v>0.13703346299999999</v>
      </c>
      <c r="AC955">
        <v>0.28842564700000001</v>
      </c>
      <c r="AD955">
        <v>9.4399133999999996E-2</v>
      </c>
    </row>
    <row r="956" spans="1:30" x14ac:dyDescent="0.2">
      <c r="A956" t="s">
        <v>4545</v>
      </c>
      <c r="B956" t="s">
        <v>99</v>
      </c>
      <c r="C956" t="s">
        <v>100</v>
      </c>
      <c r="D956" t="s">
        <v>4546</v>
      </c>
      <c r="E956" t="s">
        <v>4545</v>
      </c>
      <c r="F956" t="s">
        <v>4547</v>
      </c>
      <c r="G956" t="s">
        <v>58</v>
      </c>
      <c r="H956">
        <v>34.393999999999998</v>
      </c>
      <c r="I956">
        <v>17</v>
      </c>
      <c r="J956">
        <v>69.599999999999994</v>
      </c>
      <c r="K956">
        <v>0</v>
      </c>
      <c r="L956">
        <v>205.68</v>
      </c>
      <c r="M956">
        <v>25.02694893</v>
      </c>
      <c r="N956">
        <v>23.225183489999999</v>
      </c>
      <c r="O956">
        <v>24.04992485</v>
      </c>
      <c r="P956">
        <v>22.464065550000001</v>
      </c>
      <c r="Q956">
        <v>24.187793729999999</v>
      </c>
      <c r="R956">
        <v>25.106893540000002</v>
      </c>
      <c r="S956">
        <v>25.964330669999999</v>
      </c>
      <c r="T956">
        <v>23.07959747</v>
      </c>
      <c r="U956">
        <v>24.862731929999999</v>
      </c>
      <c r="V956">
        <v>23.69726563</v>
      </c>
      <c r="W956">
        <v>23.964551929999999</v>
      </c>
      <c r="X956">
        <v>24.485237120000001</v>
      </c>
      <c r="Y956">
        <v>3.0532074999999999E-2</v>
      </c>
      <c r="Z956">
        <v>5.1667531000000003E-2</v>
      </c>
      <c r="AA956">
        <v>5.5242253999999998E-2</v>
      </c>
      <c r="AB956">
        <v>-0.12943394999999999</v>
      </c>
      <c r="AC956">
        <v>0.26928475499999999</v>
      </c>
      <c r="AD956">
        <v>0.58653513599999996</v>
      </c>
    </row>
    <row r="957" spans="1:30" x14ac:dyDescent="0.2">
      <c r="A957" t="s">
        <v>4548</v>
      </c>
      <c r="B957" t="s">
        <v>99</v>
      </c>
      <c r="C957" t="s">
        <v>100</v>
      </c>
      <c r="D957" t="s">
        <v>4549</v>
      </c>
      <c r="E957" t="s">
        <v>4548</v>
      </c>
      <c r="F957" t="s">
        <v>4550</v>
      </c>
      <c r="G957" t="s">
        <v>58</v>
      </c>
      <c r="H957">
        <v>16.701000000000001</v>
      </c>
      <c r="I957">
        <v>7</v>
      </c>
      <c r="J957">
        <v>66.900000000000006</v>
      </c>
      <c r="K957">
        <v>0</v>
      </c>
      <c r="L957">
        <v>78.548000000000002</v>
      </c>
      <c r="M957">
        <v>26.138193130000001</v>
      </c>
      <c r="N957">
        <v>26.452619550000001</v>
      </c>
      <c r="O957">
        <v>26.42545509</v>
      </c>
      <c r="P957">
        <v>27.37152481</v>
      </c>
      <c r="Q957">
        <v>27.279411320000001</v>
      </c>
      <c r="R957">
        <v>26.69205475</v>
      </c>
      <c r="S957">
        <v>26.496997830000002</v>
      </c>
      <c r="T957">
        <v>26.845773699999999</v>
      </c>
      <c r="U957">
        <v>26.481698990000002</v>
      </c>
      <c r="V957">
        <v>27.0651741</v>
      </c>
      <c r="W957">
        <v>26.923997880000002</v>
      </c>
      <c r="X957">
        <v>26.813722609999999</v>
      </c>
      <c r="Y957">
        <v>2.0621048289999999</v>
      </c>
      <c r="Z957">
        <v>-0.59554227199999998</v>
      </c>
      <c r="AA957">
        <v>0.32949776800000002</v>
      </c>
      <c r="AB957">
        <v>0.180032094</v>
      </c>
      <c r="AC957">
        <v>1.1001660310000001</v>
      </c>
      <c r="AD957">
        <v>-0.32614135700000002</v>
      </c>
    </row>
    <row r="958" spans="1:30" x14ac:dyDescent="0.2">
      <c r="A958" t="s">
        <v>4551</v>
      </c>
      <c r="B958" t="s">
        <v>4552</v>
      </c>
      <c r="C958" t="s">
        <v>32</v>
      </c>
      <c r="D958" t="s">
        <v>4553</v>
      </c>
      <c r="E958" t="s">
        <v>4554</v>
      </c>
      <c r="F958" t="s">
        <v>4555</v>
      </c>
      <c r="G958" t="s">
        <v>36</v>
      </c>
      <c r="H958">
        <v>36.835999999999999</v>
      </c>
      <c r="I958">
        <v>15</v>
      </c>
      <c r="J958">
        <v>73.2</v>
      </c>
      <c r="K958">
        <v>0</v>
      </c>
      <c r="L958">
        <v>209.7</v>
      </c>
      <c r="M958">
        <v>23.350788120000001</v>
      </c>
      <c r="N958">
        <v>24.280195240000001</v>
      </c>
      <c r="O958">
        <v>23.927614210000002</v>
      </c>
      <c r="P958">
        <v>24.711557389999999</v>
      </c>
      <c r="Q958">
        <v>22.712001799999999</v>
      </c>
      <c r="R958">
        <v>22.415189739999999</v>
      </c>
      <c r="S958">
        <v>22.843889239999999</v>
      </c>
      <c r="T958">
        <v>23.943595890000001</v>
      </c>
      <c r="U958">
        <v>24.510387420000001</v>
      </c>
      <c r="V958">
        <v>24.280433649999999</v>
      </c>
      <c r="W958">
        <v>23.982404710000001</v>
      </c>
      <c r="X958">
        <v>24.279245379999999</v>
      </c>
      <c r="Y958">
        <v>0.49590332199999998</v>
      </c>
      <c r="Z958">
        <v>-0.32782872499999999</v>
      </c>
      <c r="AA958">
        <v>0.54757792100000002</v>
      </c>
      <c r="AB958">
        <v>-0.90111160300000004</v>
      </c>
      <c r="AC958">
        <v>0.34413372199999998</v>
      </c>
      <c r="AD958">
        <v>-0.41473706599999999</v>
      </c>
    </row>
    <row r="959" spans="1:30" x14ac:dyDescent="0.2">
      <c r="A959" t="s">
        <v>4556</v>
      </c>
      <c r="B959" t="s">
        <v>234</v>
      </c>
      <c r="C959" t="s">
        <v>32</v>
      </c>
      <c r="D959" t="s">
        <v>4557</v>
      </c>
      <c r="E959" t="s">
        <v>4556</v>
      </c>
      <c r="F959" t="s">
        <v>4558</v>
      </c>
      <c r="G959" t="s">
        <v>58</v>
      </c>
      <c r="H959">
        <v>61.286999999999999</v>
      </c>
      <c r="I959">
        <v>32</v>
      </c>
      <c r="J959">
        <v>77.8</v>
      </c>
      <c r="K959">
        <v>0</v>
      </c>
      <c r="L959">
        <v>323.31</v>
      </c>
      <c r="M959">
        <v>24.19135094</v>
      </c>
      <c r="N959">
        <v>23.21151352</v>
      </c>
      <c r="O959">
        <v>22.676349640000002</v>
      </c>
      <c r="P959">
        <v>24.180555340000002</v>
      </c>
      <c r="Q959">
        <v>25.126569750000002</v>
      </c>
      <c r="R959">
        <v>24.381856920000001</v>
      </c>
      <c r="S959">
        <v>23.226146700000001</v>
      </c>
      <c r="T959">
        <v>23.278423310000001</v>
      </c>
      <c r="U959">
        <v>24.962270740000001</v>
      </c>
      <c r="V959">
        <v>24.518934250000001</v>
      </c>
      <c r="W959">
        <v>23.286790849999999</v>
      </c>
      <c r="X959">
        <v>23.823055270000001</v>
      </c>
      <c r="Y959">
        <v>0.38143960399999999</v>
      </c>
      <c r="Z959">
        <v>-0.51652209000000004</v>
      </c>
      <c r="AA959">
        <v>0.68119922600000005</v>
      </c>
      <c r="AB959">
        <v>0.68673388199999996</v>
      </c>
      <c r="AC959">
        <v>2.692485E-2</v>
      </c>
      <c r="AD959">
        <v>-5.3979873999999997E-2</v>
      </c>
    </row>
    <row r="960" spans="1:30" x14ac:dyDescent="0.2">
      <c r="A960" t="s">
        <v>4559</v>
      </c>
      <c r="B960" t="s">
        <v>4560</v>
      </c>
      <c r="C960" t="s">
        <v>4561</v>
      </c>
      <c r="D960" t="s">
        <v>4562</v>
      </c>
      <c r="E960" t="s">
        <v>4563</v>
      </c>
      <c r="F960" t="s">
        <v>4564</v>
      </c>
      <c r="G960" t="s">
        <v>36</v>
      </c>
      <c r="H960">
        <v>38.755000000000003</v>
      </c>
      <c r="I960">
        <v>18</v>
      </c>
      <c r="J960">
        <v>62</v>
      </c>
      <c r="K960">
        <v>0</v>
      </c>
      <c r="L960">
        <v>289.88</v>
      </c>
      <c r="M960">
        <v>28.020780559999999</v>
      </c>
      <c r="N960">
        <v>27.24680901</v>
      </c>
      <c r="O960">
        <v>27.588994979999999</v>
      </c>
      <c r="P960">
        <v>27.684986110000001</v>
      </c>
      <c r="Q960">
        <v>27.22885132</v>
      </c>
      <c r="R960">
        <v>27.767934799999999</v>
      </c>
      <c r="S960">
        <v>27.57043839</v>
      </c>
      <c r="T960">
        <v>27.099788669999999</v>
      </c>
      <c r="U960">
        <v>27.637062069999999</v>
      </c>
      <c r="V960">
        <v>27.842361449999999</v>
      </c>
      <c r="W960">
        <v>27.320102689999999</v>
      </c>
      <c r="X960">
        <v>28.021469119999999</v>
      </c>
      <c r="Y960">
        <v>0.13051865800000001</v>
      </c>
      <c r="Z960">
        <v>-0.10911623600000001</v>
      </c>
      <c r="AA960">
        <v>0.24606528599999999</v>
      </c>
      <c r="AB960">
        <v>-0.167387009</v>
      </c>
      <c r="AC960">
        <v>0.46867839700000002</v>
      </c>
      <c r="AD960">
        <v>-0.29221471199999999</v>
      </c>
    </row>
    <row r="961" spans="1:30" x14ac:dyDescent="0.2">
      <c r="A961" t="s">
        <v>4565</v>
      </c>
      <c r="B961" t="s">
        <v>4566</v>
      </c>
      <c r="C961" t="s">
        <v>4567</v>
      </c>
      <c r="D961" t="s">
        <v>4568</v>
      </c>
      <c r="E961" t="s">
        <v>4569</v>
      </c>
      <c r="F961" t="s">
        <v>4570</v>
      </c>
      <c r="G961" t="s">
        <v>232</v>
      </c>
      <c r="H961">
        <v>58.466999999999999</v>
      </c>
      <c r="I961">
        <v>10</v>
      </c>
      <c r="J961">
        <v>20.399999999999999</v>
      </c>
      <c r="K961">
        <v>0</v>
      </c>
      <c r="L961">
        <v>24.861000000000001</v>
      </c>
      <c r="M961">
        <v>23.794317249999999</v>
      </c>
      <c r="N961">
        <v>23.711719510000002</v>
      </c>
      <c r="O961">
        <v>23.814701079999999</v>
      </c>
      <c r="P961">
        <v>23.530471800000001</v>
      </c>
      <c r="Q961">
        <v>22.848558430000001</v>
      </c>
      <c r="R961">
        <v>23.826677320000002</v>
      </c>
      <c r="S961">
        <v>24.007785800000001</v>
      </c>
      <c r="T961">
        <v>21.978630070000001</v>
      </c>
      <c r="U961">
        <v>23.66763306</v>
      </c>
      <c r="V961">
        <v>23.716190340000001</v>
      </c>
      <c r="W961">
        <v>23.725954059999999</v>
      </c>
      <c r="X961">
        <v>22.921772000000001</v>
      </c>
      <c r="Y961">
        <v>0.52245607500000002</v>
      </c>
      <c r="Z961">
        <v>0.318940481</v>
      </c>
      <c r="AA961">
        <v>4.5823071E-2</v>
      </c>
      <c r="AB961">
        <v>-5.2736282000000002E-2</v>
      </c>
      <c r="AC961">
        <v>0.127267507</v>
      </c>
      <c r="AD961">
        <v>-0.23662249199999999</v>
      </c>
    </row>
    <row r="962" spans="1:30" x14ac:dyDescent="0.2">
      <c r="A962" t="s">
        <v>4571</v>
      </c>
      <c r="B962" t="s">
        <v>99</v>
      </c>
      <c r="C962" t="s">
        <v>100</v>
      </c>
      <c r="D962" t="s">
        <v>4572</v>
      </c>
      <c r="E962" t="s">
        <v>4571</v>
      </c>
      <c r="F962" t="s">
        <v>4573</v>
      </c>
      <c r="G962" t="s">
        <v>58</v>
      </c>
      <c r="H962">
        <v>15.662000000000001</v>
      </c>
      <c r="I962">
        <v>14</v>
      </c>
      <c r="J962">
        <v>86.4</v>
      </c>
      <c r="K962">
        <v>0</v>
      </c>
      <c r="L962">
        <v>247.91</v>
      </c>
      <c r="M962">
        <v>30.39998817</v>
      </c>
      <c r="N962">
        <v>30.723056790000001</v>
      </c>
      <c r="O962">
        <v>30.448450090000001</v>
      </c>
      <c r="P962">
        <v>30.43400192</v>
      </c>
      <c r="Q962">
        <v>30.90109825</v>
      </c>
      <c r="R962">
        <v>30.218587880000001</v>
      </c>
      <c r="S962">
        <v>30.22768211</v>
      </c>
      <c r="T962">
        <v>30.300512309999998</v>
      </c>
      <c r="U962">
        <v>30.29010963</v>
      </c>
      <c r="V962">
        <v>30.664499280000001</v>
      </c>
      <c r="W962">
        <v>30.41790009</v>
      </c>
      <c r="X962">
        <v>30.701572420000002</v>
      </c>
      <c r="Y962">
        <v>0.203494693</v>
      </c>
      <c r="Z962">
        <v>-7.0825577000000001E-2</v>
      </c>
      <c r="AA962">
        <v>0.12784130599999999</v>
      </c>
      <c r="AB962">
        <v>-7.6761246000000005E-2</v>
      </c>
      <c r="AC962">
        <v>1.605143803</v>
      </c>
      <c r="AD962">
        <v>-0.32188924200000002</v>
      </c>
    </row>
    <row r="963" spans="1:30" x14ac:dyDescent="0.2">
      <c r="A963" t="s">
        <v>4574</v>
      </c>
      <c r="B963" t="s">
        <v>4575</v>
      </c>
      <c r="C963" t="s">
        <v>4576</v>
      </c>
      <c r="D963" t="s">
        <v>4577</v>
      </c>
      <c r="E963" t="s">
        <v>4578</v>
      </c>
      <c r="F963" t="s">
        <v>4579</v>
      </c>
      <c r="G963" t="s">
        <v>91</v>
      </c>
      <c r="H963">
        <v>50.655000000000001</v>
      </c>
      <c r="I963">
        <v>29</v>
      </c>
      <c r="J963">
        <v>85.7</v>
      </c>
      <c r="K963">
        <v>0</v>
      </c>
      <c r="L963">
        <v>323.31</v>
      </c>
      <c r="M963">
        <v>30.696523670000001</v>
      </c>
      <c r="N963">
        <v>30.274087909999999</v>
      </c>
      <c r="O963">
        <v>30.375858310000002</v>
      </c>
      <c r="P963">
        <v>29.720808030000001</v>
      </c>
      <c r="Q963">
        <v>25.168252939999999</v>
      </c>
      <c r="R963">
        <v>30.712026600000002</v>
      </c>
      <c r="S963">
        <v>30.692953110000001</v>
      </c>
      <c r="T963">
        <v>30.10274506</v>
      </c>
      <c r="U963">
        <v>30.4582634</v>
      </c>
      <c r="V963">
        <v>25.930801389999999</v>
      </c>
      <c r="W963">
        <v>30.82699203</v>
      </c>
      <c r="X963">
        <v>30.678586960000001</v>
      </c>
      <c r="Y963">
        <v>0.33314086799999998</v>
      </c>
      <c r="Z963">
        <v>1.3033631640000001</v>
      </c>
      <c r="AA963">
        <v>9.3093632999999995E-2</v>
      </c>
      <c r="AB963">
        <v>-0.61176427200000005</v>
      </c>
      <c r="AC963">
        <v>0.32301739600000001</v>
      </c>
      <c r="AD963">
        <v>1.272527059</v>
      </c>
    </row>
    <row r="964" spans="1:30" x14ac:dyDescent="0.2">
      <c r="A964" t="s">
        <v>4580</v>
      </c>
      <c r="B964" t="s">
        <v>99</v>
      </c>
      <c r="C964" t="s">
        <v>32</v>
      </c>
      <c r="D964" t="s">
        <v>4581</v>
      </c>
      <c r="E964" t="s">
        <v>4580</v>
      </c>
      <c r="F964" t="s">
        <v>4582</v>
      </c>
      <c r="G964" t="s">
        <v>58</v>
      </c>
      <c r="H964">
        <v>13.353999999999999</v>
      </c>
      <c r="I964">
        <v>8</v>
      </c>
      <c r="J964">
        <v>70.2</v>
      </c>
      <c r="K964">
        <v>0</v>
      </c>
      <c r="L964">
        <v>119.36</v>
      </c>
      <c r="M964">
        <v>23.531959530000002</v>
      </c>
      <c r="N964">
        <v>23.83267403</v>
      </c>
      <c r="O964">
        <v>23.42518806</v>
      </c>
      <c r="P964">
        <v>23.702026369999999</v>
      </c>
      <c r="Q964">
        <v>23.677450180000001</v>
      </c>
      <c r="R964">
        <v>24.757837299999998</v>
      </c>
      <c r="S964">
        <v>24.638957980000001</v>
      </c>
      <c r="T964">
        <v>24.1007061</v>
      </c>
      <c r="U964">
        <v>24.2974453</v>
      </c>
      <c r="V964">
        <v>23.19609642</v>
      </c>
      <c r="W964">
        <v>23.43391609</v>
      </c>
      <c r="X964">
        <v>24.178909300000001</v>
      </c>
      <c r="Y964">
        <v>6.5249820000000004E-3</v>
      </c>
      <c r="Z964">
        <v>-6.3667300000000001E-3</v>
      </c>
      <c r="AA964">
        <v>0.40546979300000002</v>
      </c>
      <c r="AB964">
        <v>0.44279734300000001</v>
      </c>
      <c r="AC964">
        <v>1.0407520210000001</v>
      </c>
      <c r="AD964">
        <v>0.74272918700000001</v>
      </c>
    </row>
    <row r="965" spans="1:30" x14ac:dyDescent="0.2">
      <c r="A965" t="s">
        <v>4583</v>
      </c>
      <c r="B965" t="s">
        <v>4584</v>
      </c>
      <c r="C965" t="s">
        <v>4585</v>
      </c>
      <c r="D965" t="s">
        <v>4586</v>
      </c>
      <c r="E965" t="s">
        <v>4587</v>
      </c>
      <c r="F965" t="s">
        <v>4588</v>
      </c>
      <c r="G965" t="s">
        <v>91</v>
      </c>
      <c r="H965">
        <v>22.42</v>
      </c>
      <c r="I965">
        <v>3</v>
      </c>
      <c r="J965">
        <v>10.8</v>
      </c>
      <c r="K965">
        <v>0</v>
      </c>
      <c r="L965">
        <v>24.742999999999999</v>
      </c>
      <c r="M965">
        <v>23.186645510000002</v>
      </c>
      <c r="N965">
        <v>24.416393280000001</v>
      </c>
      <c r="O965">
        <v>23.95240021</v>
      </c>
      <c r="P965">
        <v>23.600233079999999</v>
      </c>
      <c r="Q965">
        <v>23.267675400000002</v>
      </c>
      <c r="R965">
        <v>25.301385880000002</v>
      </c>
      <c r="S965">
        <v>23.727895740000001</v>
      </c>
      <c r="T965">
        <v>24.999349590000001</v>
      </c>
      <c r="U965">
        <v>22.169082639999999</v>
      </c>
      <c r="V965">
        <v>24.580587390000002</v>
      </c>
      <c r="W965">
        <v>22.344984050000001</v>
      </c>
      <c r="X965">
        <v>22.72857857</v>
      </c>
      <c r="Y965">
        <v>0.33639457099999998</v>
      </c>
      <c r="Z965">
        <v>0.633762995</v>
      </c>
      <c r="AA965">
        <v>0.376432826</v>
      </c>
      <c r="AB965">
        <v>0.838381449</v>
      </c>
      <c r="AC965">
        <v>0.14349114499999999</v>
      </c>
      <c r="AD965">
        <v>0.41405932099999998</v>
      </c>
    </row>
    <row r="966" spans="1:30" x14ac:dyDescent="0.2">
      <c r="A966" t="s">
        <v>4589</v>
      </c>
      <c r="B966" t="s">
        <v>4590</v>
      </c>
      <c r="C966" t="s">
        <v>32</v>
      </c>
      <c r="D966" t="s">
        <v>4591</v>
      </c>
      <c r="E966" t="s">
        <v>4592</v>
      </c>
      <c r="F966" t="s">
        <v>4593</v>
      </c>
      <c r="G966" t="s">
        <v>36</v>
      </c>
      <c r="H966">
        <v>30.954999999999998</v>
      </c>
      <c r="I966">
        <v>9</v>
      </c>
      <c r="J966">
        <v>51.8</v>
      </c>
      <c r="K966">
        <v>0</v>
      </c>
      <c r="L966">
        <v>323.31</v>
      </c>
      <c r="M966">
        <v>23.004598619999999</v>
      </c>
      <c r="N966">
        <v>22.95365906</v>
      </c>
      <c r="O966">
        <v>23.96482086</v>
      </c>
      <c r="P966">
        <v>24.532915119999998</v>
      </c>
      <c r="Q966">
        <v>24.221673970000001</v>
      </c>
      <c r="R966">
        <v>24.330039979999999</v>
      </c>
      <c r="S966">
        <v>24.134714129999999</v>
      </c>
      <c r="T966">
        <v>23.673027040000001</v>
      </c>
      <c r="U966">
        <v>24.89212036</v>
      </c>
      <c r="V966">
        <v>23.801355359999999</v>
      </c>
      <c r="W966">
        <v>24.12327003</v>
      </c>
      <c r="X966">
        <v>23.11616325</v>
      </c>
      <c r="Y966">
        <v>0.34892226399999998</v>
      </c>
      <c r="Z966">
        <v>-0.37257003799999999</v>
      </c>
      <c r="AA966">
        <v>1.029761538</v>
      </c>
      <c r="AB966">
        <v>0.68128013600000004</v>
      </c>
      <c r="AC966">
        <v>0.52522120699999997</v>
      </c>
      <c r="AD966">
        <v>0.55302429200000003</v>
      </c>
    </row>
    <row r="967" spans="1:30" x14ac:dyDescent="0.2">
      <c r="A967" t="s">
        <v>4594</v>
      </c>
      <c r="B967" t="s">
        <v>99</v>
      </c>
      <c r="C967" t="s">
        <v>100</v>
      </c>
      <c r="D967" t="s">
        <v>4595</v>
      </c>
      <c r="E967" t="s">
        <v>4594</v>
      </c>
      <c r="F967" t="s">
        <v>4596</v>
      </c>
      <c r="G967" t="s">
        <v>58</v>
      </c>
      <c r="H967">
        <v>22.001999999999999</v>
      </c>
      <c r="I967">
        <v>12</v>
      </c>
      <c r="J967">
        <v>71.400000000000006</v>
      </c>
      <c r="K967">
        <v>0</v>
      </c>
      <c r="L967">
        <v>57.972999999999999</v>
      </c>
      <c r="M967">
        <v>27.072551730000001</v>
      </c>
      <c r="N967">
        <v>27.55705833</v>
      </c>
      <c r="O967">
        <v>27.268922809999999</v>
      </c>
      <c r="P967">
        <v>27.234983440000001</v>
      </c>
      <c r="Q967">
        <v>27.61876869</v>
      </c>
      <c r="R967">
        <v>27.284980770000001</v>
      </c>
      <c r="S967">
        <v>27.507108689999999</v>
      </c>
      <c r="T967">
        <v>27.53852844</v>
      </c>
      <c r="U967">
        <v>27.316308979999999</v>
      </c>
      <c r="V967">
        <v>27.62051773</v>
      </c>
      <c r="W967">
        <v>27.035486219999999</v>
      </c>
      <c r="X967">
        <v>27.284362789999999</v>
      </c>
      <c r="Y967">
        <v>2.1105568000000002E-2</v>
      </c>
      <c r="Z967">
        <v>-1.3944626E-2</v>
      </c>
      <c r="AA967">
        <v>0.115533503</v>
      </c>
      <c r="AB967">
        <v>6.6122054999999999E-2</v>
      </c>
      <c r="AC967">
        <v>0.31357519700000003</v>
      </c>
      <c r="AD967">
        <v>0.140526454</v>
      </c>
    </row>
    <row r="968" spans="1:30" x14ac:dyDescent="0.2">
      <c r="A968" t="s">
        <v>4597</v>
      </c>
      <c r="B968" t="s">
        <v>4598</v>
      </c>
      <c r="C968" t="s">
        <v>720</v>
      </c>
      <c r="D968" t="s">
        <v>4599</v>
      </c>
      <c r="E968" t="s">
        <v>4600</v>
      </c>
      <c r="F968" t="s">
        <v>4601</v>
      </c>
      <c r="G968" t="s">
        <v>232</v>
      </c>
      <c r="H968">
        <v>29.100999999999999</v>
      </c>
      <c r="I968">
        <v>21</v>
      </c>
      <c r="J968">
        <v>90.1</v>
      </c>
      <c r="K968">
        <v>0</v>
      </c>
      <c r="L968">
        <v>323.31</v>
      </c>
      <c r="M968">
        <v>31.854413990000001</v>
      </c>
      <c r="N968">
        <v>31.8901577</v>
      </c>
      <c r="O968">
        <v>31.925107959999998</v>
      </c>
      <c r="P968">
        <v>31.870265960000001</v>
      </c>
      <c r="Q968">
        <v>30.66119003</v>
      </c>
      <c r="R968">
        <v>31.697103500000001</v>
      </c>
      <c r="S968">
        <v>31.776157380000001</v>
      </c>
      <c r="T968">
        <v>31.715385439999999</v>
      </c>
      <c r="U968">
        <v>31.860309600000001</v>
      </c>
      <c r="V968">
        <v>31.16380882</v>
      </c>
      <c r="W968">
        <v>31.571361540000002</v>
      </c>
      <c r="X968">
        <v>31.901674270000001</v>
      </c>
      <c r="Y968">
        <v>0.73626836699999998</v>
      </c>
      <c r="Z968">
        <v>0.34427833600000002</v>
      </c>
      <c r="AA968">
        <v>0.11389274100000001</v>
      </c>
      <c r="AB968">
        <v>-0.136095047</v>
      </c>
      <c r="AC968">
        <v>0.47535169399999999</v>
      </c>
      <c r="AD968">
        <v>0.238335927</v>
      </c>
    </row>
    <row r="969" spans="1:30" x14ac:dyDescent="0.2">
      <c r="A969" t="s">
        <v>4602</v>
      </c>
      <c r="B969" t="s">
        <v>4603</v>
      </c>
      <c r="C969" t="s">
        <v>32</v>
      </c>
      <c r="D969" t="s">
        <v>4604</v>
      </c>
      <c r="E969" t="s">
        <v>4602</v>
      </c>
      <c r="F969" t="s">
        <v>4605</v>
      </c>
      <c r="G969" t="s">
        <v>36</v>
      </c>
      <c r="H969">
        <v>71.793999999999997</v>
      </c>
      <c r="I969">
        <v>11</v>
      </c>
      <c r="J969">
        <v>26.6</v>
      </c>
      <c r="K969">
        <v>0</v>
      </c>
      <c r="L969">
        <v>46.411999999999999</v>
      </c>
      <c r="M969">
        <v>23.726133350000001</v>
      </c>
      <c r="N969">
        <v>22.618013380000001</v>
      </c>
      <c r="O969">
        <v>23.97644043</v>
      </c>
      <c r="P969">
        <v>23.69194031</v>
      </c>
      <c r="Q969">
        <v>24.764757159999998</v>
      </c>
      <c r="R969">
        <v>23.648099899999998</v>
      </c>
      <c r="S969">
        <v>23.419054030000002</v>
      </c>
      <c r="T969">
        <v>24.08424377</v>
      </c>
      <c r="U969">
        <v>23.272827150000001</v>
      </c>
      <c r="V969">
        <v>24.918993</v>
      </c>
      <c r="W969">
        <v>24.016345980000001</v>
      </c>
      <c r="X969">
        <v>22.889814380000001</v>
      </c>
      <c r="Y969">
        <v>0.28020078100000001</v>
      </c>
      <c r="Z969">
        <v>-0.50152206399999999</v>
      </c>
      <c r="AA969">
        <v>4.6121447000000003E-2</v>
      </c>
      <c r="AB969">
        <v>9.3214670999999999E-2</v>
      </c>
      <c r="AC969">
        <v>0.21274278199999999</v>
      </c>
      <c r="AD969">
        <v>-0.34967613199999997</v>
      </c>
    </row>
    <row r="970" spans="1:30" x14ac:dyDescent="0.2">
      <c r="A970" t="s">
        <v>4606</v>
      </c>
      <c r="B970" t="s">
        <v>99</v>
      </c>
      <c r="C970" t="s">
        <v>100</v>
      </c>
      <c r="D970" t="s">
        <v>4607</v>
      </c>
      <c r="E970" t="s">
        <v>4606</v>
      </c>
      <c r="F970" t="s">
        <v>4608</v>
      </c>
      <c r="G970" t="s">
        <v>58</v>
      </c>
      <c r="H970">
        <v>36.909999999999997</v>
      </c>
      <c r="I970">
        <v>10</v>
      </c>
      <c r="J970">
        <v>35.6</v>
      </c>
      <c r="K970">
        <v>0</v>
      </c>
      <c r="L970">
        <v>39.923000000000002</v>
      </c>
      <c r="M970">
        <v>25.995933529999999</v>
      </c>
      <c r="N970">
        <v>25.727048870000001</v>
      </c>
      <c r="O970">
        <v>26.390359879999998</v>
      </c>
      <c r="P970">
        <v>26.22374344</v>
      </c>
      <c r="Q970">
        <v>23.491928099999999</v>
      </c>
      <c r="R970">
        <v>26.7850647</v>
      </c>
      <c r="S970">
        <v>26.490539550000001</v>
      </c>
      <c r="T970">
        <v>26.134691239999999</v>
      </c>
      <c r="U970">
        <v>26.0403862</v>
      </c>
      <c r="V970">
        <v>24.010637280000001</v>
      </c>
      <c r="W970">
        <v>26.232864379999999</v>
      </c>
      <c r="X970">
        <v>26.240470890000001</v>
      </c>
      <c r="Y970">
        <v>0.28587680900000001</v>
      </c>
      <c r="Z970">
        <v>0.54312324499999998</v>
      </c>
      <c r="AA970">
        <v>1.448029E-3</v>
      </c>
      <c r="AB970">
        <v>5.5878960000000002E-3</v>
      </c>
      <c r="AC970">
        <v>0.40921772499999998</v>
      </c>
      <c r="AD970">
        <v>0.72721481300000002</v>
      </c>
    </row>
    <row r="971" spans="1:30" x14ac:dyDescent="0.2">
      <c r="A971" t="s">
        <v>4609</v>
      </c>
      <c r="B971" t="s">
        <v>51</v>
      </c>
      <c r="C971" t="s">
        <v>32</v>
      </c>
      <c r="D971" t="s">
        <v>4610</v>
      </c>
      <c r="E971" t="s">
        <v>4609</v>
      </c>
      <c r="F971" t="s">
        <v>4611</v>
      </c>
      <c r="G971" t="s">
        <v>36</v>
      </c>
      <c r="H971">
        <v>24.370999999999999</v>
      </c>
      <c r="I971">
        <v>11</v>
      </c>
      <c r="J971">
        <v>44.8</v>
      </c>
      <c r="K971">
        <v>0</v>
      </c>
      <c r="L971">
        <v>63.536000000000001</v>
      </c>
      <c r="M971">
        <v>26.868677139999999</v>
      </c>
      <c r="N971">
        <v>23.652404789999999</v>
      </c>
      <c r="O971">
        <v>23.622015000000001</v>
      </c>
      <c r="P971">
        <v>22.6382637</v>
      </c>
      <c r="Q971">
        <v>25.091577529999999</v>
      </c>
      <c r="R971">
        <v>25.507606509999999</v>
      </c>
      <c r="S971">
        <v>24.754774090000002</v>
      </c>
      <c r="T971">
        <v>24.723630910000001</v>
      </c>
      <c r="U971">
        <v>24.434843059999999</v>
      </c>
      <c r="V971">
        <v>24.744306559999998</v>
      </c>
      <c r="W971">
        <v>24.058567050000001</v>
      </c>
      <c r="X971">
        <v>26.781942369999999</v>
      </c>
      <c r="Y971">
        <v>0.13059947899999999</v>
      </c>
      <c r="Z971">
        <v>-0.48057301800000002</v>
      </c>
      <c r="AA971">
        <v>0.25658762099999999</v>
      </c>
      <c r="AB971">
        <v>-0.78245608</v>
      </c>
      <c r="AC971">
        <v>0.270786531</v>
      </c>
      <c r="AD971">
        <v>-0.55718930600000005</v>
      </c>
    </row>
    <row r="972" spans="1:30" x14ac:dyDescent="0.2">
      <c r="A972" t="s">
        <v>4612</v>
      </c>
      <c r="B972" t="s">
        <v>4613</v>
      </c>
      <c r="C972" t="s">
        <v>4614</v>
      </c>
      <c r="D972" t="s">
        <v>4615</v>
      </c>
      <c r="E972" t="s">
        <v>4616</v>
      </c>
      <c r="F972" t="s">
        <v>4617</v>
      </c>
      <c r="G972" t="s">
        <v>91</v>
      </c>
      <c r="H972">
        <v>39.665999999999997</v>
      </c>
      <c r="I972">
        <v>21</v>
      </c>
      <c r="J972">
        <v>76.599999999999994</v>
      </c>
      <c r="K972">
        <v>0</v>
      </c>
      <c r="L972">
        <v>234.29</v>
      </c>
      <c r="M972">
        <v>29.776069639999999</v>
      </c>
      <c r="N972">
        <v>29.765043259999999</v>
      </c>
      <c r="O972">
        <v>29.716922759999999</v>
      </c>
      <c r="P972">
        <v>29.787651060000002</v>
      </c>
      <c r="Q972">
        <v>30.157859800000001</v>
      </c>
      <c r="R972">
        <v>29.71096039</v>
      </c>
      <c r="S972">
        <v>29.86465454</v>
      </c>
      <c r="T972">
        <v>30.197067260000001</v>
      </c>
      <c r="U972">
        <v>29.895837780000001</v>
      </c>
      <c r="V972">
        <v>30.095092770000001</v>
      </c>
      <c r="W972">
        <v>30.011720660000002</v>
      </c>
      <c r="X972">
        <v>29.746807100000002</v>
      </c>
      <c r="Y972">
        <v>0.86677602600000003</v>
      </c>
      <c r="Z972">
        <v>-0.19852829</v>
      </c>
      <c r="AA972">
        <v>0.140306294</v>
      </c>
      <c r="AB972">
        <v>-6.5716425999999994E-2</v>
      </c>
      <c r="AC972">
        <v>8.2096416000000005E-2</v>
      </c>
      <c r="AD972">
        <v>3.4646351999999998E-2</v>
      </c>
    </row>
    <row r="973" spans="1:30" x14ac:dyDescent="0.2">
      <c r="A973" t="s">
        <v>4618</v>
      </c>
      <c r="B973" t="s">
        <v>4619</v>
      </c>
      <c r="C973" t="s">
        <v>4620</v>
      </c>
      <c r="D973" t="s">
        <v>4621</v>
      </c>
      <c r="E973" t="s">
        <v>4622</v>
      </c>
      <c r="F973" t="s">
        <v>4623</v>
      </c>
      <c r="G973" t="s">
        <v>232</v>
      </c>
      <c r="H973">
        <v>50.162999999999997</v>
      </c>
      <c r="I973">
        <v>25</v>
      </c>
      <c r="J973">
        <v>69.599999999999994</v>
      </c>
      <c r="K973">
        <v>0</v>
      </c>
      <c r="L973">
        <v>199.09</v>
      </c>
      <c r="M973">
        <v>27.700084690000001</v>
      </c>
      <c r="N973">
        <v>27.16557121</v>
      </c>
      <c r="O973">
        <v>27.223062519999999</v>
      </c>
      <c r="P973">
        <v>27.209552760000001</v>
      </c>
      <c r="Q973">
        <v>24.450485230000002</v>
      </c>
      <c r="R973">
        <v>27.442846299999999</v>
      </c>
      <c r="S973">
        <v>27.109188079999999</v>
      </c>
      <c r="T973">
        <v>24.809312819999999</v>
      </c>
      <c r="U973">
        <v>27.189804079999998</v>
      </c>
      <c r="V973">
        <v>26.897583010000002</v>
      </c>
      <c r="W973">
        <v>27.47367096</v>
      </c>
      <c r="X973">
        <v>27.636026380000001</v>
      </c>
      <c r="Y973">
        <v>3.2612931999999997E-2</v>
      </c>
      <c r="Z973">
        <v>2.7146021999999999E-2</v>
      </c>
      <c r="AA973">
        <v>0.41786905099999999</v>
      </c>
      <c r="AB973">
        <v>-0.96813201900000001</v>
      </c>
      <c r="AC973">
        <v>0.52317847699999998</v>
      </c>
      <c r="AD973">
        <v>-0.96632512400000004</v>
      </c>
    </row>
    <row r="974" spans="1:30" x14ac:dyDescent="0.2">
      <c r="A974" t="s">
        <v>4624</v>
      </c>
      <c r="B974" t="s">
        <v>99</v>
      </c>
      <c r="C974" t="s">
        <v>100</v>
      </c>
      <c r="D974" t="s">
        <v>4625</v>
      </c>
      <c r="E974" t="s">
        <v>4624</v>
      </c>
      <c r="F974" t="s">
        <v>4626</v>
      </c>
      <c r="G974" t="s">
        <v>58</v>
      </c>
      <c r="H974">
        <v>64.340999999999994</v>
      </c>
      <c r="I974">
        <v>18</v>
      </c>
      <c r="J974">
        <v>47.7</v>
      </c>
      <c r="K974">
        <v>0</v>
      </c>
      <c r="L974">
        <v>284.93</v>
      </c>
      <c r="M974">
        <v>24.185367580000001</v>
      </c>
      <c r="N974">
        <v>24.25333977</v>
      </c>
      <c r="O974">
        <v>24.274650569999999</v>
      </c>
      <c r="P974">
        <v>23.526533130000001</v>
      </c>
      <c r="Q974">
        <v>24.731887820000001</v>
      </c>
      <c r="R974">
        <v>24.167467120000001</v>
      </c>
      <c r="S974">
        <v>25.083700180000001</v>
      </c>
      <c r="T974">
        <v>23.946561809999999</v>
      </c>
      <c r="U974">
        <v>24.052265169999998</v>
      </c>
      <c r="V974">
        <v>24.25239182</v>
      </c>
      <c r="W974">
        <v>23.175741200000001</v>
      </c>
      <c r="X974">
        <v>23.894914629999999</v>
      </c>
      <c r="Y974">
        <v>0.66066289099999997</v>
      </c>
      <c r="Z974">
        <v>0.463436762</v>
      </c>
      <c r="AA974">
        <v>0.32024517800000002</v>
      </c>
      <c r="AB974">
        <v>0.36761347500000002</v>
      </c>
      <c r="AC974">
        <v>0.53746306799999999</v>
      </c>
      <c r="AD974">
        <v>0.58649317400000001</v>
      </c>
    </row>
    <row r="975" spans="1:30" x14ac:dyDescent="0.2">
      <c r="A975" t="s">
        <v>4627</v>
      </c>
      <c r="B975" t="s">
        <v>99</v>
      </c>
      <c r="C975" t="s">
        <v>32</v>
      </c>
      <c r="D975" t="s">
        <v>4628</v>
      </c>
      <c r="E975" t="s">
        <v>4627</v>
      </c>
      <c r="F975" t="s">
        <v>4629</v>
      </c>
      <c r="G975" t="s">
        <v>58</v>
      </c>
      <c r="H975">
        <v>31.670999999999999</v>
      </c>
      <c r="I975">
        <v>20</v>
      </c>
      <c r="J975">
        <v>93</v>
      </c>
      <c r="K975">
        <v>0</v>
      </c>
      <c r="L975">
        <v>323.31</v>
      </c>
      <c r="M975">
        <v>24.877082819999998</v>
      </c>
      <c r="N975">
        <v>25.906877519999998</v>
      </c>
      <c r="O975">
        <v>24.118227009999998</v>
      </c>
      <c r="P975">
        <v>25.854265210000001</v>
      </c>
      <c r="Q975">
        <v>25.20471191</v>
      </c>
      <c r="R975">
        <v>27.62651825</v>
      </c>
      <c r="S975">
        <v>24.250030519999999</v>
      </c>
      <c r="T975">
        <v>26.488641739999998</v>
      </c>
      <c r="U975">
        <v>26.339397429999998</v>
      </c>
      <c r="V975">
        <v>27.14092445</v>
      </c>
      <c r="W975">
        <v>26.116167069999999</v>
      </c>
      <c r="X975">
        <v>26.140319819999998</v>
      </c>
      <c r="Y975">
        <v>1.139186517</v>
      </c>
      <c r="Z975">
        <v>-1.498408</v>
      </c>
      <c r="AA975">
        <v>0.10726860100000001</v>
      </c>
      <c r="AB975">
        <v>-0.23730532300000001</v>
      </c>
      <c r="AC975">
        <v>0.411969217</v>
      </c>
      <c r="AD975">
        <v>-0.77311388700000006</v>
      </c>
    </row>
    <row r="976" spans="1:30" x14ac:dyDescent="0.2">
      <c r="A976" t="s">
        <v>4630</v>
      </c>
      <c r="B976" t="s">
        <v>4631</v>
      </c>
      <c r="C976" t="s">
        <v>4632</v>
      </c>
      <c r="D976" t="s">
        <v>4633</v>
      </c>
      <c r="E976" t="s">
        <v>4634</v>
      </c>
      <c r="F976" t="s">
        <v>4635</v>
      </c>
      <c r="G976" t="s">
        <v>232</v>
      </c>
      <c r="H976">
        <v>42.655000000000001</v>
      </c>
      <c r="I976">
        <v>32</v>
      </c>
      <c r="J976">
        <v>95.6</v>
      </c>
      <c r="K976">
        <v>0</v>
      </c>
      <c r="L976">
        <v>323.31</v>
      </c>
      <c r="M976">
        <v>32.29619598</v>
      </c>
      <c r="N976">
        <v>32.376171110000001</v>
      </c>
      <c r="O976">
        <v>32.379089360000002</v>
      </c>
      <c r="P976">
        <v>32.39932632</v>
      </c>
      <c r="Q976">
        <v>30.087272639999998</v>
      </c>
      <c r="R976">
        <v>32.289943700000002</v>
      </c>
      <c r="S976">
        <v>32.325416560000001</v>
      </c>
      <c r="T976">
        <v>32.433555599999998</v>
      </c>
      <c r="U976">
        <v>32.358592989999998</v>
      </c>
      <c r="V976">
        <v>31.060077669999998</v>
      </c>
      <c r="W976">
        <v>32.302120209999998</v>
      </c>
      <c r="X976">
        <v>32.376041409999999</v>
      </c>
      <c r="Y976">
        <v>0.438930971</v>
      </c>
      <c r="Z976">
        <v>0.43773905400000002</v>
      </c>
      <c r="AA976">
        <v>0.13671893199999999</v>
      </c>
      <c r="AB976">
        <v>-0.32056554199999998</v>
      </c>
      <c r="AC976">
        <v>0.46437363999999998</v>
      </c>
      <c r="AD976">
        <v>0.45977528899999998</v>
      </c>
    </row>
    <row r="977" spans="1:30" x14ac:dyDescent="0.2">
      <c r="A977" t="s">
        <v>4636</v>
      </c>
      <c r="B977" t="s">
        <v>4637</v>
      </c>
      <c r="C977" t="s">
        <v>3757</v>
      </c>
      <c r="D977" t="s">
        <v>4638</v>
      </c>
      <c r="E977" t="s">
        <v>4639</v>
      </c>
      <c r="F977" t="s">
        <v>4640</v>
      </c>
      <c r="G977" t="s">
        <v>36</v>
      </c>
      <c r="H977">
        <v>118.02</v>
      </c>
      <c r="I977">
        <v>26</v>
      </c>
      <c r="J977">
        <v>34</v>
      </c>
      <c r="K977">
        <v>0</v>
      </c>
      <c r="L977">
        <v>134.77000000000001</v>
      </c>
      <c r="M977">
        <v>23.407073969999999</v>
      </c>
      <c r="N977">
        <v>23.956621169999998</v>
      </c>
      <c r="O977">
        <v>25.02092171</v>
      </c>
      <c r="P977">
        <v>24.305528639999999</v>
      </c>
      <c r="Q977">
        <v>23.760196690000001</v>
      </c>
      <c r="R977">
        <v>25.037382130000001</v>
      </c>
      <c r="S977">
        <v>24.257072449999999</v>
      </c>
      <c r="T977">
        <v>22.558801649999999</v>
      </c>
      <c r="U977">
        <v>23.075454709999999</v>
      </c>
      <c r="V977">
        <v>24.39745331</v>
      </c>
      <c r="W977">
        <v>23.97277832</v>
      </c>
      <c r="X977">
        <v>23.005325320000001</v>
      </c>
      <c r="Y977">
        <v>0.207254773</v>
      </c>
      <c r="Z977">
        <v>0.33635330200000002</v>
      </c>
      <c r="AA977">
        <v>0.447247903</v>
      </c>
      <c r="AB977">
        <v>0.57585016899999997</v>
      </c>
      <c r="AC977">
        <v>0.31079611099999999</v>
      </c>
      <c r="AD977">
        <v>-0.494742711</v>
      </c>
    </row>
    <row r="978" spans="1:30" x14ac:dyDescent="0.2">
      <c r="A978" t="s">
        <v>4641</v>
      </c>
      <c r="B978" t="s">
        <v>4642</v>
      </c>
      <c r="C978" t="s">
        <v>1538</v>
      </c>
      <c r="D978" t="s">
        <v>4643</v>
      </c>
      <c r="E978" t="s">
        <v>4644</v>
      </c>
      <c r="F978" t="s">
        <v>4645</v>
      </c>
      <c r="G978" t="s">
        <v>91</v>
      </c>
      <c r="H978">
        <v>49.606999999999999</v>
      </c>
      <c r="I978">
        <v>24</v>
      </c>
      <c r="J978">
        <v>77.099999999999994</v>
      </c>
      <c r="K978">
        <v>0</v>
      </c>
      <c r="L978">
        <v>323.31</v>
      </c>
      <c r="M978">
        <v>29.524192809999999</v>
      </c>
      <c r="N978">
        <v>28.99674225</v>
      </c>
      <c r="O978">
        <v>28.868677139999999</v>
      </c>
      <c r="P978">
        <v>29.34231758</v>
      </c>
      <c r="Q978">
        <v>27.491596220000002</v>
      </c>
      <c r="R978">
        <v>29.831090929999998</v>
      </c>
      <c r="S978">
        <v>29.496194840000001</v>
      </c>
      <c r="T978">
        <v>29.170068740000001</v>
      </c>
      <c r="U978">
        <v>29.38650513</v>
      </c>
      <c r="V978">
        <v>29.73233986</v>
      </c>
      <c r="W978">
        <v>29.693883899999999</v>
      </c>
      <c r="X978">
        <v>29.726373670000001</v>
      </c>
      <c r="Y978">
        <v>1.3659792900000001</v>
      </c>
      <c r="Z978">
        <v>-0.58766174299999996</v>
      </c>
      <c r="AA978">
        <v>0.50969821999999998</v>
      </c>
      <c r="AB978">
        <v>-0.82919756600000005</v>
      </c>
      <c r="AC978">
        <v>1.717753098</v>
      </c>
      <c r="AD978">
        <v>-0.36660957300000002</v>
      </c>
    </row>
    <row r="979" spans="1:30" x14ac:dyDescent="0.2">
      <c r="A979" t="s">
        <v>4646</v>
      </c>
      <c r="B979" t="s">
        <v>4647</v>
      </c>
      <c r="C979" t="s">
        <v>4648</v>
      </c>
      <c r="D979" t="s">
        <v>4649</v>
      </c>
      <c r="E979" t="s">
        <v>4650</v>
      </c>
      <c r="F979" t="s">
        <v>4651</v>
      </c>
      <c r="G979" t="s">
        <v>91</v>
      </c>
      <c r="H979">
        <v>40.981999999999999</v>
      </c>
      <c r="I979">
        <v>14</v>
      </c>
      <c r="J979">
        <v>52.3</v>
      </c>
      <c r="K979">
        <v>0</v>
      </c>
      <c r="L979">
        <v>254.89</v>
      </c>
      <c r="M979">
        <v>28.581327439999999</v>
      </c>
      <c r="N979">
        <v>28.311595919999998</v>
      </c>
      <c r="O979">
        <v>28.17064285</v>
      </c>
      <c r="P979">
        <v>28.572103500000001</v>
      </c>
      <c r="Q979">
        <v>29.255771639999999</v>
      </c>
      <c r="R979">
        <v>28.299289699999999</v>
      </c>
      <c r="S979">
        <v>28.752864840000001</v>
      </c>
      <c r="T979">
        <v>28.24649239</v>
      </c>
      <c r="U979">
        <v>28.98584747</v>
      </c>
      <c r="V979">
        <v>28.858013150000001</v>
      </c>
      <c r="W979">
        <v>28.22595978</v>
      </c>
      <c r="X979">
        <v>28.551752090000001</v>
      </c>
      <c r="Y979">
        <v>0.36417553000000003</v>
      </c>
      <c r="Z979">
        <v>-0.19071960399999999</v>
      </c>
      <c r="AA979">
        <v>0.18492486999999999</v>
      </c>
      <c r="AB979">
        <v>0.16381327300000001</v>
      </c>
      <c r="AC979">
        <v>0.15294564599999999</v>
      </c>
      <c r="AD979">
        <v>0.11649322500000001</v>
      </c>
    </row>
    <row r="980" spans="1:30" x14ac:dyDescent="0.2">
      <c r="A980" t="s">
        <v>4652</v>
      </c>
      <c r="B980" t="s">
        <v>4653</v>
      </c>
      <c r="C980" t="s">
        <v>4654</v>
      </c>
      <c r="D980" t="s">
        <v>4655</v>
      </c>
      <c r="E980" t="s">
        <v>4656</v>
      </c>
      <c r="F980" t="s">
        <v>4657</v>
      </c>
      <c r="G980" t="s">
        <v>232</v>
      </c>
      <c r="H980">
        <v>186.46</v>
      </c>
      <c r="I980">
        <v>85</v>
      </c>
      <c r="J980">
        <v>70.2</v>
      </c>
      <c r="K980">
        <v>0</v>
      </c>
      <c r="L980">
        <v>323.31</v>
      </c>
      <c r="M980">
        <v>30.636856080000001</v>
      </c>
      <c r="N980">
        <v>29.988613130000001</v>
      </c>
      <c r="O980">
        <v>29.941257480000001</v>
      </c>
      <c r="P980">
        <v>29.791398999999998</v>
      </c>
      <c r="Q980">
        <v>29.408800129999999</v>
      </c>
      <c r="R980">
        <v>30.350896840000001</v>
      </c>
      <c r="S980">
        <v>29.993885039999999</v>
      </c>
      <c r="T980">
        <v>29.59610558</v>
      </c>
      <c r="U980">
        <v>30.0823307</v>
      </c>
      <c r="V980">
        <v>29.83776855</v>
      </c>
      <c r="W980">
        <v>30.447267530000001</v>
      </c>
      <c r="X980">
        <v>30.38422203</v>
      </c>
      <c r="Y980">
        <v>3.9181135999999998E-2</v>
      </c>
      <c r="Z980">
        <v>-3.4177144E-2</v>
      </c>
      <c r="AA980">
        <v>0.48367634900000001</v>
      </c>
      <c r="AB980">
        <v>-0.37272071800000001</v>
      </c>
      <c r="AC980">
        <v>0.60946823400000005</v>
      </c>
      <c r="AD980">
        <v>-0.33231226600000002</v>
      </c>
    </row>
    <row r="981" spans="1:30" x14ac:dyDescent="0.2">
      <c r="A981" t="s">
        <v>4658</v>
      </c>
      <c r="B981" t="s">
        <v>4659</v>
      </c>
      <c r="C981" t="s">
        <v>4660</v>
      </c>
      <c r="D981" t="s">
        <v>4661</v>
      </c>
      <c r="E981" t="s">
        <v>4658</v>
      </c>
      <c r="F981" t="s">
        <v>4662</v>
      </c>
      <c r="G981" t="s">
        <v>36</v>
      </c>
      <c r="H981">
        <v>32.654000000000003</v>
      </c>
      <c r="I981">
        <v>9</v>
      </c>
      <c r="J981">
        <v>32.5</v>
      </c>
      <c r="K981">
        <v>0</v>
      </c>
      <c r="L981">
        <v>75.924000000000007</v>
      </c>
      <c r="M981">
        <v>23.933176039999999</v>
      </c>
      <c r="N981">
        <v>24.198089599999999</v>
      </c>
      <c r="O981">
        <v>23.904222489999999</v>
      </c>
      <c r="P981">
        <v>22.65106201</v>
      </c>
      <c r="Q981">
        <v>25.656013489999999</v>
      </c>
      <c r="R981">
        <v>23.836933139999999</v>
      </c>
      <c r="S981">
        <v>23.236362459999999</v>
      </c>
      <c r="T981">
        <v>24.175121310000002</v>
      </c>
      <c r="U981">
        <v>24.716156009999999</v>
      </c>
      <c r="V981">
        <v>24.30743408</v>
      </c>
      <c r="W981">
        <v>23.440275190000001</v>
      </c>
      <c r="X981">
        <v>24.57854652</v>
      </c>
      <c r="Y981">
        <v>9.7570211000000004E-2</v>
      </c>
      <c r="Z981">
        <v>-9.6922557000000006E-2</v>
      </c>
      <c r="AA981">
        <v>2.1585101999999998E-2</v>
      </c>
      <c r="AB981">
        <v>-6.0749053999999997E-2</v>
      </c>
      <c r="AC981">
        <v>4.0807092000000003E-2</v>
      </c>
      <c r="AD981">
        <v>-6.6205343E-2</v>
      </c>
    </row>
    <row r="982" spans="1:30" x14ac:dyDescent="0.2">
      <c r="A982" t="s">
        <v>4663</v>
      </c>
      <c r="B982" t="s">
        <v>4664</v>
      </c>
      <c r="C982" t="s">
        <v>4665</v>
      </c>
      <c r="D982" t="s">
        <v>4666</v>
      </c>
      <c r="E982" t="s">
        <v>4667</v>
      </c>
      <c r="F982" t="s">
        <v>4668</v>
      </c>
      <c r="G982" t="s">
        <v>395</v>
      </c>
      <c r="H982">
        <v>16.818999999999999</v>
      </c>
      <c r="I982">
        <v>7</v>
      </c>
      <c r="J982">
        <v>75.8</v>
      </c>
      <c r="K982">
        <v>0</v>
      </c>
      <c r="L982">
        <v>29.201000000000001</v>
      </c>
      <c r="M982">
        <v>26.54206276</v>
      </c>
      <c r="N982">
        <v>26.703454969999999</v>
      </c>
      <c r="O982">
        <v>26.277816770000001</v>
      </c>
      <c r="P982">
        <v>26.460702900000001</v>
      </c>
      <c r="Q982">
        <v>25.00757217</v>
      </c>
      <c r="R982">
        <v>26.391885760000001</v>
      </c>
      <c r="S982">
        <v>26.240217210000001</v>
      </c>
      <c r="T982">
        <v>26.325122830000002</v>
      </c>
      <c r="U982">
        <v>26.035968780000001</v>
      </c>
      <c r="V982">
        <v>25.350770950000001</v>
      </c>
      <c r="W982">
        <v>26.239797589999998</v>
      </c>
      <c r="X982">
        <v>26.197267530000001</v>
      </c>
      <c r="Y982">
        <v>0.85343075899999998</v>
      </c>
      <c r="Z982">
        <v>0.57849947599999996</v>
      </c>
      <c r="AA982">
        <v>1.4382659000000001E-2</v>
      </c>
      <c r="AB982">
        <v>2.4108251000000001E-2</v>
      </c>
      <c r="AC982">
        <v>0.37679148699999998</v>
      </c>
      <c r="AD982">
        <v>0.27115758299999998</v>
      </c>
    </row>
    <row r="983" spans="1:30" x14ac:dyDescent="0.2">
      <c r="A983" t="s">
        <v>4669</v>
      </c>
      <c r="B983" t="s">
        <v>4670</v>
      </c>
      <c r="C983" t="s">
        <v>4671</v>
      </c>
      <c r="D983" t="s">
        <v>4672</v>
      </c>
      <c r="E983" t="s">
        <v>4673</v>
      </c>
      <c r="F983" t="s">
        <v>4674</v>
      </c>
      <c r="G983" t="s">
        <v>232</v>
      </c>
      <c r="H983">
        <v>31.359000000000002</v>
      </c>
      <c r="I983">
        <v>26</v>
      </c>
      <c r="J983">
        <v>92.4</v>
      </c>
      <c r="K983">
        <v>0</v>
      </c>
      <c r="L983">
        <v>323.31</v>
      </c>
      <c r="M983">
        <v>33.105384829999998</v>
      </c>
      <c r="N983">
        <v>32.902572630000002</v>
      </c>
      <c r="O983">
        <v>32.807182310000002</v>
      </c>
      <c r="P983">
        <v>32.777744290000001</v>
      </c>
      <c r="Q983">
        <v>31.762083050000001</v>
      </c>
      <c r="R983">
        <v>33.086021420000002</v>
      </c>
      <c r="S983">
        <v>32.951576230000001</v>
      </c>
      <c r="T983">
        <v>32.605628969999998</v>
      </c>
      <c r="U983">
        <v>32.885639189999999</v>
      </c>
      <c r="V983">
        <v>32.308452610000003</v>
      </c>
      <c r="W983">
        <v>33.146144870000001</v>
      </c>
      <c r="X983">
        <v>33.140579219999999</v>
      </c>
      <c r="Y983">
        <v>8.9361605999999996E-2</v>
      </c>
      <c r="Z983">
        <v>7.3321024999999998E-2</v>
      </c>
      <c r="AA983">
        <v>0.26478458599999999</v>
      </c>
      <c r="AB983">
        <v>-0.32310930900000001</v>
      </c>
      <c r="AC983">
        <v>5.9035951000000003E-2</v>
      </c>
      <c r="AD983">
        <v>-5.0777435000000003E-2</v>
      </c>
    </row>
    <row r="984" spans="1:30" x14ac:dyDescent="0.2">
      <c r="A984" t="s">
        <v>4675</v>
      </c>
      <c r="B984" t="s">
        <v>4676</v>
      </c>
      <c r="C984" t="s">
        <v>4677</v>
      </c>
      <c r="D984" t="s">
        <v>4678</v>
      </c>
      <c r="E984" t="s">
        <v>4679</v>
      </c>
      <c r="F984" t="s">
        <v>4680</v>
      </c>
      <c r="G984" t="s">
        <v>232</v>
      </c>
      <c r="H984">
        <v>30.788</v>
      </c>
      <c r="I984">
        <v>13</v>
      </c>
      <c r="J984">
        <v>84.8</v>
      </c>
      <c r="K984">
        <v>0</v>
      </c>
      <c r="L984">
        <v>253.97</v>
      </c>
      <c r="M984">
        <v>27.369695660000001</v>
      </c>
      <c r="N984">
        <v>27.280118940000001</v>
      </c>
      <c r="O984">
        <v>27.77542686</v>
      </c>
      <c r="P984">
        <v>26.70977783</v>
      </c>
      <c r="Q984">
        <v>23.781368260000001</v>
      </c>
      <c r="R984">
        <v>27.418603900000001</v>
      </c>
      <c r="S984">
        <v>27.47212219</v>
      </c>
      <c r="T984">
        <v>27.708265300000001</v>
      </c>
      <c r="U984">
        <v>27.289209369999998</v>
      </c>
      <c r="V984">
        <v>26.844337459999998</v>
      </c>
      <c r="W984">
        <v>27.002388</v>
      </c>
      <c r="X984">
        <v>27.521106719999999</v>
      </c>
      <c r="Y984">
        <v>0.62160193399999997</v>
      </c>
      <c r="Z984">
        <v>0.35246976200000002</v>
      </c>
      <c r="AA984">
        <v>0.43643871000000001</v>
      </c>
      <c r="AB984">
        <v>-1.152694066</v>
      </c>
      <c r="AC984">
        <v>0.70508461700000002</v>
      </c>
      <c r="AD984">
        <v>0.36725489300000003</v>
      </c>
    </row>
    <row r="985" spans="1:30" x14ac:dyDescent="0.2">
      <c r="A985" t="s">
        <v>4681</v>
      </c>
      <c r="B985" t="s">
        <v>99</v>
      </c>
      <c r="C985" t="s">
        <v>100</v>
      </c>
      <c r="D985" t="s">
        <v>4682</v>
      </c>
      <c r="E985" t="s">
        <v>4681</v>
      </c>
      <c r="F985" t="s">
        <v>4683</v>
      </c>
      <c r="G985" t="s">
        <v>58</v>
      </c>
      <c r="H985">
        <v>24.562000000000001</v>
      </c>
      <c r="I985">
        <v>10</v>
      </c>
      <c r="J985">
        <v>60.9</v>
      </c>
      <c r="K985">
        <v>0</v>
      </c>
      <c r="L985">
        <v>313.94</v>
      </c>
      <c r="M985">
        <v>23.060865400000001</v>
      </c>
      <c r="N985">
        <v>24.30500412</v>
      </c>
      <c r="O985">
        <v>24.567594530000001</v>
      </c>
      <c r="P985">
        <v>23.76220322</v>
      </c>
      <c r="Q985">
        <v>22.630949019999999</v>
      </c>
      <c r="R985">
        <v>25.579509739999999</v>
      </c>
      <c r="S985">
        <v>23.580900190000001</v>
      </c>
      <c r="T985">
        <v>23.78866386</v>
      </c>
      <c r="U985">
        <v>24.272090909999999</v>
      </c>
      <c r="V985">
        <v>25.04335785</v>
      </c>
      <c r="W985">
        <v>24.277086260000001</v>
      </c>
      <c r="X985">
        <v>23.995338440000001</v>
      </c>
      <c r="Y985">
        <v>0.33998463800000001</v>
      </c>
      <c r="Z985">
        <v>-0.46077283200000002</v>
      </c>
      <c r="AA985">
        <v>0.18712258500000001</v>
      </c>
      <c r="AB985">
        <v>-0.44770685799999999</v>
      </c>
      <c r="AC985">
        <v>0.67761380299999996</v>
      </c>
      <c r="AD985">
        <v>-0.55804252600000004</v>
      </c>
    </row>
    <row r="986" spans="1:30" x14ac:dyDescent="0.2">
      <c r="A986" t="s">
        <v>4684</v>
      </c>
      <c r="B986" t="s">
        <v>4685</v>
      </c>
      <c r="C986" t="s">
        <v>111</v>
      </c>
      <c r="D986" t="s">
        <v>4686</v>
      </c>
      <c r="E986" t="s">
        <v>4684</v>
      </c>
      <c r="F986" t="s">
        <v>4687</v>
      </c>
      <c r="G986" t="s">
        <v>91</v>
      </c>
      <c r="H986">
        <v>28.454000000000001</v>
      </c>
      <c r="I986">
        <v>8</v>
      </c>
      <c r="J986">
        <v>36.700000000000003</v>
      </c>
      <c r="K986">
        <v>0</v>
      </c>
      <c r="L986">
        <v>10.161</v>
      </c>
      <c r="M986">
        <v>24.947797779999998</v>
      </c>
      <c r="N986">
        <v>23.490716930000001</v>
      </c>
      <c r="O986">
        <v>24.241981509999999</v>
      </c>
      <c r="P986">
        <v>24.685653689999999</v>
      </c>
      <c r="Q986">
        <v>24.616191860000001</v>
      </c>
      <c r="R986">
        <v>25.173530580000001</v>
      </c>
      <c r="S986">
        <v>24.084400179999999</v>
      </c>
      <c r="T986">
        <v>25.3700428</v>
      </c>
      <c r="U986">
        <v>22.455595020000001</v>
      </c>
      <c r="V986">
        <v>24.4501667</v>
      </c>
      <c r="W986">
        <v>24.400888439999999</v>
      </c>
      <c r="X986">
        <v>24.555728909999999</v>
      </c>
      <c r="Y986">
        <v>0.22339680200000001</v>
      </c>
      <c r="Z986">
        <v>-0.24209594700000001</v>
      </c>
      <c r="AA986">
        <v>0.91808342600000004</v>
      </c>
      <c r="AB986">
        <v>0.35619735699999999</v>
      </c>
      <c r="AC986">
        <v>0.231780072</v>
      </c>
      <c r="AD986">
        <v>-0.49891535399999998</v>
      </c>
    </row>
    <row r="987" spans="1:30" x14ac:dyDescent="0.2">
      <c r="A987" t="s">
        <v>4688</v>
      </c>
      <c r="B987" t="s">
        <v>4689</v>
      </c>
      <c r="C987" t="s">
        <v>32</v>
      </c>
      <c r="D987" t="s">
        <v>4690</v>
      </c>
      <c r="E987" t="s">
        <v>4688</v>
      </c>
      <c r="F987" t="s">
        <v>4691</v>
      </c>
      <c r="G987" t="s">
        <v>58</v>
      </c>
      <c r="H987">
        <v>38.110999999999997</v>
      </c>
      <c r="I987">
        <v>13</v>
      </c>
      <c r="J987">
        <v>54.1</v>
      </c>
      <c r="K987">
        <v>0</v>
      </c>
      <c r="L987">
        <v>19.992999999999999</v>
      </c>
      <c r="M987">
        <v>24.013477330000001</v>
      </c>
      <c r="N987">
        <v>23.456130980000001</v>
      </c>
      <c r="O987">
        <v>23.563753129999998</v>
      </c>
      <c r="P987">
        <v>24.209445949999999</v>
      </c>
      <c r="Q987">
        <v>23.8288765</v>
      </c>
      <c r="R987">
        <v>26.110721590000001</v>
      </c>
      <c r="S987">
        <v>25.63422585</v>
      </c>
      <c r="T987">
        <v>24.095092770000001</v>
      </c>
      <c r="U987">
        <v>26.11751366</v>
      </c>
      <c r="V987">
        <v>23.313608169999998</v>
      </c>
      <c r="W987">
        <v>22.625654220000001</v>
      </c>
      <c r="X987">
        <v>25.357229230000002</v>
      </c>
      <c r="Y987">
        <v>3.5427129000000002E-2</v>
      </c>
      <c r="Z987">
        <v>-8.7710063000000005E-2</v>
      </c>
      <c r="AA987">
        <v>0.36735663299999999</v>
      </c>
      <c r="AB987">
        <v>0.95085080499999997</v>
      </c>
      <c r="AC987">
        <v>0.67372815200000002</v>
      </c>
      <c r="AD987">
        <v>1.516780217</v>
      </c>
    </row>
    <row r="988" spans="1:30" x14ac:dyDescent="0.2">
      <c r="A988" t="s">
        <v>4692</v>
      </c>
      <c r="B988" t="s">
        <v>99</v>
      </c>
      <c r="C988" t="s">
        <v>32</v>
      </c>
      <c r="D988" t="s">
        <v>4693</v>
      </c>
      <c r="E988" t="s">
        <v>4692</v>
      </c>
      <c r="F988" t="s">
        <v>4694</v>
      </c>
      <c r="G988" t="s">
        <v>58</v>
      </c>
      <c r="H988">
        <v>28.385000000000002</v>
      </c>
      <c r="I988">
        <v>11</v>
      </c>
      <c r="J988">
        <v>64.3</v>
      </c>
      <c r="K988">
        <v>0</v>
      </c>
      <c r="L988">
        <v>152.78</v>
      </c>
      <c r="M988">
        <v>27.2076931</v>
      </c>
      <c r="N988">
        <v>27.049678799999999</v>
      </c>
      <c r="O988">
        <v>27.21623039</v>
      </c>
      <c r="P988">
        <v>26.898044590000001</v>
      </c>
      <c r="Q988">
        <v>27.39034462</v>
      </c>
      <c r="R988">
        <v>27.32311249</v>
      </c>
      <c r="S988">
        <v>27.605548859999999</v>
      </c>
      <c r="T988">
        <v>27.263292310000001</v>
      </c>
      <c r="U988">
        <v>27.499296189999999</v>
      </c>
      <c r="V988">
        <v>27.817935940000002</v>
      </c>
      <c r="W988">
        <v>27.00517464</v>
      </c>
      <c r="X988">
        <v>27.368196489999999</v>
      </c>
      <c r="Y988">
        <v>0.42313169099999998</v>
      </c>
      <c r="Z988">
        <v>-0.23923492399999999</v>
      </c>
      <c r="AA988">
        <v>0.27612051599999998</v>
      </c>
      <c r="AB988">
        <v>-0.193268458</v>
      </c>
      <c r="AC988">
        <v>8.1376217000000001E-2</v>
      </c>
      <c r="AD988">
        <v>5.8943430999999998E-2</v>
      </c>
    </row>
    <row r="989" spans="1:30" x14ac:dyDescent="0.2">
      <c r="A989" t="s">
        <v>4695</v>
      </c>
      <c r="B989" t="s">
        <v>4696</v>
      </c>
      <c r="C989" t="s">
        <v>4697</v>
      </c>
      <c r="D989" t="s">
        <v>4698</v>
      </c>
      <c r="E989" t="s">
        <v>4699</v>
      </c>
      <c r="F989" t="s">
        <v>4700</v>
      </c>
      <c r="G989" t="s">
        <v>91</v>
      </c>
      <c r="H989">
        <v>52.173000000000002</v>
      </c>
      <c r="I989">
        <v>28</v>
      </c>
      <c r="J989">
        <v>70.8</v>
      </c>
      <c r="K989">
        <v>0</v>
      </c>
      <c r="L989">
        <v>144.75</v>
      </c>
      <c r="M989">
        <v>27.732210160000001</v>
      </c>
      <c r="N989">
        <v>27.905065539999999</v>
      </c>
      <c r="O989">
        <v>27.832798</v>
      </c>
      <c r="P989">
        <v>28.034593579999999</v>
      </c>
      <c r="Q989">
        <v>23.020105359999999</v>
      </c>
      <c r="R989">
        <v>27.6990242</v>
      </c>
      <c r="S989">
        <v>27.771465299999999</v>
      </c>
      <c r="T989">
        <v>27.817813869999998</v>
      </c>
      <c r="U989">
        <v>27.79364777</v>
      </c>
      <c r="V989">
        <v>26.53191185</v>
      </c>
      <c r="W989">
        <v>27.588708879999999</v>
      </c>
      <c r="X989">
        <v>27.80611992</v>
      </c>
      <c r="Y989">
        <v>0.57763702900000002</v>
      </c>
      <c r="Z989">
        <v>0.51444435099999997</v>
      </c>
      <c r="AA989">
        <v>0.25186159000000002</v>
      </c>
      <c r="AB989">
        <v>-1.0576725010000001</v>
      </c>
      <c r="AC989">
        <v>0.54487509099999998</v>
      </c>
      <c r="AD989">
        <v>0.48539543200000002</v>
      </c>
    </row>
    <row r="990" spans="1:30" x14ac:dyDescent="0.2">
      <c r="A990" t="s">
        <v>4701</v>
      </c>
      <c r="B990" t="s">
        <v>4702</v>
      </c>
      <c r="C990" t="s">
        <v>4703</v>
      </c>
      <c r="D990" t="s">
        <v>4704</v>
      </c>
      <c r="E990" t="s">
        <v>4705</v>
      </c>
      <c r="F990" t="s">
        <v>4706</v>
      </c>
      <c r="G990" t="s">
        <v>91</v>
      </c>
      <c r="H990">
        <v>20.442</v>
      </c>
      <c r="I990">
        <v>14</v>
      </c>
      <c r="J990">
        <v>74.599999999999994</v>
      </c>
      <c r="K990">
        <v>0</v>
      </c>
      <c r="L990">
        <v>320.33</v>
      </c>
      <c r="M990">
        <v>30.63944626</v>
      </c>
      <c r="N990">
        <v>31.155208590000001</v>
      </c>
      <c r="O990">
        <v>30.635385509999999</v>
      </c>
      <c r="P990">
        <v>31.751188280000001</v>
      </c>
      <c r="Q990">
        <v>30.51653099</v>
      </c>
      <c r="R990">
        <v>30.795135500000001</v>
      </c>
      <c r="S990">
        <v>30.619644170000001</v>
      </c>
      <c r="T990">
        <v>31.012586590000002</v>
      </c>
      <c r="U990">
        <v>30.223085399999999</v>
      </c>
      <c r="V990">
        <v>30.17617035</v>
      </c>
      <c r="W990">
        <v>30.444013600000002</v>
      </c>
      <c r="X990">
        <v>30.656679149999999</v>
      </c>
      <c r="Y990">
        <v>0.80172865299999996</v>
      </c>
      <c r="Z990">
        <v>0.38439242000000001</v>
      </c>
      <c r="AA990">
        <v>0.67809111300000002</v>
      </c>
      <c r="AB990">
        <v>0.59533055599999996</v>
      </c>
      <c r="AC990">
        <v>0.29234613999999998</v>
      </c>
      <c r="AD990">
        <v>0.19281768799999999</v>
      </c>
    </row>
    <row r="991" spans="1:30" x14ac:dyDescent="0.2">
      <c r="A991" t="s">
        <v>4707</v>
      </c>
      <c r="B991" t="s">
        <v>99</v>
      </c>
      <c r="C991" t="s">
        <v>100</v>
      </c>
      <c r="D991" t="s">
        <v>4708</v>
      </c>
      <c r="E991" t="s">
        <v>4707</v>
      </c>
      <c r="F991" t="s">
        <v>4709</v>
      </c>
      <c r="G991" t="s">
        <v>58</v>
      </c>
      <c r="H991">
        <v>22.196999999999999</v>
      </c>
      <c r="I991">
        <v>12</v>
      </c>
      <c r="J991">
        <v>66.7</v>
      </c>
      <c r="K991">
        <v>0</v>
      </c>
      <c r="L991">
        <v>94.132999999999996</v>
      </c>
      <c r="M991">
        <v>26.77643204</v>
      </c>
      <c r="N991">
        <v>26.656492230000001</v>
      </c>
      <c r="O991">
        <v>26.862070079999999</v>
      </c>
      <c r="P991">
        <v>26.88401794</v>
      </c>
      <c r="Q991">
        <v>23.262374879999999</v>
      </c>
      <c r="R991">
        <v>26.41704369</v>
      </c>
      <c r="S991">
        <v>26.78256798</v>
      </c>
      <c r="T991">
        <v>26.679359439999999</v>
      </c>
      <c r="U991">
        <v>26.72260094</v>
      </c>
      <c r="V991">
        <v>26.08634567</v>
      </c>
      <c r="W991">
        <v>26.83954048</v>
      </c>
      <c r="X991">
        <v>27.060440060000001</v>
      </c>
      <c r="Y991">
        <v>0.12520010600000001</v>
      </c>
      <c r="Z991">
        <v>0.102889379</v>
      </c>
      <c r="AA991">
        <v>0.412829952</v>
      </c>
      <c r="AB991">
        <v>-1.1409632359999999</v>
      </c>
      <c r="AC991">
        <v>7.8563552999999994E-2</v>
      </c>
      <c r="AD991">
        <v>6.6067377999999996E-2</v>
      </c>
    </row>
    <row r="992" spans="1:30" x14ac:dyDescent="0.2">
      <c r="A992" t="s">
        <v>4710</v>
      </c>
      <c r="B992" t="s">
        <v>2219</v>
      </c>
      <c r="C992" t="s">
        <v>4711</v>
      </c>
      <c r="D992" t="s">
        <v>4712</v>
      </c>
      <c r="E992" t="s">
        <v>4710</v>
      </c>
      <c r="F992" t="s">
        <v>4713</v>
      </c>
      <c r="G992" t="s">
        <v>91</v>
      </c>
      <c r="H992">
        <v>48.051000000000002</v>
      </c>
      <c r="I992">
        <v>21</v>
      </c>
      <c r="J992">
        <v>67.5</v>
      </c>
      <c r="K992">
        <v>0</v>
      </c>
      <c r="L992">
        <v>323.31</v>
      </c>
      <c r="M992">
        <v>30.973022459999999</v>
      </c>
      <c r="N992">
        <v>31.275032039999999</v>
      </c>
      <c r="O992">
        <v>31.188838959999998</v>
      </c>
      <c r="P992">
        <v>31.138338090000001</v>
      </c>
      <c r="Q992">
        <v>31.76986694</v>
      </c>
      <c r="R992">
        <v>31.039766310000001</v>
      </c>
      <c r="S992">
        <v>31.131486890000001</v>
      </c>
      <c r="T992">
        <v>31.048822399999999</v>
      </c>
      <c r="U992">
        <v>31.297344209999999</v>
      </c>
      <c r="V992">
        <v>31.687873840000002</v>
      </c>
      <c r="W992">
        <v>31.321361540000002</v>
      </c>
      <c r="X992">
        <v>31.08916855</v>
      </c>
      <c r="Y992">
        <v>0.489925585</v>
      </c>
      <c r="Z992">
        <v>-0.220503489</v>
      </c>
      <c r="AA992">
        <v>6.0464829999999997E-2</v>
      </c>
      <c r="AB992">
        <v>-5.0144196000000002E-2</v>
      </c>
      <c r="AC992">
        <v>0.47489739399999997</v>
      </c>
      <c r="AD992">
        <v>-0.20691680900000001</v>
      </c>
    </row>
    <row r="993" spans="1:30" x14ac:dyDescent="0.2">
      <c r="A993" t="s">
        <v>4714</v>
      </c>
      <c r="B993" t="s">
        <v>4715</v>
      </c>
      <c r="C993" t="s">
        <v>100</v>
      </c>
      <c r="D993" t="s">
        <v>4716</v>
      </c>
      <c r="E993" t="s">
        <v>4717</v>
      </c>
      <c r="F993" t="s">
        <v>4718</v>
      </c>
      <c r="G993" t="s">
        <v>43</v>
      </c>
      <c r="H993">
        <v>13.823</v>
      </c>
      <c r="I993">
        <v>4</v>
      </c>
      <c r="J993">
        <v>29.9</v>
      </c>
      <c r="K993">
        <v>0</v>
      </c>
      <c r="L993">
        <v>33.259</v>
      </c>
      <c r="M993">
        <v>24.068006520000001</v>
      </c>
      <c r="N993">
        <v>24.361719130000001</v>
      </c>
      <c r="O993">
        <v>24.398847580000002</v>
      </c>
      <c r="P993">
        <v>23.611164089999999</v>
      </c>
      <c r="Q993">
        <v>27.17426682</v>
      </c>
      <c r="R993">
        <v>25.274515149999999</v>
      </c>
      <c r="S993">
        <v>22.845827100000001</v>
      </c>
      <c r="T993">
        <v>22.612718579999999</v>
      </c>
      <c r="U993">
        <v>24.8707943</v>
      </c>
      <c r="V993">
        <v>25.435808179999999</v>
      </c>
      <c r="W993">
        <v>24.114946369999998</v>
      </c>
      <c r="X993">
        <v>24.989408489999999</v>
      </c>
      <c r="Y993">
        <v>0.64086387199999995</v>
      </c>
      <c r="Z993">
        <v>-0.57052993799999996</v>
      </c>
      <c r="AA993">
        <v>0.17453883000000001</v>
      </c>
      <c r="AB993">
        <v>0.50659434000000003</v>
      </c>
      <c r="AC993">
        <v>0.79528563900000004</v>
      </c>
      <c r="AD993">
        <v>-1.403607686</v>
      </c>
    </row>
    <row r="994" spans="1:30" x14ac:dyDescent="0.2">
      <c r="A994" t="s">
        <v>4719</v>
      </c>
      <c r="B994" t="s">
        <v>4720</v>
      </c>
      <c r="C994" t="s">
        <v>4721</v>
      </c>
      <c r="D994" t="s">
        <v>4722</v>
      </c>
      <c r="E994" t="s">
        <v>4723</v>
      </c>
      <c r="F994" t="s">
        <v>4724</v>
      </c>
      <c r="G994" t="s">
        <v>91</v>
      </c>
      <c r="H994">
        <v>53.401000000000003</v>
      </c>
      <c r="I994">
        <v>36</v>
      </c>
      <c r="J994">
        <v>74</v>
      </c>
      <c r="K994">
        <v>0</v>
      </c>
      <c r="L994">
        <v>323.31</v>
      </c>
      <c r="M994">
        <v>30.09219551</v>
      </c>
      <c r="N994">
        <v>29.96829224</v>
      </c>
      <c r="O994">
        <v>30.09219551</v>
      </c>
      <c r="P994">
        <v>30.03446198</v>
      </c>
      <c r="Q994">
        <v>28.968208310000001</v>
      </c>
      <c r="R994">
        <v>29.640945429999999</v>
      </c>
      <c r="S994">
        <v>29.939157489999999</v>
      </c>
      <c r="T994">
        <v>30.057498930000001</v>
      </c>
      <c r="U994">
        <v>29.896097180000002</v>
      </c>
      <c r="V994">
        <v>30.394887919999999</v>
      </c>
      <c r="W994">
        <v>29.95892143</v>
      </c>
      <c r="X994">
        <v>30.001152040000001</v>
      </c>
      <c r="Y994">
        <v>0.17668139499999999</v>
      </c>
      <c r="Z994">
        <v>-6.7426046000000003E-2</v>
      </c>
      <c r="AA994">
        <v>0.77077593899999997</v>
      </c>
      <c r="AB994">
        <v>-0.57044855800000005</v>
      </c>
      <c r="AC994">
        <v>0.45142435800000003</v>
      </c>
      <c r="AD994">
        <v>-0.15406926500000001</v>
      </c>
    </row>
    <row r="995" spans="1:30" x14ac:dyDescent="0.2">
      <c r="A995" t="s">
        <v>4725</v>
      </c>
      <c r="B995" t="s">
        <v>99</v>
      </c>
      <c r="C995" t="s">
        <v>100</v>
      </c>
      <c r="D995" t="s">
        <v>4726</v>
      </c>
      <c r="E995" t="s">
        <v>4725</v>
      </c>
      <c r="F995" t="s">
        <v>4727</v>
      </c>
      <c r="G995" t="s">
        <v>58</v>
      </c>
      <c r="H995">
        <v>23.404</v>
      </c>
      <c r="I995">
        <v>6</v>
      </c>
      <c r="J995">
        <v>41.7</v>
      </c>
      <c r="K995">
        <v>0</v>
      </c>
      <c r="L995">
        <v>14.473000000000001</v>
      </c>
      <c r="M995">
        <v>24.324661249999998</v>
      </c>
      <c r="N995">
        <v>22.92128563</v>
      </c>
      <c r="O995">
        <v>24.074264530000001</v>
      </c>
      <c r="P995">
        <v>23.787034989999999</v>
      </c>
      <c r="Q995">
        <v>24.02477455</v>
      </c>
      <c r="R995">
        <v>23.642711640000002</v>
      </c>
      <c r="S995">
        <v>22.888452529999999</v>
      </c>
      <c r="T995">
        <v>24.29034424</v>
      </c>
      <c r="U995">
        <v>23.651067730000001</v>
      </c>
      <c r="V995">
        <v>24.33558464</v>
      </c>
      <c r="W995">
        <v>22.667591089999998</v>
      </c>
      <c r="X995">
        <v>23.678819659999998</v>
      </c>
      <c r="Y995">
        <v>0.119329642</v>
      </c>
      <c r="Z995">
        <v>0.21273867299999999</v>
      </c>
      <c r="AA995">
        <v>0.19914369900000001</v>
      </c>
      <c r="AB995">
        <v>0.25750859599999998</v>
      </c>
      <c r="AC995">
        <v>2.6138262999999998E-2</v>
      </c>
      <c r="AD995">
        <v>4.9289702999999997E-2</v>
      </c>
    </row>
    <row r="996" spans="1:30" x14ac:dyDescent="0.2">
      <c r="A996" t="s">
        <v>4728</v>
      </c>
      <c r="B996" t="s">
        <v>4729</v>
      </c>
      <c r="C996" t="s">
        <v>32</v>
      </c>
      <c r="D996" t="s">
        <v>4730</v>
      </c>
      <c r="E996" t="s">
        <v>4728</v>
      </c>
      <c r="F996" t="s">
        <v>4731</v>
      </c>
      <c r="G996" t="s">
        <v>58</v>
      </c>
      <c r="H996">
        <v>41.087000000000003</v>
      </c>
      <c r="I996">
        <v>10</v>
      </c>
      <c r="J996">
        <v>29.8</v>
      </c>
      <c r="K996">
        <v>0</v>
      </c>
      <c r="L996">
        <v>27.24</v>
      </c>
      <c r="M996">
        <v>26.567047120000002</v>
      </c>
      <c r="N996">
        <v>26.563924790000002</v>
      </c>
      <c r="O996">
        <v>26.896776200000001</v>
      </c>
      <c r="P996">
        <v>26.640859599999999</v>
      </c>
      <c r="Q996">
        <v>26.153194429999999</v>
      </c>
      <c r="R996">
        <v>26.290369030000001</v>
      </c>
      <c r="S996">
        <v>26.369161609999999</v>
      </c>
      <c r="T996">
        <v>26.486080170000001</v>
      </c>
      <c r="U996">
        <v>26.346633910000001</v>
      </c>
      <c r="V996">
        <v>26.266815189999999</v>
      </c>
      <c r="W996">
        <v>26.17869949</v>
      </c>
      <c r="X996">
        <v>26.495550160000001</v>
      </c>
      <c r="Y996">
        <v>1.1722017709999999</v>
      </c>
      <c r="Z996">
        <v>0.36222775800000001</v>
      </c>
      <c r="AA996">
        <v>9.8929153000000006E-2</v>
      </c>
      <c r="AB996">
        <v>4.7786077000000003E-2</v>
      </c>
      <c r="AC996">
        <v>0.347186145</v>
      </c>
      <c r="AD996">
        <v>8.6936950999999998E-2</v>
      </c>
    </row>
    <row r="997" spans="1:30" x14ac:dyDescent="0.2">
      <c r="A997" t="s">
        <v>4732</v>
      </c>
      <c r="B997" t="s">
        <v>4733</v>
      </c>
      <c r="C997" t="s">
        <v>100</v>
      </c>
      <c r="D997" t="s">
        <v>4734</v>
      </c>
      <c r="E997" t="s">
        <v>4735</v>
      </c>
      <c r="F997" t="s">
        <v>4736</v>
      </c>
      <c r="G997" t="s">
        <v>36</v>
      </c>
      <c r="H997">
        <v>62.453000000000003</v>
      </c>
      <c r="I997">
        <v>21</v>
      </c>
      <c r="J997">
        <v>46.2</v>
      </c>
      <c r="K997">
        <v>0</v>
      </c>
      <c r="L997">
        <v>213.25</v>
      </c>
      <c r="M997">
        <v>27.482315060000001</v>
      </c>
      <c r="N997">
        <v>26.22877884</v>
      </c>
      <c r="O997">
        <v>26.473237990000001</v>
      </c>
      <c r="P997">
        <v>26.161291120000001</v>
      </c>
      <c r="Q997">
        <v>24.995761869999999</v>
      </c>
      <c r="R997">
        <v>27.382698059999999</v>
      </c>
      <c r="S997">
        <v>27.04479027</v>
      </c>
      <c r="T997">
        <v>25.884437559999999</v>
      </c>
      <c r="U997">
        <v>26.800699229999999</v>
      </c>
      <c r="V997">
        <v>26.332397459999999</v>
      </c>
      <c r="W997">
        <v>27.21150398</v>
      </c>
      <c r="X997">
        <v>27.40762711</v>
      </c>
      <c r="Y997">
        <v>0.19372450799999999</v>
      </c>
      <c r="Z997">
        <v>-0.25573221800000001</v>
      </c>
      <c r="AA997">
        <v>0.45318236299999998</v>
      </c>
      <c r="AB997">
        <v>-0.80392583200000001</v>
      </c>
      <c r="AC997">
        <v>0.34936170900000002</v>
      </c>
      <c r="AD997">
        <v>-0.407200495</v>
      </c>
    </row>
    <row r="998" spans="1:30" x14ac:dyDescent="0.2">
      <c r="A998" t="s">
        <v>4737</v>
      </c>
      <c r="B998" t="s">
        <v>4738</v>
      </c>
      <c r="C998" t="s">
        <v>4739</v>
      </c>
      <c r="D998" t="s">
        <v>4740</v>
      </c>
      <c r="E998" t="s">
        <v>4741</v>
      </c>
      <c r="F998" t="s">
        <v>4742</v>
      </c>
      <c r="G998" t="s">
        <v>36</v>
      </c>
      <c r="H998">
        <v>47.719000000000001</v>
      </c>
      <c r="I998">
        <v>24</v>
      </c>
      <c r="J998">
        <v>68.900000000000006</v>
      </c>
      <c r="K998">
        <v>0</v>
      </c>
      <c r="L998">
        <v>323.31</v>
      </c>
      <c r="M998">
        <v>28.611295699999999</v>
      </c>
      <c r="N998">
        <v>28.682041170000002</v>
      </c>
      <c r="O998">
        <v>28.687490459999999</v>
      </c>
      <c r="P998">
        <v>28.897699360000001</v>
      </c>
      <c r="Q998">
        <v>28.173980709999999</v>
      </c>
      <c r="R998">
        <v>28.423181530000001</v>
      </c>
      <c r="S998">
        <v>28.536380770000001</v>
      </c>
      <c r="T998">
        <v>28.408111569999999</v>
      </c>
      <c r="U998">
        <v>28.781379699999999</v>
      </c>
      <c r="V998">
        <v>26.878650669999999</v>
      </c>
      <c r="W998">
        <v>28.511939999999999</v>
      </c>
      <c r="X998">
        <v>28.338750839999999</v>
      </c>
      <c r="Y998">
        <v>0.65486176500000004</v>
      </c>
      <c r="Z998">
        <v>0.75049527500000002</v>
      </c>
      <c r="AA998">
        <v>0.45291790700000001</v>
      </c>
      <c r="AB998">
        <v>0.58850669899999997</v>
      </c>
      <c r="AC998">
        <v>0.55730682399999998</v>
      </c>
      <c r="AD998">
        <v>0.66551017800000001</v>
      </c>
    </row>
    <row r="999" spans="1:30" x14ac:dyDescent="0.2">
      <c r="A999" t="s">
        <v>4743</v>
      </c>
      <c r="B999" t="s">
        <v>4744</v>
      </c>
      <c r="C999" t="s">
        <v>1446</v>
      </c>
      <c r="D999" t="s">
        <v>4745</v>
      </c>
      <c r="E999" t="s">
        <v>4746</v>
      </c>
      <c r="F999" t="s">
        <v>4747</v>
      </c>
      <c r="G999" t="s">
        <v>91</v>
      </c>
      <c r="H999">
        <v>55.594000000000001</v>
      </c>
      <c r="I999">
        <v>14</v>
      </c>
      <c r="J999">
        <v>45.8</v>
      </c>
      <c r="K999">
        <v>0</v>
      </c>
      <c r="L999">
        <v>323.31</v>
      </c>
      <c r="M999">
        <v>23.08514023</v>
      </c>
      <c r="N999">
        <v>24.142992020000001</v>
      </c>
      <c r="O999">
        <v>23.49994469</v>
      </c>
      <c r="P999">
        <v>24.695291520000001</v>
      </c>
      <c r="Q999">
        <v>24.102378850000001</v>
      </c>
      <c r="R999">
        <v>25.381805419999999</v>
      </c>
      <c r="S999">
        <v>23.367511749999998</v>
      </c>
      <c r="T999">
        <v>23.50682449</v>
      </c>
      <c r="U999">
        <v>24.45667839</v>
      </c>
      <c r="V999">
        <v>23.797565460000001</v>
      </c>
      <c r="W999">
        <v>23.305921550000001</v>
      </c>
      <c r="X999">
        <v>23.46126366</v>
      </c>
      <c r="Y999">
        <v>5.5210045999999999E-2</v>
      </c>
      <c r="Z999">
        <v>5.4442088E-2</v>
      </c>
      <c r="AA999">
        <v>1.4131291479999999</v>
      </c>
      <c r="AB999">
        <v>1.2049083709999999</v>
      </c>
      <c r="AC999">
        <v>0.275936444</v>
      </c>
      <c r="AD999">
        <v>0.25542132099999998</v>
      </c>
    </row>
    <row r="1000" spans="1:30" x14ac:dyDescent="0.2">
      <c r="A1000" t="s">
        <v>4748</v>
      </c>
      <c r="B1000" t="s">
        <v>4749</v>
      </c>
      <c r="C1000" t="s">
        <v>4750</v>
      </c>
      <c r="D1000" t="s">
        <v>4751</v>
      </c>
      <c r="E1000" t="s">
        <v>4752</v>
      </c>
      <c r="F1000" t="s">
        <v>4753</v>
      </c>
      <c r="G1000" t="s">
        <v>36</v>
      </c>
      <c r="H1000">
        <v>23.925999999999998</v>
      </c>
      <c r="I1000">
        <v>3</v>
      </c>
      <c r="J1000">
        <v>24.8</v>
      </c>
      <c r="K1000">
        <v>0</v>
      </c>
      <c r="L1000">
        <v>11.551</v>
      </c>
      <c r="M1000">
        <v>22.654001239999999</v>
      </c>
      <c r="N1000">
        <v>24.061796189999999</v>
      </c>
      <c r="O1000">
        <v>23.67786598</v>
      </c>
      <c r="P1000">
        <v>25.03961945</v>
      </c>
      <c r="Q1000">
        <v>23.44439697</v>
      </c>
      <c r="R1000">
        <v>24.06685448</v>
      </c>
      <c r="S1000">
        <v>22.820848460000001</v>
      </c>
      <c r="T1000">
        <v>23.5062809</v>
      </c>
      <c r="U1000">
        <v>23.80762863</v>
      </c>
      <c r="V1000">
        <v>23.544769290000001</v>
      </c>
      <c r="W1000">
        <v>23.948585510000001</v>
      </c>
      <c r="X1000">
        <v>22.155122760000001</v>
      </c>
      <c r="Y1000">
        <v>0.13320408</v>
      </c>
      <c r="Z1000">
        <v>0.24839528399999999</v>
      </c>
      <c r="AA1000">
        <v>0.60701014600000003</v>
      </c>
      <c r="AB1000">
        <v>0.96746444700000001</v>
      </c>
      <c r="AC1000">
        <v>9.3855084000000005E-2</v>
      </c>
      <c r="AD1000">
        <v>0.16209348000000001</v>
      </c>
    </row>
    <row r="1001" spans="1:30" x14ac:dyDescent="0.2">
      <c r="A1001" t="s">
        <v>4754</v>
      </c>
      <c r="B1001" t="s">
        <v>4755</v>
      </c>
      <c r="C1001" t="s">
        <v>1272</v>
      </c>
      <c r="D1001" t="s">
        <v>4756</v>
      </c>
      <c r="E1001" t="s">
        <v>4757</v>
      </c>
      <c r="F1001" t="s">
        <v>4758</v>
      </c>
      <c r="G1001" t="s">
        <v>232</v>
      </c>
      <c r="H1001">
        <v>62.756</v>
      </c>
      <c r="I1001">
        <v>26</v>
      </c>
      <c r="J1001">
        <v>55.4</v>
      </c>
      <c r="K1001">
        <v>0</v>
      </c>
      <c r="L1001">
        <v>150.46</v>
      </c>
      <c r="M1001">
        <v>23.311279299999999</v>
      </c>
      <c r="N1001">
        <v>24.60263634</v>
      </c>
      <c r="O1001">
        <v>27.275243759999999</v>
      </c>
      <c r="P1001">
        <v>24.038362500000002</v>
      </c>
      <c r="Q1001">
        <v>23.212762829999999</v>
      </c>
      <c r="R1001">
        <v>25.0202198</v>
      </c>
      <c r="S1001">
        <v>27.955432890000001</v>
      </c>
      <c r="T1001">
        <v>27.569280620000001</v>
      </c>
      <c r="U1001">
        <v>26.936519619999999</v>
      </c>
      <c r="V1001">
        <v>24.311275479999999</v>
      </c>
      <c r="W1001">
        <v>26.18856049</v>
      </c>
      <c r="X1001">
        <v>26.473966600000001</v>
      </c>
      <c r="Y1001">
        <v>0.16606405399999999</v>
      </c>
      <c r="Z1001">
        <v>-0.59488105800000002</v>
      </c>
      <c r="AA1001">
        <v>0.85045599199999999</v>
      </c>
      <c r="AB1001">
        <v>-1.5674858089999999</v>
      </c>
      <c r="AC1001">
        <v>1.16152834</v>
      </c>
      <c r="AD1001">
        <v>1.829143524</v>
      </c>
    </row>
    <row r="1002" spans="1:30" x14ac:dyDescent="0.2">
      <c r="A1002" t="s">
        <v>4759</v>
      </c>
      <c r="B1002" t="s">
        <v>234</v>
      </c>
      <c r="C1002" t="s">
        <v>32</v>
      </c>
      <c r="D1002" t="s">
        <v>4760</v>
      </c>
      <c r="E1002" t="s">
        <v>4759</v>
      </c>
      <c r="F1002" t="s">
        <v>4761</v>
      </c>
      <c r="G1002" t="s">
        <v>58</v>
      </c>
      <c r="H1002">
        <v>30.212</v>
      </c>
      <c r="I1002">
        <v>6</v>
      </c>
      <c r="J1002">
        <v>33.5</v>
      </c>
      <c r="K1002">
        <v>0</v>
      </c>
      <c r="L1002">
        <v>112.79</v>
      </c>
      <c r="M1002">
        <v>23.620857239999999</v>
      </c>
      <c r="N1002">
        <v>22.455083850000001</v>
      </c>
      <c r="O1002">
        <v>23.99477577</v>
      </c>
      <c r="P1002">
        <v>24.017522809999999</v>
      </c>
      <c r="Q1002">
        <v>25.028841020000002</v>
      </c>
      <c r="R1002">
        <v>22.549741740000002</v>
      </c>
      <c r="S1002">
        <v>22.499919890000001</v>
      </c>
      <c r="T1002">
        <v>22.133628850000001</v>
      </c>
      <c r="U1002">
        <v>24.10280418</v>
      </c>
      <c r="V1002">
        <v>23.300714490000001</v>
      </c>
      <c r="W1002">
        <v>23.82326698</v>
      </c>
      <c r="X1002">
        <v>23.68659401</v>
      </c>
      <c r="Y1002">
        <v>0.19330180899999999</v>
      </c>
      <c r="Z1002">
        <v>-0.246619542</v>
      </c>
      <c r="AA1002">
        <v>0.130678825</v>
      </c>
      <c r="AB1002">
        <v>0.261843363</v>
      </c>
      <c r="AC1002">
        <v>0.48098542700000002</v>
      </c>
      <c r="AD1002">
        <v>-0.691407522</v>
      </c>
    </row>
    <row r="1003" spans="1:30" x14ac:dyDescent="0.2">
      <c r="A1003" t="s">
        <v>4762</v>
      </c>
      <c r="B1003" t="s">
        <v>31</v>
      </c>
      <c r="C1003" t="s">
        <v>32</v>
      </c>
      <c r="D1003" t="s">
        <v>4763</v>
      </c>
      <c r="E1003" t="s">
        <v>4764</v>
      </c>
      <c r="F1003" t="s">
        <v>4765</v>
      </c>
      <c r="G1003" t="s">
        <v>36</v>
      </c>
      <c r="H1003">
        <v>123.56</v>
      </c>
      <c r="I1003">
        <v>33</v>
      </c>
      <c r="J1003">
        <v>40.9</v>
      </c>
      <c r="K1003">
        <v>0</v>
      </c>
      <c r="L1003">
        <v>323.31</v>
      </c>
      <c r="M1003">
        <v>27.84469795</v>
      </c>
      <c r="N1003">
        <v>27.13525963</v>
      </c>
      <c r="O1003">
        <v>26.912622450000001</v>
      </c>
      <c r="P1003">
        <v>25.483207700000001</v>
      </c>
      <c r="Q1003">
        <v>26.162252429999999</v>
      </c>
      <c r="R1003">
        <v>27.453954700000001</v>
      </c>
      <c r="S1003">
        <v>27.02104568</v>
      </c>
      <c r="T1003">
        <v>27.192064290000001</v>
      </c>
      <c r="U1003">
        <v>27.53274536</v>
      </c>
      <c r="V1003">
        <v>27.049678799999999</v>
      </c>
      <c r="W1003">
        <v>25.764205929999999</v>
      </c>
      <c r="X1003">
        <v>27.876661299999999</v>
      </c>
      <c r="Y1003">
        <v>0.23273848799999999</v>
      </c>
      <c r="Z1003">
        <v>0.40067799900000001</v>
      </c>
      <c r="AA1003">
        <v>0.24895915900000001</v>
      </c>
      <c r="AB1003">
        <v>-0.53037707000000001</v>
      </c>
      <c r="AC1003">
        <v>0.21619348999999999</v>
      </c>
      <c r="AD1003">
        <v>0.35176976500000001</v>
      </c>
    </row>
    <row r="1004" spans="1:30" x14ac:dyDescent="0.2">
      <c r="A1004" t="s">
        <v>4766</v>
      </c>
      <c r="B1004" t="s">
        <v>4767</v>
      </c>
      <c r="C1004" t="s">
        <v>4768</v>
      </c>
      <c r="D1004" t="s">
        <v>4769</v>
      </c>
      <c r="E1004" t="s">
        <v>4770</v>
      </c>
      <c r="F1004" t="s">
        <v>4771</v>
      </c>
      <c r="G1004" t="s">
        <v>91</v>
      </c>
      <c r="H1004">
        <v>37.273000000000003</v>
      </c>
      <c r="I1004">
        <v>18</v>
      </c>
      <c r="J1004">
        <v>55.4</v>
      </c>
      <c r="K1004">
        <v>0</v>
      </c>
      <c r="L1004">
        <v>183.46</v>
      </c>
      <c r="M1004">
        <v>27.97010422</v>
      </c>
      <c r="N1004">
        <v>28.086284639999999</v>
      </c>
      <c r="O1004">
        <v>28.173933030000001</v>
      </c>
      <c r="P1004">
        <v>28.098886490000002</v>
      </c>
      <c r="Q1004">
        <v>27.636993409999999</v>
      </c>
      <c r="R1004">
        <v>28.139364239999999</v>
      </c>
      <c r="S1004">
        <v>28.607172009999999</v>
      </c>
      <c r="T1004">
        <v>27.974103929999998</v>
      </c>
      <c r="U1004">
        <v>28.025857930000001</v>
      </c>
      <c r="V1004">
        <v>28.350812909999998</v>
      </c>
      <c r="W1004">
        <v>27.937923430000001</v>
      </c>
      <c r="X1004">
        <v>28.151512149999999</v>
      </c>
      <c r="Y1004">
        <v>0.202945128</v>
      </c>
      <c r="Z1004">
        <v>-6.9975535000000005E-2</v>
      </c>
      <c r="AA1004">
        <v>0.39726706499999997</v>
      </c>
      <c r="AB1004">
        <v>-0.18833478300000001</v>
      </c>
      <c r="AC1004">
        <v>8.3664086999999998E-2</v>
      </c>
      <c r="AD1004">
        <v>5.5628458999999998E-2</v>
      </c>
    </row>
    <row r="1005" spans="1:30" x14ac:dyDescent="0.2">
      <c r="A1005" t="s">
        <v>4772</v>
      </c>
      <c r="B1005" t="s">
        <v>4773</v>
      </c>
      <c r="C1005" t="s">
        <v>4774</v>
      </c>
      <c r="D1005" t="s">
        <v>4775</v>
      </c>
      <c r="E1005" t="s">
        <v>4776</v>
      </c>
      <c r="F1005" t="s">
        <v>4777</v>
      </c>
      <c r="G1005" t="s">
        <v>91</v>
      </c>
      <c r="H1005">
        <v>33.045000000000002</v>
      </c>
      <c r="I1005">
        <v>9</v>
      </c>
      <c r="J1005">
        <v>35.5</v>
      </c>
      <c r="K1005">
        <v>0</v>
      </c>
      <c r="L1005">
        <v>26.059000000000001</v>
      </c>
      <c r="M1005">
        <v>23.702371599999999</v>
      </c>
      <c r="N1005">
        <v>24.83208466</v>
      </c>
      <c r="O1005">
        <v>23.642076490000001</v>
      </c>
      <c r="P1005">
        <v>23.52434349</v>
      </c>
      <c r="Q1005">
        <v>23.702383040000001</v>
      </c>
      <c r="R1005">
        <v>23.1462574</v>
      </c>
      <c r="S1005">
        <v>24.631517410000001</v>
      </c>
      <c r="T1005">
        <v>24.907522199999999</v>
      </c>
      <c r="U1005">
        <v>23.621114729999999</v>
      </c>
      <c r="V1005">
        <v>22.680667880000001</v>
      </c>
      <c r="W1005">
        <v>22.7089119</v>
      </c>
      <c r="X1005">
        <v>23.60582733</v>
      </c>
      <c r="Y1005">
        <v>1.011401513</v>
      </c>
      <c r="Z1005">
        <v>1.060375214</v>
      </c>
      <c r="AA1005">
        <v>0.59476302599999997</v>
      </c>
      <c r="AB1005">
        <v>0.45919227600000001</v>
      </c>
      <c r="AC1005">
        <v>1.3131138579999999</v>
      </c>
      <c r="AD1005">
        <v>1.3882490789999999</v>
      </c>
    </row>
    <row r="1006" spans="1:30" x14ac:dyDescent="0.2">
      <c r="A1006" s="3" t="s">
        <v>4778</v>
      </c>
      <c r="B1006" t="s">
        <v>4779</v>
      </c>
      <c r="C1006" t="s">
        <v>4780</v>
      </c>
      <c r="D1006" t="s">
        <v>4781</v>
      </c>
      <c r="E1006" t="s">
        <v>4778</v>
      </c>
      <c r="F1006" t="s">
        <v>4782</v>
      </c>
      <c r="G1006" t="s">
        <v>36</v>
      </c>
      <c r="H1006">
        <v>33.448</v>
      </c>
      <c r="I1006">
        <v>7</v>
      </c>
      <c r="J1006">
        <v>27.3</v>
      </c>
      <c r="K1006">
        <v>0</v>
      </c>
      <c r="L1006">
        <v>22.236999999999998</v>
      </c>
      <c r="M1006">
        <v>25.219852450000001</v>
      </c>
      <c r="N1006">
        <v>23.675815579999998</v>
      </c>
      <c r="O1006">
        <v>25.246562959999999</v>
      </c>
      <c r="P1006">
        <v>24.578498840000002</v>
      </c>
      <c r="Q1006">
        <v>23.413408279999999</v>
      </c>
      <c r="R1006">
        <v>24.270416260000001</v>
      </c>
      <c r="S1006">
        <v>24.708892819999999</v>
      </c>
      <c r="T1006">
        <v>23.708133700000001</v>
      </c>
      <c r="U1006">
        <v>25.036115649999999</v>
      </c>
      <c r="V1006">
        <v>24.275856019999999</v>
      </c>
      <c r="W1006">
        <v>24.782775879999999</v>
      </c>
      <c r="X1006">
        <v>23.13763046</v>
      </c>
      <c r="Y1006">
        <v>0.38353794000000002</v>
      </c>
      <c r="Z1006">
        <v>0.64865620899999998</v>
      </c>
      <c r="AA1006">
        <v>1.2150797E-2</v>
      </c>
      <c r="AB1006">
        <v>2.2020339999999999E-2</v>
      </c>
      <c r="AC1006">
        <v>0.26594372799999999</v>
      </c>
      <c r="AD1006">
        <v>0.41895993599999998</v>
      </c>
    </row>
    <row r="1007" spans="1:30" x14ac:dyDescent="0.2">
      <c r="A1007" t="s">
        <v>4783</v>
      </c>
      <c r="B1007" t="s">
        <v>4784</v>
      </c>
      <c r="C1007" t="s">
        <v>1678</v>
      </c>
      <c r="D1007" t="s">
        <v>4785</v>
      </c>
      <c r="E1007" t="s">
        <v>4786</v>
      </c>
      <c r="F1007" t="s">
        <v>4787</v>
      </c>
      <c r="G1007" t="s">
        <v>36</v>
      </c>
      <c r="H1007">
        <v>49.792999999999999</v>
      </c>
      <c r="I1007">
        <v>19</v>
      </c>
      <c r="J1007">
        <v>59</v>
      </c>
      <c r="K1007">
        <v>0</v>
      </c>
      <c r="L1007">
        <v>277.14</v>
      </c>
      <c r="M1007">
        <v>23.423063280000001</v>
      </c>
      <c r="N1007">
        <v>23.681177139999999</v>
      </c>
      <c r="O1007">
        <v>23.257974619999999</v>
      </c>
      <c r="P1007">
        <v>24.801246639999999</v>
      </c>
      <c r="Q1007">
        <v>23.51799583</v>
      </c>
      <c r="R1007">
        <v>23.052339549999999</v>
      </c>
      <c r="S1007">
        <v>24.468614580000001</v>
      </c>
      <c r="T1007">
        <v>23.523756030000001</v>
      </c>
      <c r="U1007">
        <v>23.892560960000001</v>
      </c>
      <c r="V1007">
        <v>23.653636930000001</v>
      </c>
      <c r="W1007">
        <v>23.62068558</v>
      </c>
      <c r="X1007">
        <v>23.876754760000001</v>
      </c>
      <c r="Y1007">
        <v>0.82875011600000004</v>
      </c>
      <c r="Z1007">
        <v>-0.26295407599999998</v>
      </c>
      <c r="AA1007">
        <v>4.7583186999999999E-2</v>
      </c>
      <c r="AB1007">
        <v>7.3501586999999993E-2</v>
      </c>
      <c r="AC1007">
        <v>0.35530326600000001</v>
      </c>
      <c r="AD1007">
        <v>0.24461809800000001</v>
      </c>
    </row>
    <row r="1008" spans="1:30" x14ac:dyDescent="0.2">
      <c r="A1008" t="s">
        <v>4788</v>
      </c>
      <c r="B1008" t="s">
        <v>4789</v>
      </c>
      <c r="C1008" t="s">
        <v>4790</v>
      </c>
      <c r="D1008" t="s">
        <v>4791</v>
      </c>
      <c r="E1008" t="s">
        <v>4788</v>
      </c>
      <c r="F1008" t="s">
        <v>4792</v>
      </c>
      <c r="G1008" t="s">
        <v>36</v>
      </c>
      <c r="H1008">
        <v>72.834999999999994</v>
      </c>
      <c r="I1008">
        <v>9</v>
      </c>
      <c r="J1008">
        <v>15.1</v>
      </c>
      <c r="K1008">
        <v>0</v>
      </c>
      <c r="L1008">
        <v>64.760000000000005</v>
      </c>
      <c r="M1008">
        <v>23.61964798</v>
      </c>
      <c r="N1008">
        <v>24.0041008</v>
      </c>
      <c r="O1008">
        <v>23.217634199999999</v>
      </c>
      <c r="P1008">
        <v>24.908933640000001</v>
      </c>
      <c r="Q1008">
        <v>24.488859179999999</v>
      </c>
      <c r="R1008">
        <v>23.18911743</v>
      </c>
      <c r="S1008">
        <v>23.494073870000001</v>
      </c>
      <c r="T1008">
        <v>23.93611336</v>
      </c>
      <c r="U1008">
        <v>23.886644359999998</v>
      </c>
      <c r="V1008">
        <v>24.979841230000002</v>
      </c>
      <c r="W1008">
        <v>23.821607589999999</v>
      </c>
      <c r="X1008">
        <v>23.867532730000001</v>
      </c>
      <c r="Y1008">
        <v>0.62022850299999999</v>
      </c>
      <c r="Z1008">
        <v>-0.60919952399999999</v>
      </c>
      <c r="AA1008">
        <v>1.4114994E-2</v>
      </c>
      <c r="AB1008">
        <v>-2.7357101000000002E-2</v>
      </c>
      <c r="AC1008">
        <v>0.48583920400000002</v>
      </c>
      <c r="AD1008">
        <v>-0.45071665399999999</v>
      </c>
    </row>
    <row r="1009" spans="1:30" x14ac:dyDescent="0.2">
      <c r="A1009" t="s">
        <v>4793</v>
      </c>
      <c r="B1009" t="s">
        <v>4794</v>
      </c>
      <c r="C1009" t="s">
        <v>100</v>
      </c>
      <c r="D1009" t="s">
        <v>4795</v>
      </c>
      <c r="E1009" t="s">
        <v>4796</v>
      </c>
      <c r="F1009" t="s">
        <v>4797</v>
      </c>
      <c r="G1009" t="s">
        <v>395</v>
      </c>
      <c r="H1009">
        <v>11.064</v>
      </c>
      <c r="I1009">
        <v>3</v>
      </c>
      <c r="J1009">
        <v>29.9</v>
      </c>
      <c r="K1009">
        <v>0</v>
      </c>
      <c r="L1009">
        <v>21.41</v>
      </c>
      <c r="M1009">
        <v>23.479019170000001</v>
      </c>
      <c r="N1009">
        <v>23.023178099999999</v>
      </c>
      <c r="O1009">
        <v>23.124540329999999</v>
      </c>
      <c r="P1009">
        <v>23.212766649999999</v>
      </c>
      <c r="Q1009">
        <v>24.365589140000001</v>
      </c>
      <c r="R1009">
        <v>22.934791560000001</v>
      </c>
      <c r="S1009">
        <v>24.042875290000001</v>
      </c>
      <c r="T1009">
        <v>23.978040700000001</v>
      </c>
      <c r="U1009">
        <v>24.319858549999999</v>
      </c>
      <c r="V1009">
        <v>23.578077319999998</v>
      </c>
      <c r="W1009">
        <v>24.520666120000001</v>
      </c>
      <c r="X1009">
        <v>23.93876457</v>
      </c>
      <c r="Y1009">
        <v>1.2279636359999999</v>
      </c>
      <c r="Z1009">
        <v>-0.80359013899999998</v>
      </c>
      <c r="AA1009">
        <v>0.418718586</v>
      </c>
      <c r="AB1009">
        <v>-0.50812021900000004</v>
      </c>
      <c r="AC1009">
        <v>0.12597591799999999</v>
      </c>
      <c r="AD1009">
        <v>0.101088842</v>
      </c>
    </row>
    <row r="1010" spans="1:30" x14ac:dyDescent="0.2">
      <c r="A1010" t="s">
        <v>4798</v>
      </c>
      <c r="B1010" t="s">
        <v>4799</v>
      </c>
      <c r="C1010" t="s">
        <v>4800</v>
      </c>
      <c r="D1010" t="s">
        <v>4801</v>
      </c>
      <c r="E1010" t="s">
        <v>4802</v>
      </c>
      <c r="F1010" t="s">
        <v>4803</v>
      </c>
      <c r="G1010" t="s">
        <v>91</v>
      </c>
      <c r="H1010">
        <v>23.77</v>
      </c>
      <c r="I1010">
        <v>3</v>
      </c>
      <c r="J1010">
        <v>26.2</v>
      </c>
      <c r="K1010">
        <v>0</v>
      </c>
      <c r="L1010">
        <v>49.95</v>
      </c>
      <c r="M1010">
        <v>23.88223267</v>
      </c>
      <c r="N1010">
        <v>23.466854099999999</v>
      </c>
      <c r="O1010">
        <v>23.122955319999999</v>
      </c>
      <c r="P1010">
        <v>23.846843719999999</v>
      </c>
      <c r="Q1010">
        <v>21.565689089999999</v>
      </c>
      <c r="R1010">
        <v>25.148721689999999</v>
      </c>
      <c r="S1010">
        <v>25.49035645</v>
      </c>
      <c r="T1010">
        <v>23.222202299999999</v>
      </c>
      <c r="U1010">
        <v>23.911975859999998</v>
      </c>
      <c r="V1010">
        <v>25.011739729999999</v>
      </c>
      <c r="W1010">
        <v>23.784206390000001</v>
      </c>
      <c r="X1010">
        <v>23.775791170000002</v>
      </c>
      <c r="Y1010">
        <v>0.68361913799999996</v>
      </c>
      <c r="Z1010">
        <v>-0.69989840199999998</v>
      </c>
      <c r="AA1010">
        <v>0.23405910099999999</v>
      </c>
      <c r="AB1010">
        <v>-0.67016092900000002</v>
      </c>
      <c r="AC1010">
        <v>7.3457119999999999E-3</v>
      </c>
      <c r="AD1010">
        <v>1.7599106E-2</v>
      </c>
    </row>
    <row r="1011" spans="1:30" x14ac:dyDescent="0.2">
      <c r="A1011" t="s">
        <v>4804</v>
      </c>
      <c r="B1011" t="s">
        <v>4805</v>
      </c>
      <c r="C1011" t="s">
        <v>32</v>
      </c>
      <c r="D1011" t="s">
        <v>4806</v>
      </c>
      <c r="E1011" t="s">
        <v>4807</v>
      </c>
      <c r="F1011" t="s">
        <v>4808</v>
      </c>
      <c r="G1011" t="s">
        <v>36</v>
      </c>
      <c r="H1011">
        <v>20.442</v>
      </c>
      <c r="I1011">
        <v>6</v>
      </c>
      <c r="J1011">
        <v>53.5</v>
      </c>
      <c r="K1011">
        <v>0</v>
      </c>
      <c r="L1011">
        <v>11.834</v>
      </c>
      <c r="M1011">
        <v>24.79253387</v>
      </c>
      <c r="N1011">
        <v>24.861127849999999</v>
      </c>
      <c r="O1011">
        <v>23.146863939999999</v>
      </c>
      <c r="P1011">
        <v>24.29593277</v>
      </c>
      <c r="Q1011">
        <v>23.450120930000001</v>
      </c>
      <c r="R1011">
        <v>24.03346062</v>
      </c>
      <c r="S1011">
        <v>24.244260789999998</v>
      </c>
      <c r="T1011">
        <v>23.323936459999999</v>
      </c>
      <c r="U1011">
        <v>24.206802369999998</v>
      </c>
      <c r="V1011">
        <v>24.08082581</v>
      </c>
      <c r="W1011">
        <v>24.098686220000001</v>
      </c>
      <c r="X1011">
        <v>23.760063169999999</v>
      </c>
      <c r="Y1011">
        <v>0.19268287000000001</v>
      </c>
      <c r="Z1011">
        <v>0.28698349000000001</v>
      </c>
      <c r="AA1011">
        <v>6.8222770000000002E-2</v>
      </c>
      <c r="AB1011">
        <v>-5.3353628E-2</v>
      </c>
      <c r="AC1011">
        <v>5.9337646000000001E-2</v>
      </c>
      <c r="AD1011">
        <v>-5.4858525999999998E-2</v>
      </c>
    </row>
    <row r="1012" spans="1:30" x14ac:dyDescent="0.2">
      <c r="A1012" t="s">
        <v>4809</v>
      </c>
      <c r="B1012" t="s">
        <v>612</v>
      </c>
      <c r="C1012" t="s">
        <v>32</v>
      </c>
      <c r="D1012" t="s">
        <v>4810</v>
      </c>
      <c r="E1012" t="s">
        <v>4809</v>
      </c>
      <c r="F1012" t="s">
        <v>4811</v>
      </c>
      <c r="G1012" t="s">
        <v>36</v>
      </c>
      <c r="H1012">
        <v>70.028999999999996</v>
      </c>
      <c r="I1012">
        <v>33</v>
      </c>
      <c r="J1012">
        <v>67.7</v>
      </c>
      <c r="K1012">
        <v>0</v>
      </c>
      <c r="L1012">
        <v>323.31</v>
      </c>
      <c r="M1012">
        <v>26.910793300000002</v>
      </c>
      <c r="N1012">
        <v>25.20985031</v>
      </c>
      <c r="O1012">
        <v>25.304067610000001</v>
      </c>
      <c r="P1012">
        <v>25.66925621</v>
      </c>
      <c r="Q1012">
        <v>23.402988430000001</v>
      </c>
      <c r="R1012">
        <v>25.726764679999999</v>
      </c>
      <c r="S1012">
        <v>26.278402329999999</v>
      </c>
      <c r="T1012">
        <v>24.377372739999998</v>
      </c>
      <c r="U1012">
        <v>24.690298080000002</v>
      </c>
      <c r="V1012">
        <v>23.230316160000001</v>
      </c>
      <c r="W1012">
        <v>24.828227999999999</v>
      </c>
      <c r="X1012">
        <v>25.933191300000001</v>
      </c>
      <c r="Y1012">
        <v>0.52458487799999998</v>
      </c>
      <c r="Z1012">
        <v>1.1443252559999999</v>
      </c>
      <c r="AA1012">
        <v>8.7180980000000005E-2</v>
      </c>
      <c r="AB1012">
        <v>0.26909128799999998</v>
      </c>
      <c r="AC1012">
        <v>0.17443927100000001</v>
      </c>
      <c r="AD1012">
        <v>0.45144589699999998</v>
      </c>
    </row>
    <row r="1013" spans="1:30" x14ac:dyDescent="0.2">
      <c r="A1013" t="s">
        <v>4812</v>
      </c>
      <c r="B1013" t="s">
        <v>4813</v>
      </c>
      <c r="C1013" t="s">
        <v>4814</v>
      </c>
      <c r="D1013" t="s">
        <v>4815</v>
      </c>
      <c r="E1013" t="s">
        <v>4816</v>
      </c>
      <c r="F1013" t="s">
        <v>4817</v>
      </c>
      <c r="G1013" t="s">
        <v>91</v>
      </c>
      <c r="H1013">
        <v>49.08</v>
      </c>
      <c r="I1013">
        <v>6</v>
      </c>
      <c r="J1013">
        <v>17.7</v>
      </c>
      <c r="K1013">
        <v>0</v>
      </c>
      <c r="L1013">
        <v>13.045999999999999</v>
      </c>
      <c r="M1013">
        <v>24.06357002</v>
      </c>
      <c r="N1013">
        <v>23.444932940000001</v>
      </c>
      <c r="O1013">
        <v>24.34369087</v>
      </c>
      <c r="P1013">
        <v>23.093072889999998</v>
      </c>
      <c r="Q1013">
        <v>23.86129189</v>
      </c>
      <c r="R1013">
        <v>22.988096240000001</v>
      </c>
      <c r="S1013">
        <v>23.716804499999999</v>
      </c>
      <c r="T1013">
        <v>23.320632929999999</v>
      </c>
      <c r="U1013">
        <v>24.616521840000001</v>
      </c>
      <c r="V1013">
        <v>24.513732910000002</v>
      </c>
      <c r="W1013">
        <v>23.618629460000001</v>
      </c>
      <c r="X1013">
        <v>23.686563490000001</v>
      </c>
      <c r="Y1013">
        <v>9.3238149999999992E-3</v>
      </c>
      <c r="Z1013">
        <v>1.1089325000000001E-2</v>
      </c>
      <c r="AA1013">
        <v>0.71829395799999995</v>
      </c>
      <c r="AB1013">
        <v>-0.62548828099999998</v>
      </c>
      <c r="AC1013">
        <v>3.8960346E-2</v>
      </c>
      <c r="AD1013">
        <v>-5.4988861E-2</v>
      </c>
    </row>
    <row r="1014" spans="1:30" x14ac:dyDescent="0.2">
      <c r="A1014" t="s">
        <v>4818</v>
      </c>
      <c r="B1014" t="s">
        <v>4819</v>
      </c>
      <c r="C1014" t="s">
        <v>4820</v>
      </c>
      <c r="D1014" t="s">
        <v>4821</v>
      </c>
      <c r="E1014" t="s">
        <v>4822</v>
      </c>
      <c r="F1014" t="s">
        <v>4823</v>
      </c>
      <c r="G1014" t="s">
        <v>126</v>
      </c>
      <c r="H1014">
        <v>14.417</v>
      </c>
      <c r="I1014">
        <v>5</v>
      </c>
      <c r="J1014">
        <v>47.7</v>
      </c>
      <c r="K1014">
        <v>0</v>
      </c>
      <c r="L1014">
        <v>138.47</v>
      </c>
      <c r="M1014">
        <v>26.782318119999999</v>
      </c>
      <c r="N1014">
        <v>26.91650009</v>
      </c>
      <c r="O1014">
        <v>26.98032761</v>
      </c>
      <c r="P1014">
        <v>26.87701225</v>
      </c>
      <c r="Q1014">
        <v>27.66864777</v>
      </c>
      <c r="R1014">
        <v>26.491733549999999</v>
      </c>
      <c r="S1014">
        <v>26.800453189999999</v>
      </c>
      <c r="T1014">
        <v>26.64814758</v>
      </c>
      <c r="U1014">
        <v>26.760784149999999</v>
      </c>
      <c r="V1014">
        <v>27.430377960000001</v>
      </c>
      <c r="W1014">
        <v>26.438220980000001</v>
      </c>
      <c r="X1014">
        <v>26.74381065</v>
      </c>
      <c r="Y1014">
        <v>2.4896669E-2</v>
      </c>
      <c r="Z1014">
        <v>2.2245406999999998E-2</v>
      </c>
      <c r="AA1014">
        <v>0.113178976</v>
      </c>
      <c r="AB1014">
        <v>0.141661326</v>
      </c>
      <c r="AC1014">
        <v>0.171103373</v>
      </c>
      <c r="AD1014">
        <v>-0.134341558</v>
      </c>
    </row>
    <row r="1015" spans="1:30" x14ac:dyDescent="0.2">
      <c r="A1015" t="s">
        <v>4824</v>
      </c>
      <c r="B1015" t="s">
        <v>31</v>
      </c>
      <c r="C1015" t="s">
        <v>100</v>
      </c>
      <c r="D1015" t="s">
        <v>4825</v>
      </c>
      <c r="E1015" t="s">
        <v>4824</v>
      </c>
      <c r="F1015" t="s">
        <v>4826</v>
      </c>
      <c r="G1015" t="s">
        <v>36</v>
      </c>
      <c r="H1015">
        <v>47.213000000000001</v>
      </c>
      <c r="I1015">
        <v>6</v>
      </c>
      <c r="J1015">
        <v>20.2</v>
      </c>
      <c r="K1015">
        <v>0</v>
      </c>
      <c r="L1015">
        <v>18.751000000000001</v>
      </c>
      <c r="M1015">
        <v>23.554260249999999</v>
      </c>
      <c r="N1015">
        <v>23.684337620000001</v>
      </c>
      <c r="O1015">
        <v>25.504152300000001</v>
      </c>
      <c r="P1015">
        <v>23.970720289999999</v>
      </c>
      <c r="Q1015">
        <v>24.10362816</v>
      </c>
      <c r="R1015">
        <v>24.03946114</v>
      </c>
      <c r="S1015">
        <v>23.991048809999999</v>
      </c>
      <c r="T1015">
        <v>24.812669750000001</v>
      </c>
      <c r="U1015">
        <v>23.7512188</v>
      </c>
      <c r="V1015">
        <v>23.20485497</v>
      </c>
      <c r="W1015">
        <v>23.862913129999999</v>
      </c>
      <c r="X1015">
        <v>23.85528755</v>
      </c>
      <c r="Y1015">
        <v>0.38297914799999999</v>
      </c>
      <c r="Z1015">
        <v>0.60656483999999999</v>
      </c>
      <c r="AA1015">
        <v>0.83110370899999997</v>
      </c>
      <c r="AB1015">
        <v>0.39691797899999998</v>
      </c>
      <c r="AC1015">
        <v>0.63085769700000005</v>
      </c>
      <c r="AD1015">
        <v>0.54396057099999995</v>
      </c>
    </row>
    <row r="1016" spans="1:30" x14ac:dyDescent="0.2">
      <c r="A1016" t="s">
        <v>4827</v>
      </c>
      <c r="B1016" t="s">
        <v>4828</v>
      </c>
      <c r="C1016" t="s">
        <v>4829</v>
      </c>
      <c r="D1016" t="s">
        <v>4830</v>
      </c>
      <c r="E1016" t="s">
        <v>4831</v>
      </c>
      <c r="F1016" t="s">
        <v>4832</v>
      </c>
      <c r="G1016" t="s">
        <v>36</v>
      </c>
      <c r="H1016">
        <v>35.082999999999998</v>
      </c>
      <c r="I1016">
        <v>4</v>
      </c>
      <c r="J1016">
        <v>14.8</v>
      </c>
      <c r="K1016">
        <v>0</v>
      </c>
      <c r="L1016">
        <v>8.6166999999999998</v>
      </c>
      <c r="M1016">
        <v>23.316905980000001</v>
      </c>
      <c r="N1016">
        <v>23.63221931</v>
      </c>
      <c r="O1016">
        <v>23.691684720000001</v>
      </c>
      <c r="P1016">
        <v>23.957546229999998</v>
      </c>
      <c r="Q1016">
        <v>25.046039579999999</v>
      </c>
      <c r="R1016">
        <v>23.906957630000001</v>
      </c>
      <c r="S1016">
        <v>23.604999540000001</v>
      </c>
      <c r="T1016">
        <v>22.84417152</v>
      </c>
      <c r="U1016">
        <v>23.215774540000002</v>
      </c>
      <c r="V1016">
        <v>24.297327039999999</v>
      </c>
      <c r="W1016">
        <v>23.916488650000002</v>
      </c>
      <c r="X1016">
        <v>24.58962631</v>
      </c>
      <c r="Y1016">
        <v>1.473065377</v>
      </c>
      <c r="Z1016">
        <v>-0.72087732999999998</v>
      </c>
      <c r="AA1016">
        <v>2.859536E-2</v>
      </c>
      <c r="AB1016">
        <v>3.570048E-2</v>
      </c>
      <c r="AC1016">
        <v>1.6284169070000001</v>
      </c>
      <c r="AD1016">
        <v>-1.0461654659999999</v>
      </c>
    </row>
    <row r="1017" spans="1:30" x14ac:dyDescent="0.2">
      <c r="A1017" t="s">
        <v>4833</v>
      </c>
      <c r="B1017" t="s">
        <v>4834</v>
      </c>
      <c r="C1017" t="s">
        <v>4835</v>
      </c>
      <c r="D1017" t="s">
        <v>4836</v>
      </c>
      <c r="E1017" t="s">
        <v>4837</v>
      </c>
      <c r="F1017" t="s">
        <v>4838</v>
      </c>
      <c r="G1017" t="s">
        <v>91</v>
      </c>
      <c r="H1017">
        <v>45.552</v>
      </c>
      <c r="I1017">
        <v>15</v>
      </c>
      <c r="J1017">
        <v>44.9</v>
      </c>
      <c r="K1017">
        <v>0</v>
      </c>
      <c r="L1017">
        <v>91.123999999999995</v>
      </c>
      <c r="M1017">
        <v>26.135004039999998</v>
      </c>
      <c r="N1017">
        <v>23.660274510000001</v>
      </c>
      <c r="O1017">
        <v>24.981939319999999</v>
      </c>
      <c r="P1017">
        <v>25.636137009999999</v>
      </c>
      <c r="Q1017">
        <v>24.027566910000001</v>
      </c>
      <c r="R1017">
        <v>26.022125240000001</v>
      </c>
      <c r="S1017">
        <v>25.919048310000001</v>
      </c>
      <c r="T1017">
        <v>23.230064389999999</v>
      </c>
      <c r="U1017">
        <v>25.71166801</v>
      </c>
      <c r="V1017">
        <v>25.732234949999999</v>
      </c>
      <c r="W1017">
        <v>26.329080579999999</v>
      </c>
      <c r="X1017">
        <v>25.909832000000002</v>
      </c>
      <c r="Y1017">
        <v>0.65396775399999996</v>
      </c>
      <c r="Z1017">
        <v>-1.0646432240000001</v>
      </c>
      <c r="AA1017">
        <v>0.527160552</v>
      </c>
      <c r="AB1017">
        <v>-0.76177279200000003</v>
      </c>
      <c r="AC1017">
        <v>0.51587055500000001</v>
      </c>
      <c r="AD1017">
        <v>-1.0367889400000001</v>
      </c>
    </row>
    <row r="1018" spans="1:30" x14ac:dyDescent="0.2">
      <c r="A1018" t="s">
        <v>4839</v>
      </c>
      <c r="B1018" t="s">
        <v>4840</v>
      </c>
      <c r="C1018" t="s">
        <v>4841</v>
      </c>
      <c r="D1018" t="s">
        <v>4842</v>
      </c>
      <c r="E1018" t="s">
        <v>4843</v>
      </c>
      <c r="F1018" t="s">
        <v>4844</v>
      </c>
      <c r="G1018" t="s">
        <v>91</v>
      </c>
      <c r="H1018">
        <v>66.531000000000006</v>
      </c>
      <c r="I1018">
        <v>27</v>
      </c>
      <c r="J1018">
        <v>56</v>
      </c>
      <c r="K1018">
        <v>0</v>
      </c>
      <c r="L1018">
        <v>323.31</v>
      </c>
      <c r="M1018">
        <v>22.898906709999999</v>
      </c>
      <c r="N1018">
        <v>23.626226429999999</v>
      </c>
      <c r="O1018">
        <v>24.379323960000001</v>
      </c>
      <c r="P1018">
        <v>24.541322709999999</v>
      </c>
      <c r="Q1018">
        <v>24.368665700000001</v>
      </c>
      <c r="R1018">
        <v>24.741033550000001</v>
      </c>
      <c r="S1018">
        <v>23.763153079999999</v>
      </c>
      <c r="T1018">
        <v>24.113229749999999</v>
      </c>
      <c r="U1018">
        <v>25.20188332</v>
      </c>
      <c r="V1018">
        <v>24.160837170000001</v>
      </c>
      <c r="W1018">
        <v>23.79901886</v>
      </c>
      <c r="X1018">
        <v>24.114616389999998</v>
      </c>
      <c r="Y1018">
        <v>0.36891164100000001</v>
      </c>
      <c r="Z1018">
        <v>-0.39000511199999999</v>
      </c>
      <c r="AA1018">
        <v>1.5470871909999999</v>
      </c>
      <c r="AB1018">
        <v>0.52551650999999999</v>
      </c>
      <c r="AC1018">
        <v>0.304064102</v>
      </c>
      <c r="AD1018">
        <v>0.33459790499999997</v>
      </c>
    </row>
    <row r="1019" spans="1:30" x14ac:dyDescent="0.2">
      <c r="A1019" t="s">
        <v>4845</v>
      </c>
      <c r="B1019" t="s">
        <v>99</v>
      </c>
      <c r="C1019" t="s">
        <v>100</v>
      </c>
      <c r="D1019" t="s">
        <v>4846</v>
      </c>
      <c r="E1019" t="s">
        <v>4845</v>
      </c>
      <c r="F1019" t="s">
        <v>4847</v>
      </c>
      <c r="G1019" t="s">
        <v>58</v>
      </c>
      <c r="H1019">
        <v>22.57</v>
      </c>
      <c r="I1019">
        <v>9</v>
      </c>
      <c r="J1019">
        <v>76.5</v>
      </c>
      <c r="K1019">
        <v>0</v>
      </c>
      <c r="L1019">
        <v>101.87</v>
      </c>
      <c r="M1019">
        <v>27.37683105</v>
      </c>
      <c r="N1019">
        <v>27.387060170000002</v>
      </c>
      <c r="O1019">
        <v>27.234802250000001</v>
      </c>
      <c r="P1019">
        <v>27.14326286</v>
      </c>
      <c r="Q1019">
        <v>27.265886309999999</v>
      </c>
      <c r="R1019">
        <v>27.974979399999999</v>
      </c>
      <c r="S1019">
        <v>27.697500229999999</v>
      </c>
      <c r="T1019">
        <v>28.06548119</v>
      </c>
      <c r="U1019">
        <v>27.457010270000001</v>
      </c>
      <c r="V1019">
        <v>26.18313599</v>
      </c>
      <c r="W1019">
        <v>28.304521560000001</v>
      </c>
      <c r="X1019">
        <v>27.245992659999999</v>
      </c>
      <c r="Y1019">
        <v>4.9338872999999998E-2</v>
      </c>
      <c r="Z1019">
        <v>8.8347753000000001E-2</v>
      </c>
      <c r="AA1019">
        <v>0.11877054099999999</v>
      </c>
      <c r="AB1019">
        <v>0.21682612100000001</v>
      </c>
      <c r="AC1019">
        <v>0.31838112499999999</v>
      </c>
      <c r="AD1019">
        <v>0.49544715900000003</v>
      </c>
    </row>
    <row r="1020" spans="1:30" x14ac:dyDescent="0.2">
      <c r="A1020" t="s">
        <v>4848</v>
      </c>
      <c r="B1020" t="s">
        <v>4849</v>
      </c>
      <c r="C1020" t="s">
        <v>4850</v>
      </c>
      <c r="D1020" t="s">
        <v>4851</v>
      </c>
      <c r="E1020" t="s">
        <v>4852</v>
      </c>
      <c r="F1020" t="s">
        <v>4853</v>
      </c>
      <c r="G1020" t="s">
        <v>91</v>
      </c>
      <c r="H1020">
        <v>78.638999999999996</v>
      </c>
      <c r="I1020">
        <v>32</v>
      </c>
      <c r="J1020">
        <v>71</v>
      </c>
      <c r="K1020">
        <v>0</v>
      </c>
      <c r="L1020">
        <v>323.31</v>
      </c>
      <c r="M1020">
        <v>29.505044940000001</v>
      </c>
      <c r="N1020">
        <v>28.07897758</v>
      </c>
      <c r="O1020">
        <v>28.046039579999999</v>
      </c>
      <c r="P1020">
        <v>29.047653199999999</v>
      </c>
      <c r="Q1020">
        <v>24.825105669999999</v>
      </c>
      <c r="R1020">
        <v>28.871911999999998</v>
      </c>
      <c r="S1020">
        <v>28.909133910000001</v>
      </c>
      <c r="T1020">
        <v>27.83056259</v>
      </c>
      <c r="U1020">
        <v>28.40112877</v>
      </c>
      <c r="V1020">
        <v>29.07856941</v>
      </c>
      <c r="W1020">
        <v>29.183097839999999</v>
      </c>
      <c r="X1020">
        <v>29.084917069999999</v>
      </c>
      <c r="Y1020">
        <v>0.52145362500000003</v>
      </c>
      <c r="Z1020">
        <v>-0.57217407200000003</v>
      </c>
      <c r="AA1020">
        <v>0.48346911199999998</v>
      </c>
      <c r="AB1020">
        <v>-1.533971151</v>
      </c>
      <c r="AC1020">
        <v>1.1033031419999999</v>
      </c>
      <c r="AD1020">
        <v>-0.73525301600000004</v>
      </c>
    </row>
    <row r="1021" spans="1:30" x14ac:dyDescent="0.2">
      <c r="A1021" t="s">
        <v>4854</v>
      </c>
      <c r="B1021" t="s">
        <v>4855</v>
      </c>
      <c r="C1021" t="s">
        <v>1524</v>
      </c>
      <c r="D1021" t="s">
        <v>4856</v>
      </c>
      <c r="E1021" t="s">
        <v>4854</v>
      </c>
      <c r="F1021" t="s">
        <v>4857</v>
      </c>
      <c r="G1021" t="s">
        <v>91</v>
      </c>
      <c r="H1021">
        <v>33.951999999999998</v>
      </c>
      <c r="I1021">
        <v>4</v>
      </c>
      <c r="J1021">
        <v>18.899999999999999</v>
      </c>
      <c r="K1021">
        <v>0</v>
      </c>
      <c r="L1021">
        <v>96.846000000000004</v>
      </c>
      <c r="M1021">
        <v>22.742374420000001</v>
      </c>
      <c r="N1021">
        <v>24.221899029999999</v>
      </c>
      <c r="O1021">
        <v>24.248842239999998</v>
      </c>
      <c r="P1021">
        <v>22.899105070000001</v>
      </c>
      <c r="Q1021">
        <v>22.51559258</v>
      </c>
      <c r="R1021">
        <v>24.90765953</v>
      </c>
      <c r="S1021">
        <v>24.468942640000002</v>
      </c>
      <c r="T1021">
        <v>23.391963959999998</v>
      </c>
      <c r="U1021">
        <v>24.6968174</v>
      </c>
      <c r="V1021">
        <v>24.07600021</v>
      </c>
      <c r="W1021">
        <v>23.867153170000002</v>
      </c>
      <c r="X1021">
        <v>24.569612500000002</v>
      </c>
      <c r="Y1021">
        <v>0.33067389200000002</v>
      </c>
      <c r="Z1021">
        <v>-0.43321673100000002</v>
      </c>
      <c r="AA1021">
        <v>0.40126974799999998</v>
      </c>
      <c r="AB1021">
        <v>-0.73013623599999999</v>
      </c>
      <c r="AC1021">
        <v>1.0906724E-2</v>
      </c>
      <c r="AD1021">
        <v>1.4986038E-2</v>
      </c>
    </row>
    <row r="1022" spans="1:30" x14ac:dyDescent="0.2">
      <c r="A1022" t="s">
        <v>4858</v>
      </c>
      <c r="B1022" t="s">
        <v>99</v>
      </c>
      <c r="C1022" t="s">
        <v>100</v>
      </c>
      <c r="D1022" t="s">
        <v>4859</v>
      </c>
      <c r="E1022" t="s">
        <v>4858</v>
      </c>
      <c r="F1022" t="s">
        <v>4860</v>
      </c>
      <c r="G1022" t="s">
        <v>58</v>
      </c>
      <c r="H1022">
        <v>29.154</v>
      </c>
      <c r="I1022">
        <v>14</v>
      </c>
      <c r="J1022">
        <v>81.7</v>
      </c>
      <c r="K1022">
        <v>0</v>
      </c>
      <c r="L1022">
        <v>127.14</v>
      </c>
      <c r="M1022">
        <v>28.315013889999999</v>
      </c>
      <c r="N1022">
        <v>28.44193649</v>
      </c>
      <c r="O1022">
        <v>28.625265120000002</v>
      </c>
      <c r="P1022">
        <v>28.144283290000001</v>
      </c>
      <c r="Q1022">
        <v>29.05804062</v>
      </c>
      <c r="R1022">
        <v>28.286874770000001</v>
      </c>
      <c r="S1022">
        <v>28.570981979999999</v>
      </c>
      <c r="T1022">
        <v>27.972023010000001</v>
      </c>
      <c r="U1022">
        <v>27.713781359999999</v>
      </c>
      <c r="V1022">
        <v>28.67404556</v>
      </c>
      <c r="W1022">
        <v>27.449710849999999</v>
      </c>
      <c r="X1022">
        <v>27.595197679999998</v>
      </c>
      <c r="Y1022">
        <v>0.62968849800000004</v>
      </c>
      <c r="Z1022">
        <v>0.55442047100000003</v>
      </c>
      <c r="AA1022">
        <v>0.54415328500000004</v>
      </c>
      <c r="AB1022">
        <v>0.59008153299999999</v>
      </c>
      <c r="AC1022">
        <v>0.14397942999999999</v>
      </c>
      <c r="AD1022">
        <v>0.17927741999999999</v>
      </c>
    </row>
    <row r="1023" spans="1:30" x14ac:dyDescent="0.2">
      <c r="A1023" t="s">
        <v>4861</v>
      </c>
      <c r="B1023" t="s">
        <v>4862</v>
      </c>
      <c r="C1023" t="s">
        <v>453</v>
      </c>
      <c r="D1023" t="s">
        <v>4863</v>
      </c>
      <c r="E1023" t="s">
        <v>4864</v>
      </c>
      <c r="F1023" t="s">
        <v>4865</v>
      </c>
      <c r="G1023" t="s">
        <v>232</v>
      </c>
      <c r="H1023">
        <v>25.870999999999999</v>
      </c>
      <c r="I1023">
        <v>10</v>
      </c>
      <c r="J1023">
        <v>51</v>
      </c>
      <c r="K1023">
        <v>0</v>
      </c>
      <c r="L1023">
        <v>27.061</v>
      </c>
      <c r="M1023">
        <v>25.075983050000001</v>
      </c>
      <c r="N1023">
        <v>25.483730319999999</v>
      </c>
      <c r="O1023">
        <v>23.133010859999999</v>
      </c>
      <c r="P1023">
        <v>25.30785942</v>
      </c>
      <c r="Q1023">
        <v>24.44342232</v>
      </c>
      <c r="R1023">
        <v>24.833593369999999</v>
      </c>
      <c r="S1023">
        <v>25.674356459999998</v>
      </c>
      <c r="T1023">
        <v>22.835781099999998</v>
      </c>
      <c r="U1023">
        <v>25.03389168</v>
      </c>
      <c r="V1023">
        <v>24.600786209999999</v>
      </c>
      <c r="W1023">
        <v>25.3899498</v>
      </c>
      <c r="X1023">
        <v>25.32618523</v>
      </c>
      <c r="Y1023">
        <v>0.28417091</v>
      </c>
      <c r="Z1023">
        <v>-0.54139900200000002</v>
      </c>
      <c r="AA1023">
        <v>0.275392313</v>
      </c>
      <c r="AB1023">
        <v>-0.24401537600000001</v>
      </c>
      <c r="AC1023">
        <v>0.263125041</v>
      </c>
      <c r="AD1023">
        <v>-0.59096399899999996</v>
      </c>
    </row>
    <row r="1024" spans="1:30" x14ac:dyDescent="0.2">
      <c r="A1024" t="s">
        <v>4866</v>
      </c>
      <c r="B1024" t="s">
        <v>4867</v>
      </c>
      <c r="C1024" t="s">
        <v>1524</v>
      </c>
      <c r="D1024" t="s">
        <v>4868</v>
      </c>
      <c r="E1024" t="s">
        <v>4866</v>
      </c>
      <c r="F1024" t="s">
        <v>4869</v>
      </c>
      <c r="G1024" t="s">
        <v>91</v>
      </c>
      <c r="H1024">
        <v>22.815000000000001</v>
      </c>
      <c r="I1024">
        <v>11</v>
      </c>
      <c r="J1024">
        <v>62.7</v>
      </c>
      <c r="K1024">
        <v>0</v>
      </c>
      <c r="L1024">
        <v>69.826999999999998</v>
      </c>
      <c r="M1024">
        <v>27.21206093</v>
      </c>
      <c r="N1024">
        <v>27.252504349999999</v>
      </c>
      <c r="O1024">
        <v>26.934495930000001</v>
      </c>
      <c r="P1024">
        <v>27.034751889999999</v>
      </c>
      <c r="Q1024">
        <v>27.414739610000002</v>
      </c>
      <c r="R1024">
        <v>26.894348140000002</v>
      </c>
      <c r="S1024">
        <v>27.171691890000002</v>
      </c>
      <c r="T1024">
        <v>27.068149569999999</v>
      </c>
      <c r="U1024">
        <v>26.828687670000001</v>
      </c>
      <c r="V1024">
        <v>27.54369926</v>
      </c>
      <c r="W1024">
        <v>26.73789215</v>
      </c>
      <c r="X1024">
        <v>27.03915215</v>
      </c>
      <c r="Y1024">
        <v>3.4555830000000003E-2</v>
      </c>
      <c r="Z1024">
        <v>2.6105881000000001E-2</v>
      </c>
      <c r="AA1024">
        <v>8.9891120000000005E-3</v>
      </c>
      <c r="AB1024">
        <v>7.6986950000000002E-3</v>
      </c>
      <c r="AC1024">
        <v>0.11967314499999999</v>
      </c>
      <c r="AD1024">
        <v>-8.4071477000000006E-2</v>
      </c>
    </row>
    <row r="1025" spans="1:30" x14ac:dyDescent="0.2">
      <c r="A1025" t="s">
        <v>4870</v>
      </c>
      <c r="B1025" t="s">
        <v>4871</v>
      </c>
      <c r="C1025" t="s">
        <v>2093</v>
      </c>
      <c r="D1025" t="s">
        <v>4872</v>
      </c>
      <c r="E1025" t="s">
        <v>4873</v>
      </c>
      <c r="F1025" t="s">
        <v>4874</v>
      </c>
      <c r="G1025" t="s">
        <v>91</v>
      </c>
      <c r="H1025">
        <v>38.064</v>
      </c>
      <c r="I1025">
        <v>15</v>
      </c>
      <c r="J1025">
        <v>79.599999999999994</v>
      </c>
      <c r="K1025">
        <v>0</v>
      </c>
      <c r="L1025">
        <v>157.47999999999999</v>
      </c>
      <c r="M1025">
        <v>29.617351530000001</v>
      </c>
      <c r="N1025">
        <v>29.405477520000002</v>
      </c>
      <c r="O1025">
        <v>29.287933349999999</v>
      </c>
      <c r="P1025">
        <v>29.575586319999999</v>
      </c>
      <c r="Q1025">
        <v>29.550338750000002</v>
      </c>
      <c r="R1025">
        <v>29.286083219999998</v>
      </c>
      <c r="S1025">
        <v>29.102670669999998</v>
      </c>
      <c r="T1025">
        <v>29.45340538</v>
      </c>
      <c r="U1025">
        <v>28.771024700000002</v>
      </c>
      <c r="V1025">
        <v>29.123392110000001</v>
      </c>
      <c r="W1025">
        <v>29.419469830000001</v>
      </c>
      <c r="X1025">
        <v>29.398847580000002</v>
      </c>
      <c r="Y1025">
        <v>0.38117322199999998</v>
      </c>
      <c r="Z1025">
        <v>0.123017629</v>
      </c>
      <c r="AA1025">
        <v>0.51749401500000003</v>
      </c>
      <c r="AB1025">
        <v>0.15676625599999999</v>
      </c>
      <c r="AC1025">
        <v>0.39541499699999999</v>
      </c>
      <c r="AD1025">
        <v>-0.20486958799999999</v>
      </c>
    </row>
    <row r="1026" spans="1:30" x14ac:dyDescent="0.2">
      <c r="A1026" t="s">
        <v>4875</v>
      </c>
      <c r="B1026" t="s">
        <v>4876</v>
      </c>
      <c r="C1026" t="s">
        <v>1518</v>
      </c>
      <c r="D1026" t="s">
        <v>4877</v>
      </c>
      <c r="E1026" t="s">
        <v>4878</v>
      </c>
      <c r="F1026" t="s">
        <v>4879</v>
      </c>
      <c r="G1026" t="s">
        <v>232</v>
      </c>
      <c r="H1026">
        <v>70.590999999999994</v>
      </c>
      <c r="I1026">
        <v>12</v>
      </c>
      <c r="J1026">
        <v>26.5</v>
      </c>
      <c r="K1026">
        <v>0</v>
      </c>
      <c r="L1026">
        <v>28.364000000000001</v>
      </c>
      <c r="M1026">
        <v>25.640859599999999</v>
      </c>
      <c r="N1026">
        <v>25.852529530000002</v>
      </c>
      <c r="O1026">
        <v>25.498809810000001</v>
      </c>
      <c r="P1026">
        <v>24.64748573</v>
      </c>
      <c r="Q1026">
        <v>24.949691770000001</v>
      </c>
      <c r="R1026">
        <v>25.48240852</v>
      </c>
      <c r="S1026">
        <v>25.758396149999999</v>
      </c>
      <c r="T1026">
        <v>25.507606509999999</v>
      </c>
      <c r="U1026">
        <v>25.512016299999999</v>
      </c>
      <c r="V1026">
        <v>24.211475369999999</v>
      </c>
      <c r="W1026">
        <v>25.688192369999999</v>
      </c>
      <c r="X1026">
        <v>25.592348099999999</v>
      </c>
      <c r="Y1026">
        <v>0.43957848500000002</v>
      </c>
      <c r="Z1026">
        <v>0.50006103499999999</v>
      </c>
      <c r="AA1026">
        <v>9.1416523E-2</v>
      </c>
      <c r="AB1026">
        <v>-0.137476603</v>
      </c>
      <c r="AC1026">
        <v>0.37057857700000002</v>
      </c>
      <c r="AD1026">
        <v>0.42866770399999998</v>
      </c>
    </row>
    <row r="1027" spans="1:30" x14ac:dyDescent="0.2">
      <c r="A1027" t="s">
        <v>4880</v>
      </c>
      <c r="B1027" t="s">
        <v>4881</v>
      </c>
      <c r="C1027" t="s">
        <v>4882</v>
      </c>
      <c r="D1027" t="s">
        <v>4883</v>
      </c>
      <c r="E1027" t="s">
        <v>4884</v>
      </c>
      <c r="F1027" t="s">
        <v>4885</v>
      </c>
      <c r="G1027" t="s">
        <v>91</v>
      </c>
      <c r="H1027">
        <v>119.02</v>
      </c>
      <c r="I1027">
        <v>36</v>
      </c>
      <c r="J1027">
        <v>46.7</v>
      </c>
      <c r="K1027">
        <v>0</v>
      </c>
      <c r="L1027">
        <v>188.54</v>
      </c>
      <c r="M1027">
        <v>27.7863121</v>
      </c>
      <c r="N1027">
        <v>26.951936719999999</v>
      </c>
      <c r="O1027">
        <v>26.84911919</v>
      </c>
      <c r="P1027">
        <v>27.453796390000001</v>
      </c>
      <c r="Q1027">
        <v>24.081747060000001</v>
      </c>
      <c r="R1027">
        <v>27.737119669999998</v>
      </c>
      <c r="S1027">
        <v>27.49845886</v>
      </c>
      <c r="T1027">
        <v>26.490020749999999</v>
      </c>
      <c r="U1027">
        <v>27.025171279999999</v>
      </c>
      <c r="V1027">
        <v>24.6695137</v>
      </c>
      <c r="W1027">
        <v>27.356994629999999</v>
      </c>
      <c r="X1027">
        <v>27.773981089999999</v>
      </c>
      <c r="Y1027">
        <v>0.22946623799999999</v>
      </c>
      <c r="Z1027">
        <v>0.59562619500000002</v>
      </c>
      <c r="AA1027">
        <v>3.9198521E-2</v>
      </c>
      <c r="AB1027">
        <v>-0.17594210299999999</v>
      </c>
      <c r="AC1027">
        <v>0.14824923500000001</v>
      </c>
      <c r="AD1027">
        <v>0.40438715600000003</v>
      </c>
    </row>
    <row r="1028" spans="1:30" x14ac:dyDescent="0.2">
      <c r="A1028" t="s">
        <v>4886</v>
      </c>
      <c r="B1028" t="s">
        <v>4887</v>
      </c>
      <c r="C1028" t="s">
        <v>4888</v>
      </c>
      <c r="D1028" t="s">
        <v>4889</v>
      </c>
      <c r="E1028" t="s">
        <v>4890</v>
      </c>
      <c r="F1028" t="s">
        <v>4891</v>
      </c>
      <c r="G1028" t="s">
        <v>395</v>
      </c>
      <c r="H1028">
        <v>17.077000000000002</v>
      </c>
      <c r="I1028">
        <v>8</v>
      </c>
      <c r="J1028">
        <v>75.8</v>
      </c>
      <c r="K1028">
        <v>0</v>
      </c>
      <c r="L1028">
        <v>55.225999999999999</v>
      </c>
      <c r="M1028">
        <v>27.398767469999999</v>
      </c>
      <c r="N1028">
        <v>26.977928160000001</v>
      </c>
      <c r="O1028">
        <v>27.017013550000001</v>
      </c>
      <c r="P1028">
        <v>27.037687300000002</v>
      </c>
      <c r="Q1028">
        <v>25.802438739999999</v>
      </c>
      <c r="R1028">
        <v>26.997550960000002</v>
      </c>
      <c r="S1028">
        <v>27.054862979999999</v>
      </c>
      <c r="T1028">
        <v>26.60243797</v>
      </c>
      <c r="U1028">
        <v>27.038732530000001</v>
      </c>
      <c r="V1028">
        <v>26.593915939999999</v>
      </c>
      <c r="W1028">
        <v>26.848165510000001</v>
      </c>
      <c r="X1028">
        <v>27.145790099999999</v>
      </c>
      <c r="Y1028">
        <v>0.57345615500000002</v>
      </c>
      <c r="Z1028">
        <v>0.26861254400000001</v>
      </c>
      <c r="AA1028">
        <v>0.22434654200000001</v>
      </c>
      <c r="AB1028">
        <v>-0.25006485000000001</v>
      </c>
      <c r="AC1028">
        <v>5.7250260999999997E-2</v>
      </c>
      <c r="AD1028">
        <v>3.6053975000000002E-2</v>
      </c>
    </row>
    <row r="1029" spans="1:30" x14ac:dyDescent="0.2">
      <c r="A1029" t="s">
        <v>4892</v>
      </c>
      <c r="B1029" t="s">
        <v>99</v>
      </c>
      <c r="C1029" t="s">
        <v>4893</v>
      </c>
      <c r="D1029" t="s">
        <v>4894</v>
      </c>
      <c r="E1029" t="s">
        <v>4892</v>
      </c>
      <c r="F1029" t="s">
        <v>4895</v>
      </c>
      <c r="G1029" t="s">
        <v>58</v>
      </c>
      <c r="H1029">
        <v>24.295000000000002</v>
      </c>
      <c r="I1029">
        <v>6</v>
      </c>
      <c r="J1029">
        <v>45.1</v>
      </c>
      <c r="K1029">
        <v>0</v>
      </c>
      <c r="L1029">
        <v>23.251000000000001</v>
      </c>
      <c r="M1029">
        <v>23.845941539999998</v>
      </c>
      <c r="N1029">
        <v>23.919708249999999</v>
      </c>
      <c r="O1029">
        <v>24.153779979999999</v>
      </c>
      <c r="P1029">
        <v>24.325626369999998</v>
      </c>
      <c r="Q1029">
        <v>23.624883650000001</v>
      </c>
      <c r="R1029">
        <v>24.159646989999999</v>
      </c>
      <c r="S1029">
        <v>23.92949295</v>
      </c>
      <c r="T1029">
        <v>23.906097410000001</v>
      </c>
      <c r="U1029">
        <v>24.264635089999999</v>
      </c>
      <c r="V1029">
        <v>24.25335312</v>
      </c>
      <c r="W1029">
        <v>24.649414060000002</v>
      </c>
      <c r="X1029">
        <v>24.010093690000001</v>
      </c>
      <c r="Y1029">
        <v>0.72857844999999999</v>
      </c>
      <c r="Z1029">
        <v>-0.33114369700000001</v>
      </c>
      <c r="AA1029">
        <v>0.40216884000000003</v>
      </c>
      <c r="AB1029">
        <v>-0.267567952</v>
      </c>
      <c r="AC1029">
        <v>0.54595814099999995</v>
      </c>
      <c r="AD1029">
        <v>-0.27087847399999998</v>
      </c>
    </row>
    <row r="1030" spans="1:30" x14ac:dyDescent="0.2">
      <c r="A1030" t="s">
        <v>4896</v>
      </c>
      <c r="B1030" t="s">
        <v>162</v>
      </c>
      <c r="C1030" t="s">
        <v>100</v>
      </c>
      <c r="D1030" t="s">
        <v>4897</v>
      </c>
      <c r="E1030" t="s">
        <v>4896</v>
      </c>
      <c r="F1030" t="s">
        <v>4898</v>
      </c>
      <c r="G1030" t="s">
        <v>58</v>
      </c>
      <c r="H1030">
        <v>29.911999999999999</v>
      </c>
      <c r="I1030">
        <v>9</v>
      </c>
      <c r="J1030">
        <v>40.4</v>
      </c>
      <c r="K1030">
        <v>0</v>
      </c>
      <c r="L1030">
        <v>33.624000000000002</v>
      </c>
      <c r="M1030">
        <v>22.586750030000001</v>
      </c>
      <c r="N1030">
        <v>23.95458412</v>
      </c>
      <c r="O1030">
        <v>24.52664566</v>
      </c>
      <c r="P1030">
        <v>23.86873817</v>
      </c>
      <c r="Q1030">
        <v>24.878595350000001</v>
      </c>
      <c r="R1030">
        <v>23.297172549999999</v>
      </c>
      <c r="S1030">
        <v>25.072248460000001</v>
      </c>
      <c r="T1030">
        <v>24.56745338</v>
      </c>
      <c r="U1030">
        <v>24.8633728</v>
      </c>
      <c r="V1030">
        <v>24.643943790000002</v>
      </c>
      <c r="W1030">
        <v>24.610576630000001</v>
      </c>
      <c r="X1030">
        <v>23.736566539999998</v>
      </c>
      <c r="Y1030">
        <v>0.42216590900000001</v>
      </c>
      <c r="Z1030">
        <v>-0.64103571599999998</v>
      </c>
      <c r="AA1030">
        <v>0.22432081300000001</v>
      </c>
      <c r="AB1030">
        <v>-0.31552696200000002</v>
      </c>
      <c r="AC1030">
        <v>0.69310790700000002</v>
      </c>
      <c r="AD1030">
        <v>0.50399589499999997</v>
      </c>
    </row>
    <row r="1031" spans="1:30" x14ac:dyDescent="0.2">
      <c r="A1031" t="s">
        <v>4899</v>
      </c>
      <c r="B1031" t="s">
        <v>4900</v>
      </c>
      <c r="C1031" t="s">
        <v>3214</v>
      </c>
      <c r="D1031" t="s">
        <v>4901</v>
      </c>
      <c r="E1031" t="s">
        <v>4899</v>
      </c>
      <c r="F1031" t="s">
        <v>4902</v>
      </c>
      <c r="G1031" t="s">
        <v>36</v>
      </c>
      <c r="H1031">
        <v>36.024999999999999</v>
      </c>
      <c r="I1031">
        <v>14</v>
      </c>
      <c r="J1031">
        <v>52.7</v>
      </c>
      <c r="K1031">
        <v>0</v>
      </c>
      <c r="L1031">
        <v>302.91000000000003</v>
      </c>
      <c r="M1031">
        <v>25.615854259999999</v>
      </c>
      <c r="N1031">
        <v>23.732210160000001</v>
      </c>
      <c r="O1031">
        <v>24.086595540000001</v>
      </c>
      <c r="P1031">
        <v>28.528577800000001</v>
      </c>
      <c r="Q1031">
        <v>24.62014198</v>
      </c>
      <c r="R1031">
        <v>26.427055360000001</v>
      </c>
      <c r="S1031">
        <v>23.33586884</v>
      </c>
      <c r="T1031">
        <v>24.430202479999998</v>
      </c>
      <c r="U1031">
        <v>23.758167270000001</v>
      </c>
      <c r="V1031">
        <v>27.449945450000001</v>
      </c>
      <c r="W1031">
        <v>23.2569561</v>
      </c>
      <c r="X1031">
        <v>25.892751690000001</v>
      </c>
      <c r="Y1031">
        <v>0.319490577</v>
      </c>
      <c r="Z1031">
        <v>-1.054997762</v>
      </c>
      <c r="AA1031">
        <v>0.234025863</v>
      </c>
      <c r="AB1031">
        <v>0.99204063399999998</v>
      </c>
      <c r="AC1031">
        <v>0.59874326600000005</v>
      </c>
      <c r="AD1031">
        <v>-1.6918048859999999</v>
      </c>
    </row>
    <row r="1032" spans="1:30" x14ac:dyDescent="0.2">
      <c r="A1032" t="s">
        <v>4903</v>
      </c>
      <c r="B1032" t="s">
        <v>4904</v>
      </c>
      <c r="C1032" t="s">
        <v>4905</v>
      </c>
      <c r="D1032" t="s">
        <v>4906</v>
      </c>
      <c r="E1032" t="s">
        <v>4907</v>
      </c>
      <c r="F1032" t="s">
        <v>4908</v>
      </c>
      <c r="G1032" t="s">
        <v>43</v>
      </c>
      <c r="H1032">
        <v>64.98</v>
      </c>
      <c r="I1032">
        <v>18</v>
      </c>
      <c r="J1032">
        <v>39.4</v>
      </c>
      <c r="K1032">
        <v>0</v>
      </c>
      <c r="L1032">
        <v>61.831000000000003</v>
      </c>
      <c r="M1032">
        <v>26.71056557</v>
      </c>
      <c r="N1032">
        <v>25.982614519999998</v>
      </c>
      <c r="O1032">
        <v>25.721584320000002</v>
      </c>
      <c r="P1032">
        <v>26.189182280000001</v>
      </c>
      <c r="Q1032">
        <v>23.797515870000002</v>
      </c>
      <c r="R1032">
        <v>26.960800169999999</v>
      </c>
      <c r="S1032">
        <v>26.422025680000001</v>
      </c>
      <c r="T1032">
        <v>23.606105800000002</v>
      </c>
      <c r="U1032">
        <v>23.093685149999999</v>
      </c>
      <c r="V1032">
        <v>24.235170360000001</v>
      </c>
      <c r="W1032">
        <v>26.346820829999999</v>
      </c>
      <c r="X1032">
        <v>26.839420319999999</v>
      </c>
      <c r="Y1032">
        <v>0.14431047599999999</v>
      </c>
      <c r="Z1032">
        <v>0.33111763</v>
      </c>
      <c r="AA1032">
        <v>4.3354242000000001E-2</v>
      </c>
      <c r="AB1032">
        <v>-0.15797106399999999</v>
      </c>
      <c r="AC1032">
        <v>0.47566070700000002</v>
      </c>
      <c r="AD1032">
        <v>-1.433198293</v>
      </c>
    </row>
    <row r="1033" spans="1:30" x14ac:dyDescent="0.2">
      <c r="A1033" t="s">
        <v>4909</v>
      </c>
      <c r="B1033" t="s">
        <v>4910</v>
      </c>
      <c r="C1033" t="s">
        <v>4911</v>
      </c>
      <c r="D1033" t="s">
        <v>4912</v>
      </c>
      <c r="E1033" t="s">
        <v>4913</v>
      </c>
      <c r="F1033" t="s">
        <v>4914</v>
      </c>
      <c r="G1033" t="s">
        <v>91</v>
      </c>
      <c r="H1033">
        <v>25.803999999999998</v>
      </c>
      <c r="I1033">
        <v>17</v>
      </c>
      <c r="J1033">
        <v>64.8</v>
      </c>
      <c r="K1033">
        <v>0</v>
      </c>
      <c r="L1033">
        <v>171.63</v>
      </c>
      <c r="M1033">
        <v>28.11634445</v>
      </c>
      <c r="N1033">
        <v>28.250291820000001</v>
      </c>
      <c r="O1033">
        <v>28.302387240000002</v>
      </c>
      <c r="P1033">
        <v>28.312158579999998</v>
      </c>
      <c r="Q1033">
        <v>28.48573494</v>
      </c>
      <c r="R1033">
        <v>28.149623869999999</v>
      </c>
      <c r="S1033">
        <v>28.299551009999998</v>
      </c>
      <c r="T1033">
        <v>28.42642403</v>
      </c>
      <c r="U1033">
        <v>28.335517880000001</v>
      </c>
      <c r="V1033">
        <v>28.568881990000001</v>
      </c>
      <c r="W1033">
        <v>28.085981369999999</v>
      </c>
      <c r="X1033">
        <v>28.315574649999999</v>
      </c>
      <c r="Y1033">
        <v>0.26775011599999998</v>
      </c>
      <c r="Z1033">
        <v>-0.10047149700000001</v>
      </c>
      <c r="AA1033">
        <v>1.4893607999999999E-2</v>
      </c>
      <c r="AB1033">
        <v>-7.6402029999999999E-3</v>
      </c>
      <c r="AC1033">
        <v>7.3723126E-2</v>
      </c>
      <c r="AD1033">
        <v>3.0351639E-2</v>
      </c>
    </row>
    <row r="1034" spans="1:30" x14ac:dyDescent="0.2">
      <c r="A1034" t="s">
        <v>4915</v>
      </c>
      <c r="B1034" t="s">
        <v>4916</v>
      </c>
      <c r="C1034" t="s">
        <v>32</v>
      </c>
      <c r="D1034" t="s">
        <v>4917</v>
      </c>
      <c r="E1034" t="s">
        <v>4915</v>
      </c>
      <c r="F1034" t="s">
        <v>4918</v>
      </c>
      <c r="G1034" t="s">
        <v>36</v>
      </c>
      <c r="H1034">
        <v>58.634</v>
      </c>
      <c r="I1034">
        <v>23</v>
      </c>
      <c r="J1034">
        <v>48.5</v>
      </c>
      <c r="K1034">
        <v>0</v>
      </c>
      <c r="L1034">
        <v>323.31</v>
      </c>
      <c r="M1034">
        <v>23.405256269999999</v>
      </c>
      <c r="N1034">
        <v>22.934276579999999</v>
      </c>
      <c r="O1034">
        <v>23.024002079999999</v>
      </c>
      <c r="P1034">
        <v>24.225595469999998</v>
      </c>
      <c r="Q1034">
        <v>23.922046659999999</v>
      </c>
      <c r="R1034">
        <v>24.007240299999999</v>
      </c>
      <c r="S1034">
        <v>23.872945789999999</v>
      </c>
      <c r="T1034">
        <v>24.861984249999999</v>
      </c>
      <c r="U1034">
        <v>24.38621521</v>
      </c>
      <c r="V1034">
        <v>23.344997410000001</v>
      </c>
      <c r="W1034">
        <v>23.941883090000001</v>
      </c>
      <c r="X1034">
        <v>24.147546770000002</v>
      </c>
      <c r="Y1034">
        <v>1.1566017239999999</v>
      </c>
      <c r="Z1034">
        <v>-0.69029744500000001</v>
      </c>
      <c r="AA1034">
        <v>0.39455510199999999</v>
      </c>
      <c r="AB1034">
        <v>0.24015172300000001</v>
      </c>
      <c r="AC1034">
        <v>0.68472899600000003</v>
      </c>
      <c r="AD1034">
        <v>0.56223932899999995</v>
      </c>
    </row>
    <row r="1035" spans="1:30" x14ac:dyDescent="0.2">
      <c r="A1035" t="s">
        <v>4919</v>
      </c>
      <c r="B1035" t="s">
        <v>4920</v>
      </c>
      <c r="C1035" t="s">
        <v>431</v>
      </c>
      <c r="D1035" t="s">
        <v>4921</v>
      </c>
      <c r="E1035" t="s">
        <v>4922</v>
      </c>
      <c r="F1035" t="s">
        <v>4923</v>
      </c>
      <c r="G1035" t="s">
        <v>232</v>
      </c>
      <c r="H1035">
        <v>127.33</v>
      </c>
      <c r="I1035">
        <v>33</v>
      </c>
      <c r="J1035">
        <v>41.1</v>
      </c>
      <c r="K1035">
        <v>0</v>
      </c>
      <c r="L1035">
        <v>152.05000000000001</v>
      </c>
      <c r="M1035">
        <v>28.10154343</v>
      </c>
      <c r="N1035">
        <v>28.00849152</v>
      </c>
      <c r="O1035">
        <v>27.838640210000001</v>
      </c>
      <c r="P1035">
        <v>27.597898480000001</v>
      </c>
      <c r="Q1035">
        <v>22.744823459999999</v>
      </c>
      <c r="R1035">
        <v>27.874845499999999</v>
      </c>
      <c r="S1035">
        <v>27.83201218</v>
      </c>
      <c r="T1035">
        <v>27.645952220000002</v>
      </c>
      <c r="U1035">
        <v>27.705102920000002</v>
      </c>
      <c r="V1035">
        <v>24.979545590000001</v>
      </c>
      <c r="W1035">
        <v>27.91775131</v>
      </c>
      <c r="X1035">
        <v>27.798105240000002</v>
      </c>
      <c r="Y1035">
        <v>0.49054540200000002</v>
      </c>
      <c r="Z1035">
        <v>1.084424337</v>
      </c>
      <c r="AA1035">
        <v>0.16138772100000001</v>
      </c>
      <c r="AB1035">
        <v>-0.82594490099999995</v>
      </c>
      <c r="AC1035">
        <v>0.359362719</v>
      </c>
      <c r="AD1035">
        <v>0.82922172500000002</v>
      </c>
    </row>
    <row r="1036" spans="1:30" x14ac:dyDescent="0.2">
      <c r="A1036" t="s">
        <v>4924</v>
      </c>
      <c r="B1036" t="s">
        <v>162</v>
      </c>
      <c r="C1036" t="s">
        <v>100</v>
      </c>
      <c r="D1036" t="s">
        <v>4925</v>
      </c>
      <c r="E1036" t="s">
        <v>4924</v>
      </c>
      <c r="F1036" t="s">
        <v>4926</v>
      </c>
      <c r="G1036" t="s">
        <v>58</v>
      </c>
      <c r="H1036">
        <v>42.523000000000003</v>
      </c>
      <c r="I1036">
        <v>17</v>
      </c>
      <c r="J1036">
        <v>68</v>
      </c>
      <c r="K1036">
        <v>0</v>
      </c>
      <c r="L1036">
        <v>220.45</v>
      </c>
      <c r="M1036">
        <v>27.728387829999999</v>
      </c>
      <c r="N1036">
        <v>27.597614289999999</v>
      </c>
      <c r="O1036">
        <v>27.44142342</v>
      </c>
      <c r="P1036">
        <v>27.979673389999999</v>
      </c>
      <c r="Q1036">
        <v>26.01767349</v>
      </c>
      <c r="R1036">
        <v>27.632978439999999</v>
      </c>
      <c r="S1036">
        <v>27.347394940000001</v>
      </c>
      <c r="T1036">
        <v>27.501424790000002</v>
      </c>
      <c r="U1036">
        <v>27.408111569999999</v>
      </c>
      <c r="V1036">
        <v>26.341672899999999</v>
      </c>
      <c r="W1036">
        <v>27.714239119999998</v>
      </c>
      <c r="X1036">
        <v>27.593561170000001</v>
      </c>
      <c r="Y1036">
        <v>0.34587380200000001</v>
      </c>
      <c r="Z1036">
        <v>0.37265078200000001</v>
      </c>
      <c r="AA1036">
        <v>2.7919260000000001E-3</v>
      </c>
      <c r="AB1036">
        <v>-6.3826239999999999E-3</v>
      </c>
      <c r="AC1036">
        <v>0.173912343</v>
      </c>
      <c r="AD1036">
        <v>0.20248603800000001</v>
      </c>
    </row>
    <row r="1037" spans="1:30" x14ac:dyDescent="0.2">
      <c r="A1037" t="s">
        <v>4927</v>
      </c>
      <c r="B1037" t="s">
        <v>4928</v>
      </c>
      <c r="C1037" t="s">
        <v>666</v>
      </c>
      <c r="D1037" t="s">
        <v>4929</v>
      </c>
      <c r="E1037" t="s">
        <v>4930</v>
      </c>
      <c r="F1037" t="s">
        <v>4931</v>
      </c>
      <c r="G1037" t="s">
        <v>232</v>
      </c>
      <c r="H1037">
        <v>65.923000000000002</v>
      </c>
      <c r="I1037">
        <v>25</v>
      </c>
      <c r="J1037">
        <v>66.3</v>
      </c>
      <c r="K1037">
        <v>0</v>
      </c>
      <c r="L1037">
        <v>169.49</v>
      </c>
      <c r="M1037">
        <v>29.089572910000001</v>
      </c>
      <c r="N1037">
        <v>29.442274090000002</v>
      </c>
      <c r="O1037">
        <v>29.139461520000001</v>
      </c>
      <c r="P1037">
        <v>28.87888336</v>
      </c>
      <c r="Q1037">
        <v>25.387882229999999</v>
      </c>
      <c r="R1037">
        <v>29.277462010000001</v>
      </c>
      <c r="S1037">
        <v>29.242771149999999</v>
      </c>
      <c r="T1037">
        <v>29.214725489999999</v>
      </c>
      <c r="U1037">
        <v>29.49146271</v>
      </c>
      <c r="V1037">
        <v>27.399255749999998</v>
      </c>
      <c r="W1037">
        <v>29.438074109999999</v>
      </c>
      <c r="X1037">
        <v>28.938203810000001</v>
      </c>
      <c r="Y1037">
        <v>0.434131147</v>
      </c>
      <c r="Z1037">
        <v>0.63192494700000001</v>
      </c>
      <c r="AA1037">
        <v>0.208755836</v>
      </c>
      <c r="AB1037">
        <v>-0.74376869199999995</v>
      </c>
      <c r="AC1037">
        <v>0.51237850699999998</v>
      </c>
      <c r="AD1037">
        <v>0.72447522499999994</v>
      </c>
    </row>
    <row r="1038" spans="1:30" x14ac:dyDescent="0.2">
      <c r="A1038" t="s">
        <v>4932</v>
      </c>
      <c r="B1038" t="s">
        <v>99</v>
      </c>
      <c r="C1038" t="s">
        <v>100</v>
      </c>
      <c r="D1038" t="s">
        <v>4933</v>
      </c>
      <c r="E1038" t="s">
        <v>4932</v>
      </c>
      <c r="F1038" t="s">
        <v>4934</v>
      </c>
      <c r="G1038" t="s">
        <v>58</v>
      </c>
      <c r="H1038">
        <v>12.321999999999999</v>
      </c>
      <c r="I1038">
        <v>4</v>
      </c>
      <c r="J1038">
        <v>47</v>
      </c>
      <c r="K1038">
        <v>0</v>
      </c>
      <c r="L1038">
        <v>135.71</v>
      </c>
      <c r="M1038">
        <v>26.97650909</v>
      </c>
      <c r="N1038">
        <v>27.96631241</v>
      </c>
      <c r="O1038">
        <v>27.55208206</v>
      </c>
      <c r="P1038">
        <v>27.805011749999998</v>
      </c>
      <c r="Q1038">
        <v>28.179258350000001</v>
      </c>
      <c r="R1038">
        <v>26.924337390000002</v>
      </c>
      <c r="S1038">
        <v>27.594984050000001</v>
      </c>
      <c r="T1038">
        <v>27.490907669999999</v>
      </c>
      <c r="U1038">
        <v>27.420774460000001</v>
      </c>
      <c r="V1038">
        <v>27.807840349999999</v>
      </c>
      <c r="W1038">
        <v>26.899660109999999</v>
      </c>
      <c r="X1038">
        <v>27.444664</v>
      </c>
      <c r="Y1038">
        <v>0.105639809</v>
      </c>
      <c r="Z1038">
        <v>0.114246368</v>
      </c>
      <c r="AA1038">
        <v>0.21481045100000001</v>
      </c>
      <c r="AB1038">
        <v>0.25214767500000002</v>
      </c>
      <c r="AC1038">
        <v>0.165679296</v>
      </c>
      <c r="AD1038">
        <v>0.11816724100000001</v>
      </c>
    </row>
    <row r="1039" spans="1:30" x14ac:dyDescent="0.2">
      <c r="A1039" t="s">
        <v>4935</v>
      </c>
      <c r="B1039" t="s">
        <v>4936</v>
      </c>
      <c r="C1039" t="s">
        <v>720</v>
      </c>
      <c r="D1039" t="s">
        <v>4937</v>
      </c>
      <c r="E1039" t="s">
        <v>4938</v>
      </c>
      <c r="F1039" t="s">
        <v>4939</v>
      </c>
      <c r="G1039" t="s">
        <v>232</v>
      </c>
      <c r="H1039">
        <v>30.574999999999999</v>
      </c>
      <c r="I1039">
        <v>16</v>
      </c>
      <c r="J1039">
        <v>64.599999999999994</v>
      </c>
      <c r="K1039">
        <v>0</v>
      </c>
      <c r="L1039">
        <v>151.47</v>
      </c>
      <c r="M1039">
        <v>27.971639629999999</v>
      </c>
      <c r="N1039">
        <v>27.809926990000001</v>
      </c>
      <c r="O1039">
        <v>27.73479652</v>
      </c>
      <c r="P1039">
        <v>28.043016430000002</v>
      </c>
      <c r="Q1039">
        <v>25.174970630000001</v>
      </c>
      <c r="R1039">
        <v>27.30721664</v>
      </c>
      <c r="S1039">
        <v>28.056465150000001</v>
      </c>
      <c r="T1039">
        <v>28.17754936</v>
      </c>
      <c r="U1039">
        <v>27.759387969999999</v>
      </c>
      <c r="V1039">
        <v>26.744964599999999</v>
      </c>
      <c r="W1039">
        <v>28.349462509999999</v>
      </c>
      <c r="X1039">
        <v>27.777183529999999</v>
      </c>
      <c r="Y1039">
        <v>0.17122938200000001</v>
      </c>
      <c r="Z1039">
        <v>0.21491750100000001</v>
      </c>
      <c r="AA1039">
        <v>0.328422039</v>
      </c>
      <c r="AB1039">
        <v>-0.78213564599999996</v>
      </c>
      <c r="AC1039">
        <v>0.31491851100000001</v>
      </c>
      <c r="AD1039">
        <v>0.37393061300000002</v>
      </c>
    </row>
    <row r="1040" spans="1:30" x14ac:dyDescent="0.2">
      <c r="A1040" t="s">
        <v>4940</v>
      </c>
      <c r="B1040" t="s">
        <v>2471</v>
      </c>
      <c r="C1040" t="s">
        <v>100</v>
      </c>
      <c r="D1040" t="s">
        <v>4941</v>
      </c>
      <c r="E1040" t="s">
        <v>4940</v>
      </c>
      <c r="F1040" t="s">
        <v>4942</v>
      </c>
      <c r="G1040" t="s">
        <v>395</v>
      </c>
      <c r="H1040">
        <v>29.4</v>
      </c>
      <c r="I1040">
        <v>15</v>
      </c>
      <c r="J1040">
        <v>72.400000000000006</v>
      </c>
      <c r="K1040">
        <v>0</v>
      </c>
      <c r="L1040">
        <v>40.186</v>
      </c>
      <c r="M1040">
        <v>26.14546013</v>
      </c>
      <c r="N1040">
        <v>24.967147829999998</v>
      </c>
      <c r="O1040">
        <v>24.791040420000002</v>
      </c>
      <c r="P1040">
        <v>25.925605770000001</v>
      </c>
      <c r="Q1040">
        <v>24.339729309999999</v>
      </c>
      <c r="R1040">
        <v>26.897813800000002</v>
      </c>
      <c r="S1040">
        <v>26.02091789</v>
      </c>
      <c r="T1040">
        <v>25.343435289999999</v>
      </c>
      <c r="U1040">
        <v>26.70596123</v>
      </c>
      <c r="V1040">
        <v>25.338138579999999</v>
      </c>
      <c r="W1040">
        <v>25.885810849999999</v>
      </c>
      <c r="X1040">
        <v>26.686990739999999</v>
      </c>
      <c r="Y1040">
        <v>0.50654756199999995</v>
      </c>
      <c r="Z1040">
        <v>-0.669097265</v>
      </c>
      <c r="AA1040">
        <v>0.10681197000000001</v>
      </c>
      <c r="AB1040">
        <v>-0.249263763</v>
      </c>
      <c r="AC1040">
        <v>3.2285283999999997E-2</v>
      </c>
      <c r="AD1040">
        <v>5.3124746E-2</v>
      </c>
    </row>
    <row r="1041" spans="1:30" x14ac:dyDescent="0.2">
      <c r="A1041" t="s">
        <v>4943</v>
      </c>
      <c r="B1041" t="s">
        <v>71</v>
      </c>
      <c r="C1041" t="s">
        <v>32</v>
      </c>
      <c r="D1041" t="s">
        <v>4944</v>
      </c>
      <c r="E1041" t="s">
        <v>4943</v>
      </c>
      <c r="F1041" t="s">
        <v>4945</v>
      </c>
      <c r="G1041" t="s">
        <v>36</v>
      </c>
      <c r="H1041">
        <v>19.600999999999999</v>
      </c>
      <c r="I1041">
        <v>8</v>
      </c>
      <c r="J1041">
        <v>59.7</v>
      </c>
      <c r="K1041">
        <v>0</v>
      </c>
      <c r="L1041">
        <v>156.35</v>
      </c>
      <c r="M1041">
        <v>22.81225967</v>
      </c>
      <c r="N1041">
        <v>23.28123283</v>
      </c>
      <c r="O1041">
        <v>23.472114560000001</v>
      </c>
      <c r="P1041">
        <v>22.989021300000001</v>
      </c>
      <c r="Q1041">
        <v>24.14589119</v>
      </c>
      <c r="R1041">
        <v>23.244604110000001</v>
      </c>
      <c r="S1041">
        <v>22.190967560000001</v>
      </c>
      <c r="T1041">
        <v>23.038057330000001</v>
      </c>
      <c r="U1041">
        <v>23.467128750000001</v>
      </c>
      <c r="V1041">
        <v>24.697200779999999</v>
      </c>
      <c r="W1041">
        <v>23.458341600000001</v>
      </c>
      <c r="X1041">
        <v>24.13329697</v>
      </c>
      <c r="Y1041">
        <v>1.0444889719999999</v>
      </c>
      <c r="Z1041">
        <v>-0.90774409</v>
      </c>
      <c r="AA1041">
        <v>0.56366204099999995</v>
      </c>
      <c r="AB1041">
        <v>-0.63644091300000005</v>
      </c>
      <c r="AC1041">
        <v>1.0859225610000001</v>
      </c>
      <c r="AD1041">
        <v>-1.1975619</v>
      </c>
    </row>
    <row r="1042" spans="1:30" x14ac:dyDescent="0.2">
      <c r="A1042" t="s">
        <v>4946</v>
      </c>
      <c r="B1042" t="s">
        <v>99</v>
      </c>
      <c r="C1042" t="s">
        <v>100</v>
      </c>
      <c r="D1042" t="s">
        <v>4947</v>
      </c>
      <c r="E1042" t="s">
        <v>4946</v>
      </c>
      <c r="F1042" t="s">
        <v>4948</v>
      </c>
      <c r="G1042" t="s">
        <v>58</v>
      </c>
      <c r="H1042">
        <v>40.838999999999999</v>
      </c>
      <c r="I1042">
        <v>14</v>
      </c>
      <c r="J1042">
        <v>56.4</v>
      </c>
      <c r="K1042">
        <v>0</v>
      </c>
      <c r="L1042">
        <v>56.402999999999999</v>
      </c>
      <c r="M1042">
        <v>25.897352219999998</v>
      </c>
      <c r="N1042">
        <v>25.939884190000001</v>
      </c>
      <c r="O1042">
        <v>23.86725998</v>
      </c>
      <c r="P1042">
        <v>25.699937819999999</v>
      </c>
      <c r="Q1042">
        <v>23.684310910000001</v>
      </c>
      <c r="R1042">
        <v>26.108171460000001</v>
      </c>
      <c r="S1042">
        <v>26.006137850000002</v>
      </c>
      <c r="T1042">
        <v>25.215934749999999</v>
      </c>
      <c r="U1042">
        <v>26.35877228</v>
      </c>
      <c r="V1042">
        <v>25.736757279999999</v>
      </c>
      <c r="W1042">
        <v>22.965658189999999</v>
      </c>
      <c r="X1042">
        <v>26.05748749</v>
      </c>
      <c r="Y1042">
        <v>9.3989451000000002E-2</v>
      </c>
      <c r="Z1042">
        <v>0.31486447699999998</v>
      </c>
      <c r="AA1042">
        <v>6.9106654000000003E-2</v>
      </c>
      <c r="AB1042">
        <v>0.244172414</v>
      </c>
      <c r="AC1042">
        <v>0.38064516399999998</v>
      </c>
      <c r="AD1042">
        <v>0.94031397500000002</v>
      </c>
    </row>
    <row r="1043" spans="1:30" x14ac:dyDescent="0.2">
      <c r="A1043" t="s">
        <v>4949</v>
      </c>
      <c r="B1043" t="s">
        <v>4950</v>
      </c>
      <c r="C1043" t="s">
        <v>100</v>
      </c>
      <c r="D1043" t="s">
        <v>4951</v>
      </c>
      <c r="E1043" t="s">
        <v>4949</v>
      </c>
      <c r="F1043" t="s">
        <v>4952</v>
      </c>
      <c r="G1043" t="s">
        <v>36</v>
      </c>
      <c r="H1043">
        <v>41.281999999999996</v>
      </c>
      <c r="I1043">
        <v>22</v>
      </c>
      <c r="J1043">
        <v>63.5</v>
      </c>
      <c r="K1043">
        <v>0</v>
      </c>
      <c r="L1043">
        <v>323.31</v>
      </c>
      <c r="M1043">
        <v>28.790388109999999</v>
      </c>
      <c r="N1043">
        <v>28.322511670000001</v>
      </c>
      <c r="O1043">
        <v>28.617227549999999</v>
      </c>
      <c r="P1043">
        <v>28.27963257</v>
      </c>
      <c r="Q1043">
        <v>28.482622150000001</v>
      </c>
      <c r="R1043">
        <v>28.614950180000001</v>
      </c>
      <c r="S1043">
        <v>28.316783910000002</v>
      </c>
      <c r="T1043">
        <v>28.23466492</v>
      </c>
      <c r="U1043">
        <v>28.477035520000001</v>
      </c>
      <c r="V1043">
        <v>28.88191986</v>
      </c>
      <c r="W1043">
        <v>28.633291239999998</v>
      </c>
      <c r="X1043">
        <v>29.171428679999998</v>
      </c>
      <c r="Y1043">
        <v>0.70275335800000005</v>
      </c>
      <c r="Z1043">
        <v>-0.318837484</v>
      </c>
      <c r="AA1043">
        <v>1.1183435989999999</v>
      </c>
      <c r="AB1043">
        <v>-0.43647829700000002</v>
      </c>
      <c r="AC1043">
        <v>1.4960506039999999</v>
      </c>
      <c r="AD1043">
        <v>-0.55271848000000001</v>
      </c>
    </row>
    <row r="1044" spans="1:30" x14ac:dyDescent="0.2">
      <c r="A1044" t="s">
        <v>4953</v>
      </c>
      <c r="B1044" t="s">
        <v>4954</v>
      </c>
      <c r="C1044" t="s">
        <v>4955</v>
      </c>
      <c r="D1044" t="s">
        <v>4956</v>
      </c>
      <c r="E1044" t="s">
        <v>4957</v>
      </c>
      <c r="F1044" t="s">
        <v>4958</v>
      </c>
      <c r="G1044" t="s">
        <v>232</v>
      </c>
      <c r="H1044">
        <v>64.744</v>
      </c>
      <c r="I1044">
        <v>27</v>
      </c>
      <c r="J1044">
        <v>65.900000000000006</v>
      </c>
      <c r="K1044">
        <v>0</v>
      </c>
      <c r="L1044">
        <v>306.48</v>
      </c>
      <c r="M1044">
        <v>29.489873889999998</v>
      </c>
      <c r="N1044">
        <v>29.007768630000001</v>
      </c>
      <c r="O1044">
        <v>29.126546860000001</v>
      </c>
      <c r="P1044">
        <v>29.191595079999999</v>
      </c>
      <c r="Q1044">
        <v>25.392375950000002</v>
      </c>
      <c r="R1044">
        <v>29.229448319999999</v>
      </c>
      <c r="S1044">
        <v>29.045232769999998</v>
      </c>
      <c r="T1044">
        <v>28.63002968</v>
      </c>
      <c r="U1044">
        <v>29.109834670000001</v>
      </c>
      <c r="V1044">
        <v>28.476379390000002</v>
      </c>
      <c r="W1044">
        <v>29.058454510000001</v>
      </c>
      <c r="X1044">
        <v>29.138168329999999</v>
      </c>
      <c r="Y1044">
        <v>0.552726312</v>
      </c>
      <c r="Z1044">
        <v>0.31706237799999998</v>
      </c>
      <c r="AA1044">
        <v>0.30025628399999998</v>
      </c>
      <c r="AB1044">
        <v>-0.95319430000000005</v>
      </c>
      <c r="AC1044">
        <v>4.9887257999999997E-2</v>
      </c>
      <c r="AD1044">
        <v>3.7364960000000003E-2</v>
      </c>
    </row>
    <row r="1045" spans="1:30" x14ac:dyDescent="0.2">
      <c r="A1045" t="s">
        <v>4959</v>
      </c>
      <c r="B1045" t="s">
        <v>4960</v>
      </c>
      <c r="C1045" t="s">
        <v>4961</v>
      </c>
      <c r="D1045" t="s">
        <v>4962</v>
      </c>
      <c r="E1045" t="s">
        <v>4963</v>
      </c>
      <c r="F1045" t="s">
        <v>4964</v>
      </c>
      <c r="G1045" t="s">
        <v>91</v>
      </c>
      <c r="H1045">
        <v>15.318</v>
      </c>
      <c r="I1045">
        <v>3</v>
      </c>
      <c r="J1045">
        <v>26.5</v>
      </c>
      <c r="K1045">
        <v>0</v>
      </c>
      <c r="L1045">
        <v>15.677</v>
      </c>
      <c r="M1045">
        <v>24.357229230000002</v>
      </c>
      <c r="N1045">
        <v>24.246847150000001</v>
      </c>
      <c r="O1045">
        <v>24.862825390000001</v>
      </c>
      <c r="P1045">
        <v>24.649820330000001</v>
      </c>
      <c r="Q1045">
        <v>24.7850647</v>
      </c>
      <c r="R1045">
        <v>22.587511060000001</v>
      </c>
      <c r="S1045">
        <v>24.250680920000001</v>
      </c>
      <c r="T1045">
        <v>24.9753933</v>
      </c>
      <c r="U1045">
        <v>23.71607208</v>
      </c>
      <c r="V1045">
        <v>24.990751270000001</v>
      </c>
      <c r="W1045">
        <v>24.905408860000001</v>
      </c>
      <c r="X1045">
        <v>24.723590850000001</v>
      </c>
      <c r="Y1045">
        <v>0.87093993999999997</v>
      </c>
      <c r="Z1045">
        <v>-0.38428306600000001</v>
      </c>
      <c r="AA1045">
        <v>0.53339729199999997</v>
      </c>
      <c r="AB1045">
        <v>-0.86578496299999996</v>
      </c>
      <c r="AC1045">
        <v>0.68086674800000002</v>
      </c>
      <c r="AD1045">
        <v>-0.55920155800000004</v>
      </c>
    </row>
    <row r="1046" spans="1:30" x14ac:dyDescent="0.2">
      <c r="A1046" t="s">
        <v>4965</v>
      </c>
      <c r="B1046" t="s">
        <v>99</v>
      </c>
      <c r="C1046" t="s">
        <v>100</v>
      </c>
      <c r="D1046" t="s">
        <v>4966</v>
      </c>
      <c r="E1046" t="s">
        <v>4965</v>
      </c>
      <c r="F1046" t="s">
        <v>4967</v>
      </c>
      <c r="G1046" t="s">
        <v>58</v>
      </c>
      <c r="H1046">
        <v>22.573</v>
      </c>
      <c r="I1046">
        <v>6</v>
      </c>
      <c r="J1046">
        <v>45.2</v>
      </c>
      <c r="K1046">
        <v>0</v>
      </c>
      <c r="L1046">
        <v>7.4340999999999999</v>
      </c>
      <c r="M1046">
        <v>25.69354439</v>
      </c>
      <c r="N1046">
        <v>24.321559910000001</v>
      </c>
      <c r="O1046">
        <v>25.983789439999999</v>
      </c>
      <c r="P1046">
        <v>23.24090004</v>
      </c>
      <c r="Q1046">
        <v>23.3425045</v>
      </c>
      <c r="R1046">
        <v>24.456575390000001</v>
      </c>
      <c r="S1046">
        <v>24.018575670000001</v>
      </c>
      <c r="T1046">
        <v>23.82255936</v>
      </c>
      <c r="U1046">
        <v>23.160272599999999</v>
      </c>
      <c r="V1046">
        <v>24.014762879999999</v>
      </c>
      <c r="W1046">
        <v>24.313133239999999</v>
      </c>
      <c r="X1046">
        <v>24.467973709999999</v>
      </c>
      <c r="Y1046">
        <v>0.94309142599999995</v>
      </c>
      <c r="Z1046">
        <v>1.0676746370000001</v>
      </c>
      <c r="AA1046">
        <v>0.64210099300000001</v>
      </c>
      <c r="AB1046">
        <v>-0.58529663099999996</v>
      </c>
      <c r="AC1046">
        <v>0.95994242699999999</v>
      </c>
      <c r="AD1046">
        <v>-0.59815406800000004</v>
      </c>
    </row>
    <row r="1047" spans="1:30" x14ac:dyDescent="0.2">
      <c r="A1047" t="s">
        <v>4968</v>
      </c>
      <c r="B1047" t="s">
        <v>4969</v>
      </c>
      <c r="C1047" t="s">
        <v>3347</v>
      </c>
      <c r="D1047" t="s">
        <v>4970</v>
      </c>
      <c r="E1047" t="s">
        <v>4971</v>
      </c>
      <c r="F1047" t="s">
        <v>4972</v>
      </c>
      <c r="G1047" t="s">
        <v>36</v>
      </c>
      <c r="H1047">
        <v>24.209</v>
      </c>
      <c r="I1047">
        <v>16</v>
      </c>
      <c r="J1047">
        <v>81.099999999999994</v>
      </c>
      <c r="K1047">
        <v>0</v>
      </c>
      <c r="L1047">
        <v>221.05</v>
      </c>
      <c r="M1047">
        <v>28.26485825</v>
      </c>
      <c r="N1047">
        <v>27.457872389999999</v>
      </c>
      <c r="O1047">
        <v>28.04077148</v>
      </c>
      <c r="P1047">
        <v>28.287008289999999</v>
      </c>
      <c r="Q1047">
        <v>27.585702900000001</v>
      </c>
      <c r="R1047">
        <v>28.131437300000002</v>
      </c>
      <c r="S1047">
        <v>28.474212649999998</v>
      </c>
      <c r="T1047">
        <v>27.625682829999999</v>
      </c>
      <c r="U1047">
        <v>27.818058010000001</v>
      </c>
      <c r="V1047">
        <v>28.054086689999998</v>
      </c>
      <c r="W1047">
        <v>27.69942284</v>
      </c>
      <c r="X1047">
        <v>28.435911180000002</v>
      </c>
      <c r="Y1047">
        <v>0.16673597100000001</v>
      </c>
      <c r="Z1047">
        <v>-0.14197286000000001</v>
      </c>
      <c r="AA1047">
        <v>7.1953779999999995E-2</v>
      </c>
      <c r="AB1047">
        <v>-6.1757406000000001E-2</v>
      </c>
      <c r="AC1047">
        <v>9.7159211999999995E-2</v>
      </c>
      <c r="AD1047">
        <v>-9.0489070000000005E-2</v>
      </c>
    </row>
    <row r="1048" spans="1:30" x14ac:dyDescent="0.2">
      <c r="A1048" t="s">
        <v>4973</v>
      </c>
      <c r="B1048" t="s">
        <v>99</v>
      </c>
      <c r="C1048" t="s">
        <v>32</v>
      </c>
      <c r="D1048" t="s">
        <v>4974</v>
      </c>
      <c r="E1048" t="s">
        <v>4973</v>
      </c>
      <c r="F1048" t="s">
        <v>4975</v>
      </c>
      <c r="G1048" t="s">
        <v>58</v>
      </c>
      <c r="H1048">
        <v>39.619999999999997</v>
      </c>
      <c r="I1048">
        <v>14</v>
      </c>
      <c r="J1048">
        <v>54.9</v>
      </c>
      <c r="K1048">
        <v>0</v>
      </c>
      <c r="L1048">
        <v>177.57</v>
      </c>
      <c r="M1048">
        <v>28.558736799999998</v>
      </c>
      <c r="N1048">
        <v>28.732404710000001</v>
      </c>
      <c r="O1048">
        <v>28.499069209999998</v>
      </c>
      <c r="P1048">
        <v>28.822532649999999</v>
      </c>
      <c r="Q1048">
        <v>25.585115429999998</v>
      </c>
      <c r="R1048">
        <v>28.588922499999999</v>
      </c>
      <c r="S1048">
        <v>28.398195269999999</v>
      </c>
      <c r="T1048">
        <v>28.62062263</v>
      </c>
      <c r="U1048">
        <v>28.788274770000001</v>
      </c>
      <c r="V1048">
        <v>27.529026030000001</v>
      </c>
      <c r="W1048">
        <v>28.43861008</v>
      </c>
      <c r="X1048">
        <v>28.652292249999999</v>
      </c>
      <c r="Y1048">
        <v>0.48252982799999999</v>
      </c>
      <c r="Z1048">
        <v>0.39009412100000002</v>
      </c>
      <c r="AA1048">
        <v>0.18848662999999999</v>
      </c>
      <c r="AB1048">
        <v>-0.54111925800000005</v>
      </c>
      <c r="AC1048">
        <v>0.473326678</v>
      </c>
      <c r="AD1048">
        <v>0.39572143599999998</v>
      </c>
    </row>
    <row r="1049" spans="1:30" x14ac:dyDescent="0.2">
      <c r="A1049" t="s">
        <v>4976</v>
      </c>
      <c r="B1049" t="s">
        <v>4977</v>
      </c>
      <c r="C1049" t="s">
        <v>100</v>
      </c>
      <c r="D1049" t="s">
        <v>4978</v>
      </c>
      <c r="E1049" t="s">
        <v>4976</v>
      </c>
      <c r="F1049" t="s">
        <v>4979</v>
      </c>
      <c r="G1049" t="s">
        <v>58</v>
      </c>
      <c r="H1049">
        <v>27.216000000000001</v>
      </c>
      <c r="I1049">
        <v>7</v>
      </c>
      <c r="J1049">
        <v>27</v>
      </c>
      <c r="K1049">
        <v>0</v>
      </c>
      <c r="L1049">
        <v>5.8281000000000001</v>
      </c>
      <c r="M1049">
        <v>24.157402040000001</v>
      </c>
      <c r="N1049">
        <v>23.725921629999998</v>
      </c>
      <c r="O1049">
        <v>24.42080116</v>
      </c>
      <c r="P1049">
        <v>23.395429610000001</v>
      </c>
      <c r="Q1049">
        <v>24.68435478</v>
      </c>
      <c r="R1049">
        <v>23.74787521</v>
      </c>
      <c r="S1049">
        <v>23.51585197</v>
      </c>
      <c r="T1049">
        <v>23.613098140000002</v>
      </c>
      <c r="U1049">
        <v>23.075140000000001</v>
      </c>
      <c r="V1049">
        <v>24.603160859999999</v>
      </c>
      <c r="W1049">
        <v>24.07696915</v>
      </c>
      <c r="X1049">
        <v>23.23885155</v>
      </c>
      <c r="Y1049">
        <v>0.10362853499999999</v>
      </c>
      <c r="Z1049">
        <v>0.128381093</v>
      </c>
      <c r="AA1049">
        <v>1.8300896000000001E-2</v>
      </c>
      <c r="AB1049">
        <v>-3.0440648000000001E-2</v>
      </c>
      <c r="AC1049">
        <v>0.59378747099999996</v>
      </c>
      <c r="AD1049">
        <v>-0.571630478</v>
      </c>
    </row>
    <row r="1050" spans="1:30" x14ac:dyDescent="0.2">
      <c r="A1050" t="s">
        <v>4980</v>
      </c>
      <c r="B1050" t="s">
        <v>4981</v>
      </c>
      <c r="C1050" t="s">
        <v>4982</v>
      </c>
      <c r="D1050" t="s">
        <v>4983</v>
      </c>
      <c r="E1050" t="s">
        <v>4984</v>
      </c>
      <c r="F1050" t="s">
        <v>4985</v>
      </c>
      <c r="G1050" t="s">
        <v>91</v>
      </c>
      <c r="H1050">
        <v>31.741</v>
      </c>
      <c r="I1050">
        <v>14</v>
      </c>
      <c r="J1050">
        <v>62.9</v>
      </c>
      <c r="K1050">
        <v>0</v>
      </c>
      <c r="L1050">
        <v>88.748000000000005</v>
      </c>
      <c r="M1050">
        <v>26.679626460000001</v>
      </c>
      <c r="N1050">
        <v>26.712533950000001</v>
      </c>
      <c r="O1050">
        <v>26.668443679999999</v>
      </c>
      <c r="P1050">
        <v>27.17949677</v>
      </c>
      <c r="Q1050">
        <v>25.191480640000002</v>
      </c>
      <c r="R1050">
        <v>27.031915659999999</v>
      </c>
      <c r="S1050">
        <v>27.311553960000001</v>
      </c>
      <c r="T1050">
        <v>27.305042270000001</v>
      </c>
      <c r="U1050">
        <v>27.221588130000001</v>
      </c>
      <c r="V1050">
        <v>26.674383160000001</v>
      </c>
      <c r="W1050">
        <v>26.617088320000001</v>
      </c>
      <c r="X1050">
        <v>26.95537758</v>
      </c>
      <c r="Y1050">
        <v>0.23107198100000001</v>
      </c>
      <c r="Z1050">
        <v>-6.2081654999999999E-2</v>
      </c>
      <c r="AA1050">
        <v>0.163312292</v>
      </c>
      <c r="AB1050">
        <v>-0.28131866500000002</v>
      </c>
      <c r="AC1050">
        <v>2.0914908639999998</v>
      </c>
      <c r="AD1050">
        <v>0.53044509900000003</v>
      </c>
    </row>
    <row r="1051" spans="1:30" x14ac:dyDescent="0.2">
      <c r="A1051" t="s">
        <v>4986</v>
      </c>
      <c r="B1051" t="s">
        <v>4987</v>
      </c>
      <c r="C1051" t="s">
        <v>4988</v>
      </c>
      <c r="D1051" t="s">
        <v>4989</v>
      </c>
      <c r="E1051" t="s">
        <v>4990</v>
      </c>
      <c r="F1051" t="s">
        <v>4991</v>
      </c>
      <c r="G1051" t="s">
        <v>91</v>
      </c>
      <c r="H1051">
        <v>27.428999999999998</v>
      </c>
      <c r="I1051">
        <v>6</v>
      </c>
      <c r="J1051">
        <v>32.799999999999997</v>
      </c>
      <c r="K1051">
        <v>0</v>
      </c>
      <c r="L1051">
        <v>63.042999999999999</v>
      </c>
      <c r="M1051">
        <v>25.185974120000001</v>
      </c>
      <c r="N1051">
        <v>24.8042984</v>
      </c>
      <c r="O1051">
        <v>24.75358391</v>
      </c>
      <c r="P1051">
        <v>25.008897780000002</v>
      </c>
      <c r="Q1051">
        <v>25.443037029999999</v>
      </c>
      <c r="R1051">
        <v>25.39603996</v>
      </c>
      <c r="S1051">
        <v>25.16415215</v>
      </c>
      <c r="T1051">
        <v>25.056682590000001</v>
      </c>
      <c r="U1051">
        <v>25.236919400000001</v>
      </c>
      <c r="V1051">
        <v>25.734743120000001</v>
      </c>
      <c r="W1051">
        <v>23.797060009999999</v>
      </c>
      <c r="X1051">
        <v>25.264669420000001</v>
      </c>
      <c r="Y1051">
        <v>9.6369190000000007E-3</v>
      </c>
      <c r="Z1051">
        <v>-1.7538706000000001E-2</v>
      </c>
      <c r="AA1051">
        <v>0.22900759400000001</v>
      </c>
      <c r="AB1051">
        <v>0.350500743</v>
      </c>
      <c r="AC1051">
        <v>0.13915134300000001</v>
      </c>
      <c r="AD1051">
        <v>0.22042719499999999</v>
      </c>
    </row>
    <row r="1052" spans="1:30" x14ac:dyDescent="0.2">
      <c r="A1052" t="s">
        <v>4992</v>
      </c>
      <c r="B1052" t="s">
        <v>3287</v>
      </c>
      <c r="C1052" t="s">
        <v>32</v>
      </c>
      <c r="D1052" t="s">
        <v>4993</v>
      </c>
      <c r="E1052" t="s">
        <v>4992</v>
      </c>
      <c r="F1052" t="s">
        <v>4994</v>
      </c>
      <c r="G1052" t="s">
        <v>58</v>
      </c>
      <c r="H1052">
        <v>35.045999999999999</v>
      </c>
      <c r="I1052">
        <v>4</v>
      </c>
      <c r="J1052">
        <v>21.3</v>
      </c>
      <c r="K1052">
        <v>0</v>
      </c>
      <c r="L1052">
        <v>64.944000000000003</v>
      </c>
      <c r="M1052">
        <v>24.828863139999999</v>
      </c>
      <c r="N1052">
        <v>24.92189217</v>
      </c>
      <c r="O1052">
        <v>24.501714710000002</v>
      </c>
      <c r="P1052">
        <v>24.061601639999999</v>
      </c>
      <c r="Q1052">
        <v>22.990240100000001</v>
      </c>
      <c r="R1052">
        <v>23.83550262</v>
      </c>
      <c r="S1052">
        <v>24.39151382</v>
      </c>
      <c r="T1052">
        <v>24.305486680000001</v>
      </c>
      <c r="U1052">
        <v>23.277462010000001</v>
      </c>
      <c r="V1052">
        <v>23.808065410000001</v>
      </c>
      <c r="W1052">
        <v>22.66657257</v>
      </c>
      <c r="X1052">
        <v>23.479728699999999</v>
      </c>
      <c r="Y1052">
        <v>1.7753747339999999</v>
      </c>
      <c r="Z1052">
        <v>1.4327011110000001</v>
      </c>
      <c r="AA1052">
        <v>0.26377130900000001</v>
      </c>
      <c r="AB1052">
        <v>0.310992559</v>
      </c>
      <c r="AC1052">
        <v>0.61286839999999998</v>
      </c>
      <c r="AD1052">
        <v>0.67336527499999999</v>
      </c>
    </row>
    <row r="1053" spans="1:30" x14ac:dyDescent="0.2">
      <c r="A1053" t="s">
        <v>4995</v>
      </c>
      <c r="B1053" t="s">
        <v>4996</v>
      </c>
      <c r="C1053" t="s">
        <v>32</v>
      </c>
      <c r="D1053" t="s">
        <v>4997</v>
      </c>
      <c r="E1053" t="s">
        <v>4995</v>
      </c>
      <c r="F1053" t="s">
        <v>4998</v>
      </c>
      <c r="G1053" t="s">
        <v>36</v>
      </c>
      <c r="H1053">
        <v>72.370999999999995</v>
      </c>
      <c r="I1053">
        <v>33</v>
      </c>
      <c r="J1053">
        <v>63.7</v>
      </c>
      <c r="K1053">
        <v>0</v>
      </c>
      <c r="L1053">
        <v>323.31</v>
      </c>
      <c r="M1053">
        <v>26.362573619999999</v>
      </c>
      <c r="N1053">
        <v>27.1403389</v>
      </c>
      <c r="O1053">
        <v>27.33014107</v>
      </c>
      <c r="P1053">
        <v>26.479049679999999</v>
      </c>
      <c r="Q1053">
        <v>29.07691574</v>
      </c>
      <c r="R1053">
        <v>28.06445313</v>
      </c>
      <c r="S1053">
        <v>26.072040560000001</v>
      </c>
      <c r="T1053">
        <v>27.594202039999999</v>
      </c>
      <c r="U1053">
        <v>26.901157380000001</v>
      </c>
      <c r="V1053">
        <v>28.922126769999998</v>
      </c>
      <c r="W1053">
        <v>26.882036209999999</v>
      </c>
      <c r="X1053">
        <v>27.003782269999999</v>
      </c>
      <c r="Y1053">
        <v>0.38234760499999998</v>
      </c>
      <c r="Z1053">
        <v>-0.65829722099999999</v>
      </c>
      <c r="AA1053">
        <v>9.6529923000000004E-2</v>
      </c>
      <c r="AB1053">
        <v>0.270824432</v>
      </c>
      <c r="AC1053">
        <v>0.39789621800000002</v>
      </c>
      <c r="AD1053">
        <v>-0.74684842399999996</v>
      </c>
    </row>
    <row r="1054" spans="1:30" x14ac:dyDescent="0.2">
      <c r="A1054" t="s">
        <v>4999</v>
      </c>
      <c r="B1054" t="s">
        <v>5000</v>
      </c>
      <c r="C1054" t="s">
        <v>1602</v>
      </c>
      <c r="D1054" t="s">
        <v>5001</v>
      </c>
      <c r="E1054" t="s">
        <v>4999</v>
      </c>
      <c r="F1054" t="s">
        <v>5002</v>
      </c>
      <c r="G1054" t="s">
        <v>126</v>
      </c>
      <c r="H1054">
        <v>22.329000000000001</v>
      </c>
      <c r="I1054">
        <v>7</v>
      </c>
      <c r="J1054">
        <v>40.6</v>
      </c>
      <c r="K1054">
        <v>0</v>
      </c>
      <c r="L1054">
        <v>17.577000000000002</v>
      </c>
      <c r="M1054">
        <v>25.243289950000001</v>
      </c>
      <c r="N1054">
        <v>23.62777328</v>
      </c>
      <c r="O1054">
        <v>23.467344279999999</v>
      </c>
      <c r="P1054">
        <v>23.405023570000001</v>
      </c>
      <c r="Q1054">
        <v>23.288421629999998</v>
      </c>
      <c r="R1054">
        <v>23.368743899999998</v>
      </c>
      <c r="S1054">
        <v>24.01203156</v>
      </c>
      <c r="T1054">
        <v>25.57448578</v>
      </c>
      <c r="U1054">
        <v>23.652902600000001</v>
      </c>
      <c r="V1054">
        <v>23.407621379999998</v>
      </c>
      <c r="W1054">
        <v>23.18800354</v>
      </c>
      <c r="X1054">
        <v>25.830333710000001</v>
      </c>
      <c r="Y1054">
        <v>9.4288240000000006E-3</v>
      </c>
      <c r="Z1054">
        <v>-2.9183706E-2</v>
      </c>
      <c r="AA1054">
        <v>0.39251709699999998</v>
      </c>
      <c r="AB1054">
        <v>-0.78792317700000003</v>
      </c>
      <c r="AC1054">
        <v>9.3834863000000004E-2</v>
      </c>
      <c r="AD1054">
        <v>0.27115376800000002</v>
      </c>
    </row>
    <row r="1055" spans="1:30" x14ac:dyDescent="0.2">
      <c r="A1055" t="s">
        <v>5003</v>
      </c>
      <c r="B1055" t="s">
        <v>5004</v>
      </c>
      <c r="C1055" t="s">
        <v>5005</v>
      </c>
      <c r="D1055" t="s">
        <v>5006</v>
      </c>
      <c r="E1055" t="s">
        <v>5007</v>
      </c>
      <c r="F1055" t="s">
        <v>5008</v>
      </c>
      <c r="G1055" t="s">
        <v>395</v>
      </c>
      <c r="H1055">
        <v>81.08</v>
      </c>
      <c r="I1055">
        <v>23</v>
      </c>
      <c r="J1055">
        <v>44.4</v>
      </c>
      <c r="K1055">
        <v>0</v>
      </c>
      <c r="L1055">
        <v>233.16</v>
      </c>
      <c r="M1055">
        <v>28.131877899999999</v>
      </c>
      <c r="N1055">
        <v>28.159618380000001</v>
      </c>
      <c r="O1055">
        <v>27.750278470000001</v>
      </c>
      <c r="P1055">
        <v>28.00544167</v>
      </c>
      <c r="Q1055">
        <v>26.831830979999999</v>
      </c>
      <c r="R1055">
        <v>27.92184258</v>
      </c>
      <c r="S1055">
        <v>28.045206069999999</v>
      </c>
      <c r="T1055">
        <v>27.4918251</v>
      </c>
      <c r="U1055">
        <v>28.076736449999999</v>
      </c>
      <c r="V1055">
        <v>28.219558719999998</v>
      </c>
      <c r="W1055">
        <v>27.859109879999998</v>
      </c>
      <c r="X1055">
        <v>28.033439640000001</v>
      </c>
      <c r="Y1055">
        <v>4.7765713000000001E-2</v>
      </c>
      <c r="Z1055">
        <v>-2.3444494E-2</v>
      </c>
      <c r="AA1055">
        <v>0.502863689</v>
      </c>
      <c r="AB1055">
        <v>-0.45099767000000002</v>
      </c>
      <c r="AC1055">
        <v>0.313497737</v>
      </c>
      <c r="AD1055">
        <v>-0.16611353600000001</v>
      </c>
    </row>
    <row r="1056" spans="1:30" x14ac:dyDescent="0.2">
      <c r="A1056" t="s">
        <v>5009</v>
      </c>
      <c r="B1056" t="s">
        <v>162</v>
      </c>
      <c r="C1056" t="s">
        <v>100</v>
      </c>
      <c r="D1056" t="s">
        <v>5010</v>
      </c>
      <c r="E1056" t="s">
        <v>5011</v>
      </c>
      <c r="F1056" t="s">
        <v>5012</v>
      </c>
      <c r="G1056" t="s">
        <v>58</v>
      </c>
      <c r="H1056">
        <v>59.531999999999996</v>
      </c>
      <c r="I1056">
        <v>10</v>
      </c>
      <c r="J1056">
        <v>23.5</v>
      </c>
      <c r="K1056">
        <v>0</v>
      </c>
      <c r="L1056">
        <v>18.100000000000001</v>
      </c>
      <c r="M1056">
        <v>25.397478100000001</v>
      </c>
      <c r="N1056">
        <v>23.79704285</v>
      </c>
      <c r="O1056">
        <v>25.233339310000002</v>
      </c>
      <c r="P1056">
        <v>25.21896744</v>
      </c>
      <c r="Q1056">
        <v>25.646966930000001</v>
      </c>
      <c r="R1056">
        <v>24.69731522</v>
      </c>
      <c r="S1056">
        <v>24.580699920000001</v>
      </c>
      <c r="T1056">
        <v>25.257818220000001</v>
      </c>
      <c r="U1056">
        <v>25.46528816</v>
      </c>
      <c r="V1056">
        <v>26.126562119999999</v>
      </c>
      <c r="W1056">
        <v>24.80616951</v>
      </c>
      <c r="X1056">
        <v>24.526060099999999</v>
      </c>
      <c r="Y1056">
        <v>0.18508137</v>
      </c>
      <c r="Z1056">
        <v>-0.34364382399999999</v>
      </c>
      <c r="AA1056">
        <v>2.0545161999999999E-2</v>
      </c>
      <c r="AB1056">
        <v>3.4819284999999998E-2</v>
      </c>
      <c r="AC1056">
        <v>3.1017361E-2</v>
      </c>
      <c r="AD1056">
        <v>-5.1661809000000003E-2</v>
      </c>
    </row>
    <row r="1057" spans="1:30" x14ac:dyDescent="0.2">
      <c r="A1057" t="s">
        <v>5013</v>
      </c>
      <c r="B1057" t="s">
        <v>5014</v>
      </c>
      <c r="C1057" t="s">
        <v>5015</v>
      </c>
      <c r="D1057" t="s">
        <v>5016</v>
      </c>
      <c r="E1057" t="s">
        <v>5017</v>
      </c>
      <c r="F1057" t="s">
        <v>5018</v>
      </c>
      <c r="G1057" t="s">
        <v>395</v>
      </c>
      <c r="H1057">
        <v>16.893999999999998</v>
      </c>
      <c r="I1057">
        <v>8</v>
      </c>
      <c r="J1057">
        <v>54.5</v>
      </c>
      <c r="K1057">
        <v>0</v>
      </c>
      <c r="L1057">
        <v>114.43</v>
      </c>
      <c r="M1057">
        <v>26.652530670000001</v>
      </c>
      <c r="N1057">
        <v>25.967830660000001</v>
      </c>
      <c r="O1057">
        <v>26.546028140000001</v>
      </c>
      <c r="P1057">
        <v>26.215915679999998</v>
      </c>
      <c r="Q1057">
        <v>26.971693040000002</v>
      </c>
      <c r="R1057">
        <v>26.600454330000002</v>
      </c>
      <c r="S1057">
        <v>26.669525149999998</v>
      </c>
      <c r="T1057">
        <v>26.72494507</v>
      </c>
      <c r="U1057">
        <v>26.760910030000002</v>
      </c>
      <c r="V1057">
        <v>26.84122086</v>
      </c>
      <c r="W1057">
        <v>26.635057450000001</v>
      </c>
      <c r="X1057">
        <v>26.841102599999999</v>
      </c>
      <c r="Y1057">
        <v>0.792530544</v>
      </c>
      <c r="Z1057">
        <v>-0.38366381300000002</v>
      </c>
      <c r="AA1057">
        <v>0.31556228200000003</v>
      </c>
      <c r="AB1057">
        <v>-0.176439285</v>
      </c>
      <c r="AC1057">
        <v>0.29742808500000001</v>
      </c>
      <c r="AD1057">
        <v>-5.4000219000000002E-2</v>
      </c>
    </row>
    <row r="1058" spans="1:30" x14ac:dyDescent="0.2">
      <c r="A1058" t="s">
        <v>5019</v>
      </c>
      <c r="B1058" t="s">
        <v>5020</v>
      </c>
      <c r="C1058" t="s">
        <v>5021</v>
      </c>
      <c r="D1058" t="s">
        <v>5022</v>
      </c>
      <c r="E1058" t="s">
        <v>5023</v>
      </c>
      <c r="F1058" t="s">
        <v>5024</v>
      </c>
      <c r="G1058" t="s">
        <v>91</v>
      </c>
      <c r="H1058">
        <v>36.090000000000003</v>
      </c>
      <c r="I1058">
        <v>6</v>
      </c>
      <c r="J1058">
        <v>24.2</v>
      </c>
      <c r="K1058">
        <v>0</v>
      </c>
      <c r="L1058">
        <v>16.027000000000001</v>
      </c>
      <c r="M1058">
        <v>24.688964840000001</v>
      </c>
      <c r="N1058">
        <v>24.6557827</v>
      </c>
      <c r="O1058">
        <v>24.360515589999999</v>
      </c>
      <c r="P1058">
        <v>24.24239159</v>
      </c>
      <c r="Q1058">
        <v>24.733942030000001</v>
      </c>
      <c r="R1058">
        <v>24.68459511</v>
      </c>
      <c r="S1058">
        <v>24.06813622</v>
      </c>
      <c r="T1058">
        <v>24.421497339999998</v>
      </c>
      <c r="U1058">
        <v>24.80060005</v>
      </c>
      <c r="V1058">
        <v>23.833564760000002</v>
      </c>
      <c r="W1058">
        <v>25.284574509999999</v>
      </c>
      <c r="X1058">
        <v>25.284114840000001</v>
      </c>
      <c r="Y1058">
        <v>0.17842659199999999</v>
      </c>
      <c r="Z1058">
        <v>-0.23233032200000001</v>
      </c>
      <c r="AA1058">
        <v>0.185590321</v>
      </c>
      <c r="AB1058">
        <v>-0.247108459</v>
      </c>
      <c r="AC1058">
        <v>0.28297776099999999</v>
      </c>
      <c r="AD1058">
        <v>-0.37067349799999999</v>
      </c>
    </row>
    <row r="1059" spans="1:30" x14ac:dyDescent="0.2">
      <c r="A1059" t="s">
        <v>5025</v>
      </c>
      <c r="B1059" t="s">
        <v>5026</v>
      </c>
      <c r="C1059" t="s">
        <v>5027</v>
      </c>
      <c r="D1059" t="s">
        <v>5028</v>
      </c>
      <c r="E1059" t="s">
        <v>5029</v>
      </c>
      <c r="F1059" t="s">
        <v>5030</v>
      </c>
      <c r="G1059" t="s">
        <v>126</v>
      </c>
      <c r="H1059">
        <v>22.669</v>
      </c>
      <c r="I1059">
        <v>24</v>
      </c>
      <c r="J1059">
        <v>87.3</v>
      </c>
      <c r="K1059">
        <v>0</v>
      </c>
      <c r="L1059">
        <v>323.31</v>
      </c>
      <c r="M1059">
        <v>30.450515750000001</v>
      </c>
      <c r="N1059">
        <v>30.271419529999999</v>
      </c>
      <c r="O1059">
        <v>30.27075005</v>
      </c>
      <c r="P1059">
        <v>30.576957700000001</v>
      </c>
      <c r="Q1059">
        <v>30.949281689999999</v>
      </c>
      <c r="R1059">
        <v>30.28040695</v>
      </c>
      <c r="S1059">
        <v>30.55746078</v>
      </c>
      <c r="T1059">
        <v>30.654376979999999</v>
      </c>
      <c r="U1059">
        <v>30.35457993</v>
      </c>
      <c r="V1059">
        <v>30.672615050000001</v>
      </c>
      <c r="W1059">
        <v>30.33756065</v>
      </c>
      <c r="X1059">
        <v>30.434698099999999</v>
      </c>
      <c r="Y1059">
        <v>0.57832207400000002</v>
      </c>
      <c r="Z1059">
        <v>-0.15072949699999999</v>
      </c>
      <c r="AA1059">
        <v>0.21540622600000001</v>
      </c>
      <c r="AB1059">
        <v>0.120590846</v>
      </c>
      <c r="AC1059">
        <v>0.110161813</v>
      </c>
      <c r="AD1059">
        <v>4.0514627999999997E-2</v>
      </c>
    </row>
    <row r="1060" spans="1:30" x14ac:dyDescent="0.2">
      <c r="A1060" t="s">
        <v>5031</v>
      </c>
      <c r="B1060" t="s">
        <v>5032</v>
      </c>
      <c r="C1060" t="s">
        <v>100</v>
      </c>
      <c r="D1060" t="s">
        <v>5033</v>
      </c>
      <c r="E1060" t="s">
        <v>5034</v>
      </c>
      <c r="F1060" t="s">
        <v>5035</v>
      </c>
      <c r="G1060" t="s">
        <v>395</v>
      </c>
      <c r="H1060">
        <v>15.311999999999999</v>
      </c>
      <c r="I1060">
        <v>13</v>
      </c>
      <c r="J1060">
        <v>82.2</v>
      </c>
      <c r="K1060">
        <v>0</v>
      </c>
      <c r="L1060">
        <v>323.31</v>
      </c>
      <c r="M1060">
        <v>31.125278470000001</v>
      </c>
      <c r="N1060">
        <v>31.219396589999999</v>
      </c>
      <c r="O1060">
        <v>30.943075180000001</v>
      </c>
      <c r="P1060">
        <v>31.020488740000001</v>
      </c>
      <c r="Q1060">
        <v>31.57776642</v>
      </c>
      <c r="R1060">
        <v>30.7791748</v>
      </c>
      <c r="S1060">
        <v>30.729230879999999</v>
      </c>
      <c r="T1060">
        <v>30.97240639</v>
      </c>
      <c r="U1060">
        <v>31.073930740000002</v>
      </c>
      <c r="V1060">
        <v>31.34276199</v>
      </c>
      <c r="W1060">
        <v>30.45277596</v>
      </c>
      <c r="X1060">
        <v>30.995773320000001</v>
      </c>
      <c r="Y1060">
        <v>0.24035875500000001</v>
      </c>
      <c r="Z1060">
        <v>0.16547966</v>
      </c>
      <c r="AA1060">
        <v>0.21669317599999999</v>
      </c>
      <c r="AB1060">
        <v>0.19537289899999999</v>
      </c>
      <c r="AC1060">
        <v>6.1820520000000004E-3</v>
      </c>
      <c r="AD1060">
        <v>-5.2477519999999996E-3</v>
      </c>
    </row>
    <row r="1061" spans="1:30" x14ac:dyDescent="0.2">
      <c r="A1061" t="s">
        <v>5036</v>
      </c>
      <c r="B1061" t="s">
        <v>5037</v>
      </c>
      <c r="C1061" t="s">
        <v>5038</v>
      </c>
      <c r="D1061" t="s">
        <v>5039</v>
      </c>
      <c r="E1061" t="s">
        <v>5040</v>
      </c>
      <c r="F1061" t="s">
        <v>5041</v>
      </c>
      <c r="G1061" t="s">
        <v>43</v>
      </c>
      <c r="H1061">
        <v>22.332999999999998</v>
      </c>
      <c r="I1061">
        <v>8</v>
      </c>
      <c r="J1061">
        <v>44.8</v>
      </c>
      <c r="K1061">
        <v>0</v>
      </c>
      <c r="L1061">
        <v>22.317</v>
      </c>
      <c r="M1061">
        <v>24.855810170000002</v>
      </c>
      <c r="N1061">
        <v>23.263013839999999</v>
      </c>
      <c r="O1061">
        <v>23.493999479999999</v>
      </c>
      <c r="P1061">
        <v>25.478740689999999</v>
      </c>
      <c r="Q1061">
        <v>26.234272000000001</v>
      </c>
      <c r="R1061">
        <v>25.12012863</v>
      </c>
      <c r="S1061">
        <v>25.355012890000001</v>
      </c>
      <c r="T1061">
        <v>25.018861770000001</v>
      </c>
      <c r="U1061">
        <v>23.83146477</v>
      </c>
      <c r="V1061">
        <v>26.31136322</v>
      </c>
      <c r="W1061">
        <v>24.924926760000002</v>
      </c>
      <c r="X1061">
        <v>25.430042270000001</v>
      </c>
      <c r="Y1061">
        <v>1.2339875149999999</v>
      </c>
      <c r="Z1061">
        <v>-1.6845029199999999</v>
      </c>
      <c r="AA1061">
        <v>3.6108915999999998E-2</v>
      </c>
      <c r="AB1061">
        <v>5.5603026999999999E-2</v>
      </c>
      <c r="AC1061">
        <v>0.59715729699999998</v>
      </c>
      <c r="AD1061">
        <v>-0.82033093800000001</v>
      </c>
    </row>
    <row r="1062" spans="1:30" x14ac:dyDescent="0.2">
      <c r="A1062" t="s">
        <v>5042</v>
      </c>
      <c r="B1062" t="s">
        <v>5043</v>
      </c>
      <c r="C1062" t="s">
        <v>5044</v>
      </c>
      <c r="D1062" t="s">
        <v>5045</v>
      </c>
      <c r="E1062" t="s">
        <v>5046</v>
      </c>
      <c r="F1062" t="s">
        <v>5047</v>
      </c>
      <c r="G1062" t="s">
        <v>232</v>
      </c>
      <c r="H1062">
        <v>37.145000000000003</v>
      </c>
      <c r="I1062">
        <v>10</v>
      </c>
      <c r="J1062">
        <v>48.7</v>
      </c>
      <c r="K1062">
        <v>0</v>
      </c>
      <c r="L1062">
        <v>69.031999999999996</v>
      </c>
      <c r="M1062">
        <v>25.65605545</v>
      </c>
      <c r="N1062">
        <v>25.67691422</v>
      </c>
      <c r="O1062">
        <v>25.94677162</v>
      </c>
      <c r="P1062">
        <v>25.765495300000001</v>
      </c>
      <c r="Q1062">
        <v>26.334630969999999</v>
      </c>
      <c r="R1062">
        <v>25.659788129999999</v>
      </c>
      <c r="S1062">
        <v>25.470758440000001</v>
      </c>
      <c r="T1062">
        <v>25.862495419999998</v>
      </c>
      <c r="U1062">
        <v>25.810024259999999</v>
      </c>
      <c r="V1062">
        <v>25.781917570000001</v>
      </c>
      <c r="W1062">
        <v>22.147405620000001</v>
      </c>
      <c r="X1062">
        <v>25.685173030000001</v>
      </c>
      <c r="Y1062">
        <v>0.43656226399999998</v>
      </c>
      <c r="Z1062">
        <v>1.2217483520000001</v>
      </c>
      <c r="AA1062">
        <v>0.496823564</v>
      </c>
      <c r="AB1062">
        <v>1.3818060560000001</v>
      </c>
      <c r="AC1062">
        <v>0.41658530100000002</v>
      </c>
      <c r="AD1062">
        <v>1.17626063</v>
      </c>
    </row>
    <row r="1063" spans="1:30" x14ac:dyDescent="0.2">
      <c r="A1063" t="s">
        <v>5048</v>
      </c>
      <c r="B1063" t="s">
        <v>5049</v>
      </c>
      <c r="C1063" t="s">
        <v>5044</v>
      </c>
      <c r="D1063" t="s">
        <v>5050</v>
      </c>
      <c r="E1063" t="s">
        <v>5051</v>
      </c>
      <c r="F1063" t="s">
        <v>5052</v>
      </c>
      <c r="G1063" t="s">
        <v>232</v>
      </c>
      <c r="H1063">
        <v>37.639000000000003</v>
      </c>
      <c r="I1063">
        <v>15</v>
      </c>
      <c r="J1063">
        <v>60.9</v>
      </c>
      <c r="K1063">
        <v>0</v>
      </c>
      <c r="L1063">
        <v>45.12</v>
      </c>
      <c r="M1063">
        <v>26.182416920000001</v>
      </c>
      <c r="N1063">
        <v>26.042766570000001</v>
      </c>
      <c r="O1063">
        <v>26.260152819999998</v>
      </c>
      <c r="P1063">
        <v>26.618629460000001</v>
      </c>
      <c r="Q1063">
        <v>26.736345289999999</v>
      </c>
      <c r="R1063">
        <v>26.11352539</v>
      </c>
      <c r="S1063">
        <v>26.071487430000001</v>
      </c>
      <c r="T1063">
        <v>26.432067870000001</v>
      </c>
      <c r="U1063">
        <v>26.254776</v>
      </c>
      <c r="V1063">
        <v>26.855669020000001</v>
      </c>
      <c r="W1063">
        <v>25.60141754</v>
      </c>
      <c r="X1063">
        <v>26.32409286</v>
      </c>
      <c r="Y1063">
        <v>9.5561872000000006E-2</v>
      </c>
      <c r="Z1063">
        <v>-9.8614375000000004E-2</v>
      </c>
      <c r="AA1063">
        <v>0.217081154</v>
      </c>
      <c r="AB1063">
        <v>0.229106903</v>
      </c>
      <c r="AC1063">
        <v>6.610795E-3</v>
      </c>
      <c r="AD1063">
        <v>-7.6160430000000003E-3</v>
      </c>
    </row>
    <row r="1064" spans="1:30" x14ac:dyDescent="0.2">
      <c r="A1064" t="s">
        <v>5053</v>
      </c>
      <c r="B1064" t="s">
        <v>234</v>
      </c>
      <c r="C1064" t="s">
        <v>32</v>
      </c>
      <c r="D1064" t="s">
        <v>5054</v>
      </c>
      <c r="E1064" t="s">
        <v>5053</v>
      </c>
      <c r="F1064" t="s">
        <v>5055</v>
      </c>
      <c r="G1064" t="s">
        <v>58</v>
      </c>
      <c r="H1064">
        <v>25.876999999999999</v>
      </c>
      <c r="I1064">
        <v>8</v>
      </c>
      <c r="J1064">
        <v>52.1</v>
      </c>
      <c r="K1064">
        <v>0</v>
      </c>
      <c r="L1064">
        <v>94.688000000000002</v>
      </c>
      <c r="M1064">
        <v>24.46201134</v>
      </c>
      <c r="N1064">
        <v>26.322803499999999</v>
      </c>
      <c r="O1064">
        <v>24.036931989999999</v>
      </c>
      <c r="P1064">
        <v>23.98910141</v>
      </c>
      <c r="Q1064">
        <v>23.066118240000002</v>
      </c>
      <c r="R1064">
        <v>23.885412219999999</v>
      </c>
      <c r="S1064">
        <v>25.498510360000001</v>
      </c>
      <c r="T1064">
        <v>25.52750206</v>
      </c>
      <c r="U1064">
        <v>25.482007979999999</v>
      </c>
      <c r="V1064">
        <v>25.965101239999999</v>
      </c>
      <c r="W1064">
        <v>23.59799576</v>
      </c>
      <c r="X1064">
        <v>23.549383160000001</v>
      </c>
      <c r="Y1064">
        <v>0.20751297599999999</v>
      </c>
      <c r="Z1064">
        <v>0.569755554</v>
      </c>
      <c r="AA1064">
        <v>0.35469403500000002</v>
      </c>
      <c r="AB1064">
        <v>-0.72394943199999995</v>
      </c>
      <c r="AC1064">
        <v>0.64059542700000005</v>
      </c>
      <c r="AD1064">
        <v>1.1318467459999999</v>
      </c>
    </row>
    <row r="1065" spans="1:30" x14ac:dyDescent="0.2">
      <c r="A1065" t="s">
        <v>5056</v>
      </c>
      <c r="B1065" t="s">
        <v>99</v>
      </c>
      <c r="C1065" t="s">
        <v>100</v>
      </c>
      <c r="D1065" t="s">
        <v>5057</v>
      </c>
      <c r="E1065" t="s">
        <v>5058</v>
      </c>
      <c r="F1065" t="s">
        <v>5059</v>
      </c>
      <c r="G1065" t="s">
        <v>58</v>
      </c>
      <c r="H1065">
        <v>35.414999999999999</v>
      </c>
      <c r="I1065">
        <v>16</v>
      </c>
      <c r="J1065">
        <v>56.8</v>
      </c>
      <c r="K1065">
        <v>0</v>
      </c>
      <c r="L1065">
        <v>231.83</v>
      </c>
      <c r="M1065">
        <v>28.613931659999999</v>
      </c>
      <c r="N1065">
        <v>28.451047899999999</v>
      </c>
      <c r="O1065">
        <v>28.66800499</v>
      </c>
      <c r="P1065">
        <v>28.670843120000001</v>
      </c>
      <c r="Q1065">
        <v>27.93258286</v>
      </c>
      <c r="R1065">
        <v>28.41566658</v>
      </c>
      <c r="S1065">
        <v>28.53463936</v>
      </c>
      <c r="T1065">
        <v>28.356113430000001</v>
      </c>
      <c r="U1065">
        <v>28.567251209999998</v>
      </c>
      <c r="V1065">
        <v>28.224121090000001</v>
      </c>
      <c r="W1065">
        <v>28.334920879999999</v>
      </c>
      <c r="X1065">
        <v>28.538158419999998</v>
      </c>
      <c r="Y1065">
        <v>0.87524881499999996</v>
      </c>
      <c r="Z1065">
        <v>0.21192805000000001</v>
      </c>
      <c r="AA1065">
        <v>3.7541955000000002E-2</v>
      </c>
      <c r="AB1065">
        <v>-2.6035945000000001E-2</v>
      </c>
      <c r="AC1065">
        <v>0.45960771299999997</v>
      </c>
      <c r="AD1065">
        <v>0.120267868</v>
      </c>
    </row>
    <row r="1066" spans="1:30" x14ac:dyDescent="0.2">
      <c r="A1066" t="s">
        <v>5060</v>
      </c>
      <c r="B1066" t="s">
        <v>5061</v>
      </c>
      <c r="C1066" t="s">
        <v>1538</v>
      </c>
      <c r="D1066" t="s">
        <v>5062</v>
      </c>
      <c r="E1066" t="s">
        <v>5063</v>
      </c>
      <c r="F1066" t="s">
        <v>5064</v>
      </c>
      <c r="G1066" t="s">
        <v>91</v>
      </c>
      <c r="H1066">
        <v>49.747</v>
      </c>
      <c r="I1066">
        <v>16</v>
      </c>
      <c r="J1066">
        <v>50.8</v>
      </c>
      <c r="K1066">
        <v>0</v>
      </c>
      <c r="L1066">
        <v>61.563000000000002</v>
      </c>
      <c r="M1066">
        <v>26.439363480000001</v>
      </c>
      <c r="N1066">
        <v>26.569728850000001</v>
      </c>
      <c r="O1066">
        <v>23.414875030000001</v>
      </c>
      <c r="P1066">
        <v>27.44521713</v>
      </c>
      <c r="Q1066">
        <v>27.33602905</v>
      </c>
      <c r="R1066">
        <v>26.923431399999998</v>
      </c>
      <c r="S1066">
        <v>27.462091449999999</v>
      </c>
      <c r="T1066">
        <v>26.986850740000001</v>
      </c>
      <c r="U1066">
        <v>27.179969790000001</v>
      </c>
      <c r="V1066">
        <v>28.066354749999999</v>
      </c>
      <c r="W1066">
        <v>27.52484703</v>
      </c>
      <c r="X1066">
        <v>27.085981369999999</v>
      </c>
      <c r="Y1066">
        <v>0.91029923000000001</v>
      </c>
      <c r="Z1066">
        <v>-2.0844052629999998</v>
      </c>
      <c r="AA1066">
        <v>0.42595022599999999</v>
      </c>
      <c r="AB1066">
        <v>-0.32416852299999999</v>
      </c>
      <c r="AC1066">
        <v>0.48156362800000002</v>
      </c>
      <c r="AD1066">
        <v>-0.34942372599999999</v>
      </c>
    </row>
    <row r="1067" spans="1:30" x14ac:dyDescent="0.2">
      <c r="A1067" t="s">
        <v>5065</v>
      </c>
      <c r="B1067" t="s">
        <v>5066</v>
      </c>
      <c r="C1067" t="s">
        <v>5067</v>
      </c>
      <c r="D1067" t="s">
        <v>5068</v>
      </c>
      <c r="E1067" t="s">
        <v>5069</v>
      </c>
      <c r="F1067" t="s">
        <v>5070</v>
      </c>
      <c r="G1067" t="s">
        <v>36</v>
      </c>
      <c r="H1067">
        <v>22.07</v>
      </c>
      <c r="I1067">
        <v>9</v>
      </c>
      <c r="J1067">
        <v>71.8</v>
      </c>
      <c r="K1067">
        <v>0</v>
      </c>
      <c r="L1067">
        <v>301.94</v>
      </c>
      <c r="M1067">
        <v>24.375093459999999</v>
      </c>
      <c r="N1067">
        <v>23.731834410000001</v>
      </c>
      <c r="O1067">
        <v>23.982259750000001</v>
      </c>
      <c r="P1067">
        <v>22.43404198</v>
      </c>
      <c r="Q1067">
        <v>23.372797009999999</v>
      </c>
      <c r="R1067">
        <v>25.64226532</v>
      </c>
      <c r="S1067">
        <v>23.90089798</v>
      </c>
      <c r="T1067">
        <v>23.994209290000001</v>
      </c>
      <c r="U1067">
        <v>23.560987470000001</v>
      </c>
      <c r="V1067">
        <v>26.095047000000001</v>
      </c>
      <c r="W1067">
        <v>24.801834110000001</v>
      </c>
      <c r="X1067">
        <v>23.721715929999998</v>
      </c>
      <c r="Y1067">
        <v>0.52087862900000004</v>
      </c>
      <c r="Z1067">
        <v>-0.84313647000000003</v>
      </c>
      <c r="AA1067">
        <v>0.37785105899999999</v>
      </c>
      <c r="AB1067">
        <v>-1.056497574</v>
      </c>
      <c r="AC1067">
        <v>0.68658710999999994</v>
      </c>
      <c r="AD1067">
        <v>-1.0541674299999999</v>
      </c>
    </row>
    <row r="1068" spans="1:30" x14ac:dyDescent="0.2">
      <c r="A1068" t="s">
        <v>5071</v>
      </c>
      <c r="B1068" t="s">
        <v>5072</v>
      </c>
      <c r="C1068" t="s">
        <v>5073</v>
      </c>
      <c r="D1068" t="s">
        <v>5074</v>
      </c>
      <c r="E1068" t="s">
        <v>5075</v>
      </c>
      <c r="F1068" t="s">
        <v>5076</v>
      </c>
      <c r="G1068" t="s">
        <v>36</v>
      </c>
      <c r="H1068">
        <v>18.382999999999999</v>
      </c>
      <c r="I1068">
        <v>5</v>
      </c>
      <c r="J1068">
        <v>50.3</v>
      </c>
      <c r="K1068">
        <v>0</v>
      </c>
      <c r="L1068">
        <v>39.360999999999997</v>
      </c>
      <c r="M1068">
        <v>24.264839169999998</v>
      </c>
      <c r="N1068">
        <v>24.73742867</v>
      </c>
      <c r="O1068">
        <v>23.351409910000001</v>
      </c>
      <c r="P1068">
        <v>23.312700270000001</v>
      </c>
      <c r="Q1068">
        <v>23.862203600000001</v>
      </c>
      <c r="R1068">
        <v>23.38784218</v>
      </c>
      <c r="S1068">
        <v>25.128595350000001</v>
      </c>
      <c r="T1068">
        <v>25.425025940000001</v>
      </c>
      <c r="U1068">
        <v>24.289344790000001</v>
      </c>
      <c r="V1068">
        <v>25.14096069</v>
      </c>
      <c r="W1068">
        <v>23.548931119999999</v>
      </c>
      <c r="X1068">
        <v>24.28926659</v>
      </c>
      <c r="Y1068">
        <v>0.12419904499999999</v>
      </c>
      <c r="Z1068">
        <v>-0.208493551</v>
      </c>
      <c r="AA1068">
        <v>0.75375219000000004</v>
      </c>
      <c r="AB1068">
        <v>-0.80547078500000002</v>
      </c>
      <c r="AC1068">
        <v>0.47041623900000001</v>
      </c>
      <c r="AD1068">
        <v>0.62126922600000001</v>
      </c>
    </row>
    <row r="1069" spans="1:30" x14ac:dyDescent="0.2">
      <c r="A1069" t="s">
        <v>5077</v>
      </c>
      <c r="B1069" t="s">
        <v>311</v>
      </c>
      <c r="C1069" t="s">
        <v>122</v>
      </c>
      <c r="D1069" t="s">
        <v>5078</v>
      </c>
      <c r="E1069" t="s">
        <v>5077</v>
      </c>
      <c r="F1069" t="s">
        <v>5079</v>
      </c>
      <c r="G1069" t="s">
        <v>126</v>
      </c>
      <c r="H1069">
        <v>14.69</v>
      </c>
      <c r="I1069">
        <v>6</v>
      </c>
      <c r="J1069">
        <v>48.9</v>
      </c>
      <c r="K1069">
        <v>0</v>
      </c>
      <c r="L1069">
        <v>87.149000000000001</v>
      </c>
      <c r="M1069">
        <v>23.566499709999999</v>
      </c>
      <c r="N1069">
        <v>23.999225620000001</v>
      </c>
      <c r="O1069">
        <v>25.296667100000001</v>
      </c>
      <c r="P1069">
        <v>25.00538826</v>
      </c>
      <c r="Q1069">
        <v>23.55572128</v>
      </c>
      <c r="R1069">
        <v>25.690883639999999</v>
      </c>
      <c r="S1069">
        <v>25.180482860000001</v>
      </c>
      <c r="T1069">
        <v>24.614366530000002</v>
      </c>
      <c r="U1069">
        <v>23.90176392</v>
      </c>
      <c r="V1069">
        <v>25.253496169999998</v>
      </c>
      <c r="W1069">
        <v>24.537773130000001</v>
      </c>
      <c r="X1069">
        <v>25.12801743</v>
      </c>
      <c r="Y1069">
        <v>0.53537907799999995</v>
      </c>
      <c r="Z1069">
        <v>-0.68563143400000004</v>
      </c>
      <c r="AA1069">
        <v>0.121764313</v>
      </c>
      <c r="AB1069">
        <v>-0.222431183</v>
      </c>
      <c r="AC1069">
        <v>0.40050778999999997</v>
      </c>
      <c r="AD1069">
        <v>-0.407557805</v>
      </c>
    </row>
    <row r="1070" spans="1:30" x14ac:dyDescent="0.2">
      <c r="A1070" t="s">
        <v>5080</v>
      </c>
      <c r="B1070" t="s">
        <v>5081</v>
      </c>
      <c r="C1070" t="s">
        <v>1524</v>
      </c>
      <c r="D1070" t="s">
        <v>5082</v>
      </c>
      <c r="E1070" t="s">
        <v>5080</v>
      </c>
      <c r="F1070" t="s">
        <v>5083</v>
      </c>
      <c r="G1070" t="s">
        <v>91</v>
      </c>
      <c r="H1070">
        <v>37.01</v>
      </c>
      <c r="I1070">
        <v>11</v>
      </c>
      <c r="J1070">
        <v>49.3</v>
      </c>
      <c r="K1070">
        <v>0</v>
      </c>
      <c r="L1070">
        <v>77.102000000000004</v>
      </c>
      <c r="M1070">
        <v>26.597898480000001</v>
      </c>
      <c r="N1070">
        <v>26.88238716</v>
      </c>
      <c r="O1070">
        <v>27.018501279999999</v>
      </c>
      <c r="P1070">
        <v>27.004638669999999</v>
      </c>
      <c r="Q1070">
        <v>26.82323074</v>
      </c>
      <c r="R1070">
        <v>26.725984570000001</v>
      </c>
      <c r="S1070">
        <v>26.698825840000001</v>
      </c>
      <c r="T1070">
        <v>26.373765949999999</v>
      </c>
      <c r="U1070">
        <v>26.919458389999999</v>
      </c>
      <c r="V1070">
        <v>27.253677369999998</v>
      </c>
      <c r="W1070">
        <v>26.91854858</v>
      </c>
      <c r="X1070">
        <v>27.068763730000001</v>
      </c>
      <c r="Y1070">
        <v>0.71920643299999998</v>
      </c>
      <c r="Z1070">
        <v>-0.24740092</v>
      </c>
      <c r="AA1070">
        <v>0.83866065099999998</v>
      </c>
      <c r="AB1070">
        <v>-0.22904523199999999</v>
      </c>
      <c r="AC1070">
        <v>1.0529445150000001</v>
      </c>
      <c r="AD1070">
        <v>-0.41631317099999998</v>
      </c>
    </row>
    <row r="1071" spans="1:30" x14ac:dyDescent="0.2">
      <c r="A1071" t="s">
        <v>5084</v>
      </c>
      <c r="B1071" t="s">
        <v>5085</v>
      </c>
      <c r="C1071" t="s">
        <v>5086</v>
      </c>
      <c r="D1071" t="s">
        <v>5087</v>
      </c>
      <c r="E1071" t="s">
        <v>5088</v>
      </c>
      <c r="F1071" t="s">
        <v>5089</v>
      </c>
      <c r="G1071" t="s">
        <v>36</v>
      </c>
      <c r="H1071">
        <v>55.000999999999998</v>
      </c>
      <c r="I1071">
        <v>21</v>
      </c>
      <c r="J1071">
        <v>49.5</v>
      </c>
      <c r="K1071">
        <v>0</v>
      </c>
      <c r="L1071">
        <v>105.31</v>
      </c>
      <c r="M1071">
        <v>26.672361370000001</v>
      </c>
      <c r="N1071">
        <v>26.297891620000001</v>
      </c>
      <c r="O1071">
        <v>25.765546799999999</v>
      </c>
      <c r="P1071">
        <v>26.724163059999999</v>
      </c>
      <c r="Q1071">
        <v>26.592348099999999</v>
      </c>
      <c r="R1071">
        <v>26.684719090000002</v>
      </c>
      <c r="S1071">
        <v>26.517597200000001</v>
      </c>
      <c r="T1071">
        <v>24.795013430000001</v>
      </c>
      <c r="U1071">
        <v>23.500070569999998</v>
      </c>
      <c r="V1071">
        <v>26.757099149999998</v>
      </c>
      <c r="W1071">
        <v>26.437650680000001</v>
      </c>
      <c r="X1071">
        <v>26.996580120000001</v>
      </c>
      <c r="Y1071">
        <v>0.71812012800000002</v>
      </c>
      <c r="Z1071">
        <v>-0.485176722</v>
      </c>
      <c r="AA1071">
        <v>0.14090270799999999</v>
      </c>
      <c r="AB1071">
        <v>-6.3366571999999996E-2</v>
      </c>
      <c r="AC1071">
        <v>0.94355229500000004</v>
      </c>
      <c r="AD1071">
        <v>-1.792882919</v>
      </c>
    </row>
    <row r="1072" spans="1:30" x14ac:dyDescent="0.2">
      <c r="A1072" t="s">
        <v>5090</v>
      </c>
      <c r="B1072" t="s">
        <v>5091</v>
      </c>
      <c r="C1072" t="s">
        <v>5092</v>
      </c>
      <c r="D1072" t="s">
        <v>5093</v>
      </c>
      <c r="E1072" t="s">
        <v>5094</v>
      </c>
      <c r="F1072" t="s">
        <v>5095</v>
      </c>
      <c r="G1072" t="s">
        <v>36</v>
      </c>
      <c r="H1072">
        <v>44.030999999999999</v>
      </c>
      <c r="I1072">
        <v>14</v>
      </c>
      <c r="J1072">
        <v>44.5</v>
      </c>
      <c r="K1072">
        <v>0</v>
      </c>
      <c r="L1072">
        <v>277.18</v>
      </c>
      <c r="M1072">
        <v>27.039779660000001</v>
      </c>
      <c r="N1072">
        <v>26.508453370000002</v>
      </c>
      <c r="O1072">
        <v>22.87890625</v>
      </c>
      <c r="P1072">
        <v>26.561653140000001</v>
      </c>
      <c r="Q1072">
        <v>23.126956939999999</v>
      </c>
      <c r="R1072">
        <v>26.662887569999999</v>
      </c>
      <c r="S1072">
        <v>26.463947300000001</v>
      </c>
      <c r="T1072">
        <v>26.16589737</v>
      </c>
      <c r="U1072">
        <v>26.778688429999999</v>
      </c>
      <c r="V1072">
        <v>26.119039539999999</v>
      </c>
      <c r="W1072">
        <v>25.58127022</v>
      </c>
      <c r="X1072">
        <v>26.85471725</v>
      </c>
      <c r="Y1072">
        <v>0.20122790500000001</v>
      </c>
      <c r="Z1072">
        <v>-0.70929590899999995</v>
      </c>
      <c r="AA1072">
        <v>0.23702014399999999</v>
      </c>
      <c r="AB1072">
        <v>-0.73450978600000005</v>
      </c>
      <c r="AC1072">
        <v>0.27962342099999998</v>
      </c>
      <c r="AD1072">
        <v>0.28450202899999999</v>
      </c>
    </row>
    <row r="1073" spans="1:30" x14ac:dyDescent="0.2">
      <c r="A1073" t="s">
        <v>5096</v>
      </c>
      <c r="B1073" t="s">
        <v>5097</v>
      </c>
      <c r="C1073" t="s">
        <v>5098</v>
      </c>
      <c r="D1073" t="s">
        <v>5099</v>
      </c>
      <c r="E1073" t="s">
        <v>5096</v>
      </c>
      <c r="F1073" t="s">
        <v>5100</v>
      </c>
      <c r="G1073" t="s">
        <v>91</v>
      </c>
      <c r="H1073">
        <v>21.599</v>
      </c>
      <c r="I1073">
        <v>13</v>
      </c>
      <c r="J1073">
        <v>83.2</v>
      </c>
      <c r="K1073">
        <v>0</v>
      </c>
      <c r="L1073">
        <v>155.96</v>
      </c>
      <c r="M1073">
        <v>28.026016240000001</v>
      </c>
      <c r="N1073">
        <v>27.43061638</v>
      </c>
      <c r="O1073">
        <v>27.618700029999999</v>
      </c>
      <c r="P1073">
        <v>27.836353299999999</v>
      </c>
      <c r="Q1073">
        <v>24.56870842</v>
      </c>
      <c r="R1073">
        <v>27.924222950000001</v>
      </c>
      <c r="S1073">
        <v>28.216646189999999</v>
      </c>
      <c r="T1073">
        <v>27.913991930000002</v>
      </c>
      <c r="U1073">
        <v>27.56666946</v>
      </c>
      <c r="V1073">
        <v>28.43260956</v>
      </c>
      <c r="W1073">
        <v>27.90649986</v>
      </c>
      <c r="X1073">
        <v>28.107641220000001</v>
      </c>
      <c r="Y1073">
        <v>0.91549378100000001</v>
      </c>
      <c r="Z1073">
        <v>-0.45713933299999998</v>
      </c>
      <c r="AA1073">
        <v>0.54411806299999999</v>
      </c>
      <c r="AB1073">
        <v>-1.372488658</v>
      </c>
      <c r="AC1073">
        <v>0.44255043599999999</v>
      </c>
      <c r="AD1073">
        <v>-0.24981435099999999</v>
      </c>
    </row>
    <row r="1074" spans="1:30" x14ac:dyDescent="0.2">
      <c r="A1074" t="s">
        <v>5101</v>
      </c>
      <c r="B1074" t="s">
        <v>162</v>
      </c>
      <c r="C1074" t="s">
        <v>100</v>
      </c>
      <c r="D1074" t="s">
        <v>5102</v>
      </c>
      <c r="E1074" t="s">
        <v>5101</v>
      </c>
      <c r="F1074" t="s">
        <v>5103</v>
      </c>
      <c r="G1074" t="s">
        <v>58</v>
      </c>
      <c r="H1074">
        <v>26.986000000000001</v>
      </c>
      <c r="I1074">
        <v>17</v>
      </c>
      <c r="J1074">
        <v>85.3</v>
      </c>
      <c r="K1074">
        <v>0</v>
      </c>
      <c r="L1074">
        <v>323.31</v>
      </c>
      <c r="M1074">
        <v>29.423400879999999</v>
      </c>
      <c r="N1074">
        <v>29.533580780000001</v>
      </c>
      <c r="O1074">
        <v>29.583822250000001</v>
      </c>
      <c r="P1074">
        <v>29.559211730000001</v>
      </c>
      <c r="Q1074">
        <v>29.49581337</v>
      </c>
      <c r="R1074">
        <v>29.03422737</v>
      </c>
      <c r="S1074">
        <v>29.29401588</v>
      </c>
      <c r="T1074">
        <v>29.669424060000001</v>
      </c>
      <c r="U1074">
        <v>29.42608452</v>
      </c>
      <c r="V1074">
        <v>29.202867510000001</v>
      </c>
      <c r="W1074">
        <v>28.838548660000001</v>
      </c>
      <c r="X1074">
        <v>29.141168589999999</v>
      </c>
      <c r="Y1074">
        <v>1.683791364</v>
      </c>
      <c r="Z1074">
        <v>0.45273971600000001</v>
      </c>
      <c r="AA1074">
        <v>0.68720632400000004</v>
      </c>
      <c r="AB1074">
        <v>0.30222257000000002</v>
      </c>
      <c r="AC1074">
        <v>1.201640364</v>
      </c>
      <c r="AD1074">
        <v>0.40231323200000002</v>
      </c>
    </row>
    <row r="1075" spans="1:30" x14ac:dyDescent="0.2">
      <c r="A1075" t="s">
        <v>5104</v>
      </c>
      <c r="B1075" t="s">
        <v>31</v>
      </c>
      <c r="C1075" t="s">
        <v>5105</v>
      </c>
      <c r="D1075" t="s">
        <v>5106</v>
      </c>
      <c r="E1075" t="s">
        <v>5104</v>
      </c>
      <c r="F1075" t="s">
        <v>5107</v>
      </c>
      <c r="G1075" t="s">
        <v>36</v>
      </c>
      <c r="H1075">
        <v>51.158000000000001</v>
      </c>
      <c r="I1075">
        <v>4</v>
      </c>
      <c r="J1075">
        <v>11.3</v>
      </c>
      <c r="K1075">
        <v>0</v>
      </c>
      <c r="L1075">
        <v>149.86000000000001</v>
      </c>
      <c r="M1075">
        <v>23.96180725</v>
      </c>
      <c r="N1075">
        <v>24.65830231</v>
      </c>
      <c r="O1075">
        <v>24.051595689999999</v>
      </c>
      <c r="P1075">
        <v>24.223157879999999</v>
      </c>
      <c r="Q1075">
        <v>24.237703320000001</v>
      </c>
      <c r="R1075">
        <v>24.152088169999999</v>
      </c>
      <c r="S1075">
        <v>25.254177089999999</v>
      </c>
      <c r="T1075">
        <v>23.4466362</v>
      </c>
      <c r="U1075">
        <v>23.762659070000002</v>
      </c>
      <c r="V1075">
        <v>23.367818830000001</v>
      </c>
      <c r="W1075">
        <v>23.215871809999999</v>
      </c>
      <c r="X1075">
        <v>23.75017738</v>
      </c>
      <c r="Y1075">
        <v>1.3475422500000001</v>
      </c>
      <c r="Z1075">
        <v>0.77927907299999999</v>
      </c>
      <c r="AA1075">
        <v>2.0358346410000001</v>
      </c>
      <c r="AB1075">
        <v>0.75969378200000004</v>
      </c>
      <c r="AC1075">
        <v>0.54083745400000005</v>
      </c>
      <c r="AD1075">
        <v>0.70986811299999997</v>
      </c>
    </row>
    <row r="1076" spans="1:30" x14ac:dyDescent="0.2">
      <c r="A1076" t="s">
        <v>5108</v>
      </c>
      <c r="B1076" t="s">
        <v>5109</v>
      </c>
      <c r="C1076" t="s">
        <v>5110</v>
      </c>
      <c r="D1076" t="s">
        <v>5111</v>
      </c>
      <c r="E1076" t="s">
        <v>5112</v>
      </c>
      <c r="F1076" t="s">
        <v>5113</v>
      </c>
      <c r="G1076" t="s">
        <v>232</v>
      </c>
      <c r="H1076">
        <v>162.53</v>
      </c>
      <c r="I1076">
        <v>28</v>
      </c>
      <c r="J1076">
        <v>32.1</v>
      </c>
      <c r="K1076">
        <v>0</v>
      </c>
      <c r="L1076">
        <v>195.28</v>
      </c>
      <c r="M1076">
        <v>26.619329449999999</v>
      </c>
      <c r="N1076">
        <v>25.915359500000001</v>
      </c>
      <c r="O1076">
        <v>26.138387680000001</v>
      </c>
      <c r="P1076">
        <v>24.124984739999999</v>
      </c>
      <c r="Q1076">
        <v>24.42105484</v>
      </c>
      <c r="R1076">
        <v>27.373018259999998</v>
      </c>
      <c r="S1076">
        <v>27.601161959999999</v>
      </c>
      <c r="T1076">
        <v>26.158000950000002</v>
      </c>
      <c r="U1076">
        <v>26.669525149999998</v>
      </c>
      <c r="V1076">
        <v>24.564884190000001</v>
      </c>
      <c r="W1076">
        <v>27.625333789999999</v>
      </c>
      <c r="X1076">
        <v>28.03737259</v>
      </c>
      <c r="Y1076">
        <v>0.176364307</v>
      </c>
      <c r="Z1076">
        <v>-0.51817131000000005</v>
      </c>
      <c r="AA1076">
        <v>0.40350780400000003</v>
      </c>
      <c r="AB1076">
        <v>-1.4361775720000001</v>
      </c>
      <c r="AC1076">
        <v>1.8995543E-2</v>
      </c>
      <c r="AD1076">
        <v>6.7032495999999997E-2</v>
      </c>
    </row>
    <row r="1077" spans="1:30" x14ac:dyDescent="0.2">
      <c r="A1077" t="s">
        <v>5114</v>
      </c>
      <c r="B1077" t="s">
        <v>5115</v>
      </c>
      <c r="C1077" t="s">
        <v>5116</v>
      </c>
      <c r="D1077" t="s">
        <v>5117</v>
      </c>
      <c r="E1077" t="s">
        <v>5114</v>
      </c>
      <c r="F1077" t="s">
        <v>5118</v>
      </c>
      <c r="G1077" t="s">
        <v>91</v>
      </c>
      <c r="H1077">
        <v>22.587</v>
      </c>
      <c r="I1077">
        <v>5</v>
      </c>
      <c r="J1077">
        <v>41.7</v>
      </c>
      <c r="K1077">
        <v>0</v>
      </c>
      <c r="L1077">
        <v>35.371000000000002</v>
      </c>
      <c r="M1077">
        <v>25.337051389999999</v>
      </c>
      <c r="N1077">
        <v>24.27786446</v>
      </c>
      <c r="O1077">
        <v>23.28850555</v>
      </c>
      <c r="P1077">
        <v>22.644678119999998</v>
      </c>
      <c r="Q1077">
        <v>24.636022570000002</v>
      </c>
      <c r="R1077">
        <v>25.63400459</v>
      </c>
      <c r="S1077">
        <v>25.218227389999999</v>
      </c>
      <c r="T1077">
        <v>23.480516430000002</v>
      </c>
      <c r="U1077">
        <v>25.204673769999999</v>
      </c>
      <c r="V1077">
        <v>25.015930180000002</v>
      </c>
      <c r="W1077">
        <v>24.475290300000001</v>
      </c>
      <c r="X1077">
        <v>25.535846710000001</v>
      </c>
      <c r="Y1077">
        <v>0.458719612</v>
      </c>
      <c r="Z1077">
        <v>-0.70788192699999997</v>
      </c>
      <c r="AA1077">
        <v>0.30861292800000001</v>
      </c>
      <c r="AB1077">
        <v>-0.70412063599999997</v>
      </c>
      <c r="AC1077">
        <v>0.22397993299999999</v>
      </c>
      <c r="AD1077">
        <v>-0.37454986600000001</v>
      </c>
    </row>
    <row r="1078" spans="1:30" x14ac:dyDescent="0.2">
      <c r="A1078" t="s">
        <v>5119</v>
      </c>
      <c r="B1078" t="s">
        <v>5120</v>
      </c>
      <c r="C1078" t="s">
        <v>5121</v>
      </c>
      <c r="D1078" t="s">
        <v>5122</v>
      </c>
      <c r="E1078" t="s">
        <v>5123</v>
      </c>
      <c r="F1078" t="s">
        <v>5124</v>
      </c>
      <c r="G1078" t="s">
        <v>91</v>
      </c>
      <c r="H1078">
        <v>120.42</v>
      </c>
      <c r="I1078">
        <v>45</v>
      </c>
      <c r="J1078">
        <v>53</v>
      </c>
      <c r="K1078">
        <v>0</v>
      </c>
      <c r="L1078">
        <v>323.31</v>
      </c>
      <c r="M1078">
        <v>30.16086769</v>
      </c>
      <c r="N1078">
        <v>29.960994719999999</v>
      </c>
      <c r="O1078">
        <v>29.874170299999999</v>
      </c>
      <c r="P1078">
        <v>29.852918620000001</v>
      </c>
      <c r="Q1078">
        <v>24.440290449999999</v>
      </c>
      <c r="R1078">
        <v>30.247396470000002</v>
      </c>
      <c r="S1078">
        <v>30.085754390000002</v>
      </c>
      <c r="T1078">
        <v>29.89295959</v>
      </c>
      <c r="U1078">
        <v>30.39120483</v>
      </c>
      <c r="V1078">
        <v>28.162261959999999</v>
      </c>
      <c r="W1078">
        <v>30.326030729999999</v>
      </c>
      <c r="X1078">
        <v>30.277305599999998</v>
      </c>
      <c r="Y1078">
        <v>0.22289484200000001</v>
      </c>
      <c r="Z1078">
        <v>0.41014480599999997</v>
      </c>
      <c r="AA1078">
        <v>0.28310294400000002</v>
      </c>
      <c r="AB1078">
        <v>-1.408330917</v>
      </c>
      <c r="AC1078">
        <v>0.29820235499999997</v>
      </c>
      <c r="AD1078">
        <v>0.53477350899999998</v>
      </c>
    </row>
    <row r="1079" spans="1:30" x14ac:dyDescent="0.2">
      <c r="A1079" t="s">
        <v>5125</v>
      </c>
      <c r="B1079" t="s">
        <v>5126</v>
      </c>
      <c r="C1079" t="s">
        <v>32</v>
      </c>
      <c r="D1079" t="s">
        <v>5127</v>
      </c>
      <c r="E1079" t="s">
        <v>5125</v>
      </c>
      <c r="F1079" t="s">
        <v>5128</v>
      </c>
      <c r="G1079" t="s">
        <v>36</v>
      </c>
      <c r="H1079">
        <v>25.856000000000002</v>
      </c>
      <c r="I1079">
        <v>6</v>
      </c>
      <c r="J1079">
        <v>36.700000000000003</v>
      </c>
      <c r="K1079">
        <v>0</v>
      </c>
      <c r="L1079">
        <v>12.592000000000001</v>
      </c>
      <c r="M1079">
        <v>22.493335720000001</v>
      </c>
      <c r="N1079">
        <v>23.23480988</v>
      </c>
      <c r="O1079">
        <v>22.9291172</v>
      </c>
      <c r="P1079">
        <v>23.866546629999998</v>
      </c>
      <c r="Q1079">
        <v>23.850849149999998</v>
      </c>
      <c r="R1079">
        <v>22.820785520000001</v>
      </c>
      <c r="S1079">
        <v>22.878387450000002</v>
      </c>
      <c r="T1079">
        <v>23.568225859999998</v>
      </c>
      <c r="U1079">
        <v>23.261083599999999</v>
      </c>
      <c r="V1079">
        <v>24.92524719</v>
      </c>
      <c r="W1079">
        <v>23.46200752</v>
      </c>
      <c r="X1079">
        <v>23.589962010000001</v>
      </c>
      <c r="Y1079">
        <v>1.0083419819999999</v>
      </c>
      <c r="Z1079">
        <v>-1.1066513060000001</v>
      </c>
      <c r="AA1079">
        <v>0.34095825899999999</v>
      </c>
      <c r="AB1079">
        <v>-0.47967847200000002</v>
      </c>
      <c r="AC1079">
        <v>0.67540624699999996</v>
      </c>
      <c r="AD1079">
        <v>-0.75650660199999997</v>
      </c>
    </row>
    <row r="1080" spans="1:30" x14ac:dyDescent="0.2">
      <c r="A1080" t="s">
        <v>5129</v>
      </c>
      <c r="B1080" t="s">
        <v>5130</v>
      </c>
      <c r="C1080" t="s">
        <v>5131</v>
      </c>
      <c r="D1080" t="s">
        <v>5132</v>
      </c>
      <c r="E1080" t="s">
        <v>5133</v>
      </c>
      <c r="F1080" t="s">
        <v>5134</v>
      </c>
      <c r="G1080" t="s">
        <v>91</v>
      </c>
      <c r="H1080">
        <v>54.554000000000002</v>
      </c>
      <c r="I1080">
        <v>39</v>
      </c>
      <c r="J1080">
        <v>94.1</v>
      </c>
      <c r="K1080">
        <v>0</v>
      </c>
      <c r="L1080">
        <v>323.31</v>
      </c>
      <c r="M1080">
        <v>33.224178309999999</v>
      </c>
      <c r="N1080">
        <v>33.090747829999998</v>
      </c>
      <c r="O1080">
        <v>33.039127350000001</v>
      </c>
      <c r="P1080">
        <v>32.923301700000003</v>
      </c>
      <c r="Q1080">
        <v>31.09358215</v>
      </c>
      <c r="R1080">
        <v>33.131961820000001</v>
      </c>
      <c r="S1080">
        <v>33.08271027</v>
      </c>
      <c r="T1080">
        <v>32.76374817</v>
      </c>
      <c r="U1080">
        <v>32.970352169999998</v>
      </c>
      <c r="V1080">
        <v>31.280075069999999</v>
      </c>
      <c r="W1080">
        <v>33.144428249999997</v>
      </c>
      <c r="X1080">
        <v>33.099678040000001</v>
      </c>
      <c r="Y1080">
        <v>0.42187692100000002</v>
      </c>
      <c r="Z1080">
        <v>0.60995737699999997</v>
      </c>
      <c r="AA1080">
        <v>4.8040204000000003E-2</v>
      </c>
      <c r="AB1080">
        <v>-0.125111898</v>
      </c>
      <c r="AC1080">
        <v>0.27894133900000001</v>
      </c>
      <c r="AD1080">
        <v>0.43087641399999999</v>
      </c>
    </row>
    <row r="1081" spans="1:30" x14ac:dyDescent="0.2">
      <c r="A1081" t="s">
        <v>5135</v>
      </c>
      <c r="B1081" t="s">
        <v>5136</v>
      </c>
      <c r="C1081" t="s">
        <v>5137</v>
      </c>
      <c r="D1081" t="s">
        <v>5138</v>
      </c>
      <c r="E1081" t="s">
        <v>5135</v>
      </c>
      <c r="F1081" t="s">
        <v>5139</v>
      </c>
      <c r="G1081" t="s">
        <v>36</v>
      </c>
      <c r="H1081">
        <v>92.152000000000001</v>
      </c>
      <c r="I1081">
        <v>20</v>
      </c>
      <c r="J1081">
        <v>31</v>
      </c>
      <c r="K1081">
        <v>0</v>
      </c>
      <c r="L1081">
        <v>39.152000000000001</v>
      </c>
      <c r="M1081">
        <v>25.848737719999999</v>
      </c>
      <c r="N1081">
        <v>25.886764530000001</v>
      </c>
      <c r="O1081">
        <v>22.91474152</v>
      </c>
      <c r="P1081">
        <v>23.56278038</v>
      </c>
      <c r="Q1081">
        <v>22.995702739999999</v>
      </c>
      <c r="R1081">
        <v>25.478616710000001</v>
      </c>
      <c r="S1081">
        <v>25.506305690000001</v>
      </c>
      <c r="T1081">
        <v>25.139539719999998</v>
      </c>
      <c r="U1081">
        <v>25.617591860000001</v>
      </c>
      <c r="V1081">
        <v>25.726270679999999</v>
      </c>
      <c r="W1081">
        <v>25.261337279999999</v>
      </c>
      <c r="X1081">
        <v>26.1213932</v>
      </c>
      <c r="Y1081">
        <v>0.33274239999999999</v>
      </c>
      <c r="Z1081">
        <v>-0.81958580000000003</v>
      </c>
      <c r="AA1081">
        <v>1.00237536</v>
      </c>
      <c r="AB1081">
        <v>-1.6906337739999999</v>
      </c>
      <c r="AC1081">
        <v>0.41753081399999997</v>
      </c>
      <c r="AD1081">
        <v>-0.28185462999999999</v>
      </c>
    </row>
    <row r="1082" spans="1:30" x14ac:dyDescent="0.2">
      <c r="A1082" t="s">
        <v>5140</v>
      </c>
      <c r="B1082" t="s">
        <v>99</v>
      </c>
      <c r="C1082" t="s">
        <v>100</v>
      </c>
      <c r="D1082" t="s">
        <v>5141</v>
      </c>
      <c r="E1082" t="s">
        <v>5140</v>
      </c>
      <c r="F1082" t="s">
        <v>5142</v>
      </c>
      <c r="G1082" t="s">
        <v>58</v>
      </c>
      <c r="H1082">
        <v>13.382999999999999</v>
      </c>
      <c r="I1082">
        <v>9</v>
      </c>
      <c r="J1082">
        <v>96</v>
      </c>
      <c r="K1082">
        <v>0</v>
      </c>
      <c r="L1082">
        <v>300.43</v>
      </c>
      <c r="M1082">
        <v>23.353801730000001</v>
      </c>
      <c r="N1082">
        <v>25.623353959999999</v>
      </c>
      <c r="O1082">
        <v>25.560634610000001</v>
      </c>
      <c r="P1082">
        <v>26.537700650000001</v>
      </c>
      <c r="Q1082">
        <v>26.26225281</v>
      </c>
      <c r="R1082">
        <v>25.956243520000001</v>
      </c>
      <c r="S1082">
        <v>25.423902510000001</v>
      </c>
      <c r="T1082">
        <v>25.434249879999999</v>
      </c>
      <c r="U1082">
        <v>25.475931169999999</v>
      </c>
      <c r="V1082">
        <v>22.099761959999999</v>
      </c>
      <c r="W1082">
        <v>23.41430664</v>
      </c>
      <c r="X1082">
        <v>25.319240570000002</v>
      </c>
      <c r="Y1082">
        <v>0.44347745399999999</v>
      </c>
      <c r="Z1082">
        <v>1.234827042</v>
      </c>
      <c r="AA1082">
        <v>1.3031831149999999</v>
      </c>
      <c r="AB1082">
        <v>2.640962601</v>
      </c>
      <c r="AC1082">
        <v>0.91605618099999997</v>
      </c>
      <c r="AD1082">
        <v>1.8335914609999999</v>
      </c>
    </row>
    <row r="1083" spans="1:30" x14ac:dyDescent="0.2">
      <c r="A1083" t="s">
        <v>5143</v>
      </c>
      <c r="B1083" t="s">
        <v>5144</v>
      </c>
      <c r="C1083" t="s">
        <v>5145</v>
      </c>
      <c r="D1083" t="s">
        <v>5146</v>
      </c>
      <c r="E1083" t="s">
        <v>5147</v>
      </c>
      <c r="F1083" t="s">
        <v>5148</v>
      </c>
      <c r="G1083" t="s">
        <v>43</v>
      </c>
      <c r="H1083">
        <v>79.290000000000006</v>
      </c>
      <c r="I1083">
        <v>32</v>
      </c>
      <c r="J1083">
        <v>57.1</v>
      </c>
      <c r="K1083">
        <v>0</v>
      </c>
      <c r="L1083">
        <v>190.54</v>
      </c>
      <c r="M1083">
        <v>28.753885270000001</v>
      </c>
      <c r="N1083">
        <v>27.21900368</v>
      </c>
      <c r="O1083">
        <v>26.978147509999999</v>
      </c>
      <c r="P1083">
        <v>27.719341279999998</v>
      </c>
      <c r="Q1083">
        <v>24.140558240000001</v>
      </c>
      <c r="R1083">
        <v>27.722341539999999</v>
      </c>
      <c r="S1083">
        <v>27.17645645</v>
      </c>
      <c r="T1083">
        <v>26.53626251</v>
      </c>
      <c r="U1083">
        <v>26.587062840000002</v>
      </c>
      <c r="V1083">
        <v>24.389495849999999</v>
      </c>
      <c r="W1083">
        <v>27.76831245</v>
      </c>
      <c r="X1083">
        <v>27.46318436</v>
      </c>
      <c r="Y1083">
        <v>0.38485748400000003</v>
      </c>
      <c r="Z1083">
        <v>1.110014598</v>
      </c>
      <c r="AA1083">
        <v>2.6229529999999999E-3</v>
      </c>
      <c r="AB1083">
        <v>-1.2917201E-2</v>
      </c>
      <c r="AC1083">
        <v>7.2190213000000003E-2</v>
      </c>
      <c r="AD1083">
        <v>0.226263046</v>
      </c>
    </row>
    <row r="1084" spans="1:30" x14ac:dyDescent="0.2">
      <c r="A1084" t="s">
        <v>5149</v>
      </c>
      <c r="B1084" t="s">
        <v>5150</v>
      </c>
      <c r="C1084" t="s">
        <v>431</v>
      </c>
      <c r="D1084" t="s">
        <v>5151</v>
      </c>
      <c r="E1084" t="s">
        <v>5152</v>
      </c>
      <c r="F1084" t="s">
        <v>5153</v>
      </c>
      <c r="G1084" t="s">
        <v>232</v>
      </c>
      <c r="H1084">
        <v>76.739999999999995</v>
      </c>
      <c r="I1084">
        <v>18</v>
      </c>
      <c r="J1084">
        <v>37.299999999999997</v>
      </c>
      <c r="K1084">
        <v>0</v>
      </c>
      <c r="L1084">
        <v>49.569000000000003</v>
      </c>
      <c r="M1084">
        <v>26.035402300000001</v>
      </c>
      <c r="N1084">
        <v>26.057054520000001</v>
      </c>
      <c r="O1084">
        <v>24.352443699999998</v>
      </c>
      <c r="P1084">
        <v>26.35445786</v>
      </c>
      <c r="Q1084">
        <v>25.238916400000001</v>
      </c>
      <c r="R1084">
        <v>26.55549431</v>
      </c>
      <c r="S1084">
        <v>26.03879547</v>
      </c>
      <c r="T1084">
        <v>25.932493210000001</v>
      </c>
      <c r="U1084">
        <v>26.425199509999999</v>
      </c>
      <c r="V1084">
        <v>22.595827100000001</v>
      </c>
      <c r="W1084">
        <v>22.780529019999999</v>
      </c>
      <c r="X1084">
        <v>25.880285260000001</v>
      </c>
      <c r="Y1084">
        <v>0.64821759000000001</v>
      </c>
      <c r="Z1084">
        <v>1.729419708</v>
      </c>
      <c r="AA1084">
        <v>0.94148663600000004</v>
      </c>
      <c r="AB1084">
        <v>2.2974090579999999</v>
      </c>
      <c r="AC1084">
        <v>1.039036896</v>
      </c>
      <c r="AD1084">
        <v>2.3799489340000002</v>
      </c>
    </row>
    <row r="1085" spans="1:30" x14ac:dyDescent="0.2">
      <c r="A1085" t="s">
        <v>5154</v>
      </c>
      <c r="B1085" t="s">
        <v>234</v>
      </c>
      <c r="C1085" t="s">
        <v>32</v>
      </c>
      <c r="D1085" t="s">
        <v>5155</v>
      </c>
      <c r="E1085" t="s">
        <v>5154</v>
      </c>
      <c r="F1085" t="s">
        <v>5156</v>
      </c>
      <c r="G1085" t="s">
        <v>58</v>
      </c>
      <c r="H1085">
        <v>15.827999999999999</v>
      </c>
      <c r="I1085">
        <v>7</v>
      </c>
      <c r="J1085">
        <v>51.7</v>
      </c>
      <c r="K1085">
        <v>0</v>
      </c>
      <c r="L1085">
        <v>49.298000000000002</v>
      </c>
      <c r="M1085">
        <v>26.367031099999998</v>
      </c>
      <c r="N1085">
        <v>26.592348099999999</v>
      </c>
      <c r="O1085">
        <v>26.807226180000001</v>
      </c>
      <c r="P1085">
        <v>26.50341225</v>
      </c>
      <c r="Q1085">
        <v>26.359191890000002</v>
      </c>
      <c r="R1085">
        <v>26.26250267</v>
      </c>
      <c r="S1085">
        <v>26.615123749999999</v>
      </c>
      <c r="T1085">
        <v>27.013292310000001</v>
      </c>
      <c r="U1085">
        <v>26.68338013</v>
      </c>
      <c r="V1085">
        <v>26.985439299999999</v>
      </c>
      <c r="W1085">
        <v>26.304607390000001</v>
      </c>
      <c r="X1085">
        <v>26.635471339999999</v>
      </c>
      <c r="Y1085">
        <v>7.9846006999999997E-2</v>
      </c>
      <c r="Z1085">
        <v>-5.2970886000000002E-2</v>
      </c>
      <c r="AA1085">
        <v>0.56838283000000001</v>
      </c>
      <c r="AB1085">
        <v>-0.26680374099999998</v>
      </c>
      <c r="AC1085">
        <v>0.21592955699999999</v>
      </c>
      <c r="AD1085">
        <v>0.128759384</v>
      </c>
    </row>
    <row r="1086" spans="1:30" x14ac:dyDescent="0.2">
      <c r="A1086" t="s">
        <v>5157</v>
      </c>
      <c r="B1086" t="s">
        <v>5158</v>
      </c>
      <c r="C1086" t="s">
        <v>100</v>
      </c>
      <c r="D1086" t="s">
        <v>5159</v>
      </c>
      <c r="E1086" t="s">
        <v>5160</v>
      </c>
      <c r="F1086" t="s">
        <v>5161</v>
      </c>
      <c r="G1086" t="s">
        <v>36</v>
      </c>
      <c r="H1086">
        <v>152.80000000000001</v>
      </c>
      <c r="I1086">
        <v>48</v>
      </c>
      <c r="J1086">
        <v>45.7</v>
      </c>
      <c r="K1086">
        <v>0</v>
      </c>
      <c r="L1086">
        <v>323.31</v>
      </c>
      <c r="M1086">
        <v>23.57979774</v>
      </c>
      <c r="N1086">
        <v>24.526752470000002</v>
      </c>
      <c r="O1086">
        <v>25.86797142</v>
      </c>
      <c r="P1086">
        <v>23.644332890000001</v>
      </c>
      <c r="Q1086">
        <v>24.445531849999998</v>
      </c>
      <c r="R1086">
        <v>25.611358639999999</v>
      </c>
      <c r="S1086">
        <v>26.357212069999999</v>
      </c>
      <c r="T1086">
        <v>26.12170982</v>
      </c>
      <c r="U1086">
        <v>23.24040222</v>
      </c>
      <c r="V1086">
        <v>25.08820343</v>
      </c>
      <c r="W1086">
        <v>26.183609010000001</v>
      </c>
      <c r="X1086">
        <v>26.235677720000002</v>
      </c>
      <c r="Y1086">
        <v>0.70529824299999999</v>
      </c>
      <c r="Z1086">
        <v>-1.177656174</v>
      </c>
      <c r="AA1086">
        <v>0.86439003400000003</v>
      </c>
      <c r="AB1086">
        <v>-1.268755595</v>
      </c>
      <c r="AC1086">
        <v>0.216782529</v>
      </c>
      <c r="AD1086">
        <v>-0.59605534900000001</v>
      </c>
    </row>
    <row r="1087" spans="1:30" x14ac:dyDescent="0.2">
      <c r="A1087" t="s">
        <v>5162</v>
      </c>
      <c r="B1087" t="s">
        <v>1398</v>
      </c>
      <c r="C1087" t="s">
        <v>111</v>
      </c>
      <c r="D1087" t="s">
        <v>5163</v>
      </c>
      <c r="E1087" t="s">
        <v>5162</v>
      </c>
      <c r="F1087" t="s">
        <v>5164</v>
      </c>
      <c r="G1087" t="s">
        <v>91</v>
      </c>
      <c r="H1087">
        <v>66.838999999999999</v>
      </c>
      <c r="I1087">
        <v>25</v>
      </c>
      <c r="J1087">
        <v>61</v>
      </c>
      <c r="K1087">
        <v>0</v>
      </c>
      <c r="L1087">
        <v>222.96</v>
      </c>
      <c r="M1087">
        <v>27.807594300000002</v>
      </c>
      <c r="N1087">
        <v>27.473594670000001</v>
      </c>
      <c r="O1087">
        <v>27.085374829999999</v>
      </c>
      <c r="P1087">
        <v>27.175218579999999</v>
      </c>
      <c r="Q1087">
        <v>27.203125</v>
      </c>
      <c r="R1087">
        <v>26.822744369999999</v>
      </c>
      <c r="S1087">
        <v>27.37509155</v>
      </c>
      <c r="T1087">
        <v>26.941341399999999</v>
      </c>
      <c r="U1087">
        <v>27.170833590000001</v>
      </c>
      <c r="V1087">
        <v>28.0651741</v>
      </c>
      <c r="W1087">
        <v>27.671550750000002</v>
      </c>
      <c r="X1087">
        <v>27.490219119999999</v>
      </c>
      <c r="Y1087">
        <v>0.46042866700000001</v>
      </c>
      <c r="Z1087">
        <v>-0.28679339100000001</v>
      </c>
      <c r="AA1087">
        <v>1.4940500249999999</v>
      </c>
      <c r="AB1087">
        <v>-0.67528533899999998</v>
      </c>
      <c r="AC1087">
        <v>1.288846685</v>
      </c>
      <c r="AD1087">
        <v>-0.57989247600000005</v>
      </c>
    </row>
    <row r="1088" spans="1:30" x14ac:dyDescent="0.2">
      <c r="A1088" t="s">
        <v>5165</v>
      </c>
      <c r="B1088" t="s">
        <v>5166</v>
      </c>
      <c r="C1088" t="s">
        <v>100</v>
      </c>
      <c r="D1088" t="s">
        <v>5167</v>
      </c>
      <c r="E1088" t="s">
        <v>5168</v>
      </c>
      <c r="F1088" t="s">
        <v>5169</v>
      </c>
      <c r="G1088" t="s">
        <v>2332</v>
      </c>
      <c r="H1088">
        <v>38.588000000000001</v>
      </c>
      <c r="I1088">
        <v>4</v>
      </c>
      <c r="J1088">
        <v>21.4</v>
      </c>
      <c r="K1088">
        <v>0</v>
      </c>
      <c r="L1088">
        <v>60.588000000000001</v>
      </c>
      <c r="M1088">
        <v>23.849538800000001</v>
      </c>
      <c r="N1088">
        <v>23.639753339999999</v>
      </c>
      <c r="O1088">
        <v>23.302896499999999</v>
      </c>
      <c r="P1088">
        <v>24.101593019999999</v>
      </c>
      <c r="Q1088">
        <v>23.472616200000001</v>
      </c>
      <c r="R1088">
        <v>23.687877660000002</v>
      </c>
      <c r="S1088">
        <v>23.858125690000001</v>
      </c>
      <c r="T1088">
        <v>22.457101819999998</v>
      </c>
      <c r="U1088">
        <v>24.971035000000001</v>
      </c>
      <c r="V1088">
        <v>23.840181350000002</v>
      </c>
      <c r="W1088">
        <v>23.510406490000001</v>
      </c>
      <c r="X1088">
        <v>22.372755049999999</v>
      </c>
      <c r="Y1088">
        <v>0.30760868200000002</v>
      </c>
      <c r="Z1088">
        <v>0.35628191599999998</v>
      </c>
      <c r="AA1088">
        <v>0.46016462899999999</v>
      </c>
      <c r="AB1088">
        <v>0.51291465800000002</v>
      </c>
      <c r="AC1088">
        <v>0.24101828</v>
      </c>
      <c r="AD1088">
        <v>0.52097320599999997</v>
      </c>
    </row>
    <row r="1089" spans="1:30" x14ac:dyDescent="0.2">
      <c r="A1089" t="s">
        <v>5170</v>
      </c>
      <c r="B1089" t="s">
        <v>99</v>
      </c>
      <c r="C1089" t="s">
        <v>100</v>
      </c>
      <c r="D1089" t="s">
        <v>5171</v>
      </c>
      <c r="E1089" t="s">
        <v>5170</v>
      </c>
      <c r="F1089" t="s">
        <v>5172</v>
      </c>
      <c r="G1089" t="s">
        <v>58</v>
      </c>
      <c r="H1089">
        <v>32.399000000000001</v>
      </c>
      <c r="I1089">
        <v>12</v>
      </c>
      <c r="J1089">
        <v>47.3</v>
      </c>
      <c r="K1089">
        <v>0</v>
      </c>
      <c r="L1089">
        <v>71.073999999999998</v>
      </c>
      <c r="M1089">
        <v>27.989452360000001</v>
      </c>
      <c r="N1089">
        <v>27.707803729999998</v>
      </c>
      <c r="O1089">
        <v>28.00453186</v>
      </c>
      <c r="P1089">
        <v>27.23050117</v>
      </c>
      <c r="Q1089">
        <v>26.508226390000001</v>
      </c>
      <c r="R1089">
        <v>28.233293530000001</v>
      </c>
      <c r="S1089">
        <v>28.63612938</v>
      </c>
      <c r="T1089">
        <v>27.991777419999998</v>
      </c>
      <c r="U1089">
        <v>27.98565674</v>
      </c>
      <c r="V1089">
        <v>27.665397639999998</v>
      </c>
      <c r="W1089">
        <v>28.276308060000002</v>
      </c>
      <c r="X1089">
        <v>28.626796720000002</v>
      </c>
      <c r="Y1089">
        <v>0.41365202499999998</v>
      </c>
      <c r="Z1089">
        <v>-0.288904826</v>
      </c>
      <c r="AA1089">
        <v>0.68641687699999998</v>
      </c>
      <c r="AB1089">
        <v>-0.86549377400000005</v>
      </c>
      <c r="AC1089">
        <v>1.4030348E-2</v>
      </c>
      <c r="AD1089">
        <v>1.502037E-2</v>
      </c>
    </row>
    <row r="1090" spans="1:30" x14ac:dyDescent="0.2">
      <c r="A1090" t="s">
        <v>5173</v>
      </c>
      <c r="B1090" t="s">
        <v>491</v>
      </c>
      <c r="C1090" t="s">
        <v>32</v>
      </c>
      <c r="D1090" t="s">
        <v>5174</v>
      </c>
      <c r="E1090" t="s">
        <v>5173</v>
      </c>
      <c r="F1090" t="s">
        <v>5175</v>
      </c>
      <c r="G1090" t="s">
        <v>36</v>
      </c>
      <c r="H1090">
        <v>31.852</v>
      </c>
      <c r="I1090">
        <v>6</v>
      </c>
      <c r="J1090">
        <v>25.5</v>
      </c>
      <c r="K1090">
        <v>0</v>
      </c>
      <c r="L1090">
        <v>47.661999999999999</v>
      </c>
      <c r="M1090">
        <v>23.486633300000001</v>
      </c>
      <c r="N1090">
        <v>24.080778120000002</v>
      </c>
      <c r="O1090">
        <v>24.081146239999999</v>
      </c>
      <c r="P1090">
        <v>22.99901199</v>
      </c>
      <c r="Q1090">
        <v>24.057226180000001</v>
      </c>
      <c r="R1090">
        <v>23.112031940000001</v>
      </c>
      <c r="S1090">
        <v>23.09669113</v>
      </c>
      <c r="T1090">
        <v>23.397926330000001</v>
      </c>
      <c r="U1090">
        <v>24.143932339999999</v>
      </c>
      <c r="V1090">
        <v>23.951885220000001</v>
      </c>
      <c r="W1090">
        <v>24.372188569999999</v>
      </c>
      <c r="X1090">
        <v>25.946516039999999</v>
      </c>
      <c r="Y1090">
        <v>0.61451654200000005</v>
      </c>
      <c r="Z1090">
        <v>-0.87401072199999996</v>
      </c>
      <c r="AA1090">
        <v>0.920943646</v>
      </c>
      <c r="AB1090">
        <v>-1.367439906</v>
      </c>
      <c r="AC1090">
        <v>0.82209604199999997</v>
      </c>
      <c r="AD1090">
        <v>-1.210680008</v>
      </c>
    </row>
    <row r="1091" spans="1:30" x14ac:dyDescent="0.2">
      <c r="A1091" t="s">
        <v>5176</v>
      </c>
      <c r="B1091" t="s">
        <v>1885</v>
      </c>
      <c r="C1091" t="s">
        <v>1524</v>
      </c>
      <c r="D1091" t="s">
        <v>5177</v>
      </c>
      <c r="E1091" t="s">
        <v>5176</v>
      </c>
      <c r="F1091" t="s">
        <v>5178</v>
      </c>
      <c r="G1091" t="s">
        <v>91</v>
      </c>
      <c r="H1091">
        <v>51.033999999999999</v>
      </c>
      <c r="I1091">
        <v>14</v>
      </c>
      <c r="J1091">
        <v>44.6</v>
      </c>
      <c r="K1091">
        <v>0</v>
      </c>
      <c r="L1091">
        <v>100.25</v>
      </c>
      <c r="M1091">
        <v>26.475543980000001</v>
      </c>
      <c r="N1091">
        <v>26.301244740000001</v>
      </c>
      <c r="O1091">
        <v>26.535936360000001</v>
      </c>
      <c r="P1091">
        <v>26.788555150000001</v>
      </c>
      <c r="Q1091">
        <v>27.2800312</v>
      </c>
      <c r="R1091">
        <v>26.522380829999999</v>
      </c>
      <c r="S1091">
        <v>26.862661360000001</v>
      </c>
      <c r="T1091">
        <v>26.943019870000001</v>
      </c>
      <c r="U1091">
        <v>26.833160400000001</v>
      </c>
      <c r="V1091">
        <v>27.281446460000002</v>
      </c>
      <c r="W1091">
        <v>26.842901229999999</v>
      </c>
      <c r="X1091">
        <v>26.78394127</v>
      </c>
      <c r="Y1091">
        <v>1.4378582559999999</v>
      </c>
      <c r="Z1091">
        <v>-0.53185462999999999</v>
      </c>
      <c r="AA1091">
        <v>0.14448986799999999</v>
      </c>
      <c r="AB1091">
        <v>-0.105773926</v>
      </c>
      <c r="AC1091">
        <v>0.21807407600000001</v>
      </c>
      <c r="AD1091">
        <v>-8.9815776E-2</v>
      </c>
    </row>
    <row r="1092" spans="1:30" x14ac:dyDescent="0.2">
      <c r="A1092" t="s">
        <v>5179</v>
      </c>
      <c r="B1092" t="s">
        <v>99</v>
      </c>
      <c r="C1092" t="s">
        <v>100</v>
      </c>
      <c r="D1092" t="s">
        <v>5180</v>
      </c>
      <c r="E1092" t="s">
        <v>5179</v>
      </c>
      <c r="F1092" t="s">
        <v>5181</v>
      </c>
      <c r="G1092" t="s">
        <v>58</v>
      </c>
      <c r="H1092">
        <v>31.934999999999999</v>
      </c>
      <c r="I1092">
        <v>9</v>
      </c>
      <c r="J1092">
        <v>38.4</v>
      </c>
      <c r="K1092">
        <v>0</v>
      </c>
      <c r="L1092">
        <v>82.855999999999995</v>
      </c>
      <c r="M1092">
        <v>23.810878750000001</v>
      </c>
      <c r="N1092">
        <v>24.17178345</v>
      </c>
      <c r="O1092">
        <v>24.003921510000001</v>
      </c>
      <c r="P1092">
        <v>23.58171463</v>
      </c>
      <c r="Q1092">
        <v>23.0461998</v>
      </c>
      <c r="R1092">
        <v>22.71515656</v>
      </c>
      <c r="S1092">
        <v>23.353248600000001</v>
      </c>
      <c r="T1092">
        <v>23.688735959999999</v>
      </c>
      <c r="U1092">
        <v>23.70678139</v>
      </c>
      <c r="V1092">
        <v>24.558536530000001</v>
      </c>
      <c r="W1092">
        <v>23.98653603</v>
      </c>
      <c r="X1092">
        <v>24.324560170000002</v>
      </c>
      <c r="Y1092">
        <v>0.68263090999999998</v>
      </c>
      <c r="Z1092">
        <v>-0.29434967000000001</v>
      </c>
      <c r="AA1092">
        <v>1.7523721290000001</v>
      </c>
      <c r="AB1092">
        <v>-1.1755205790000001</v>
      </c>
      <c r="AC1092">
        <v>1.6041741839999999</v>
      </c>
      <c r="AD1092">
        <v>-0.70695559200000002</v>
      </c>
    </row>
    <row r="1093" spans="1:30" x14ac:dyDescent="0.2">
      <c r="A1093" t="s">
        <v>5182</v>
      </c>
      <c r="B1093" t="s">
        <v>99</v>
      </c>
      <c r="C1093" t="s">
        <v>100</v>
      </c>
      <c r="D1093" t="s">
        <v>5183</v>
      </c>
      <c r="E1093" t="s">
        <v>5182</v>
      </c>
      <c r="F1093" t="s">
        <v>5184</v>
      </c>
      <c r="G1093" t="s">
        <v>58</v>
      </c>
      <c r="H1093">
        <v>18.114000000000001</v>
      </c>
      <c r="I1093">
        <v>10</v>
      </c>
      <c r="J1093">
        <v>88.4</v>
      </c>
      <c r="K1093">
        <v>0</v>
      </c>
      <c r="L1093">
        <v>176.66</v>
      </c>
      <c r="M1093">
        <v>27.521406169999999</v>
      </c>
      <c r="N1093">
        <v>27.19338226</v>
      </c>
      <c r="O1093">
        <v>23.230054859999999</v>
      </c>
      <c r="P1093">
        <v>25.86180878</v>
      </c>
      <c r="Q1093">
        <v>27.07897758</v>
      </c>
      <c r="R1093">
        <v>26.270366670000001</v>
      </c>
      <c r="S1093">
        <v>24.521917340000002</v>
      </c>
      <c r="T1093">
        <v>27.424222950000001</v>
      </c>
      <c r="U1093">
        <v>25.221920010000002</v>
      </c>
      <c r="V1093">
        <v>26.196048739999998</v>
      </c>
      <c r="W1093">
        <v>27.147926330000001</v>
      </c>
      <c r="X1093">
        <v>27.135553359999999</v>
      </c>
      <c r="Y1093">
        <v>0.23470624400000001</v>
      </c>
      <c r="Z1093">
        <v>-0.84489504500000001</v>
      </c>
      <c r="AA1093">
        <v>0.37133101400000001</v>
      </c>
      <c r="AB1093">
        <v>-0.42279179900000002</v>
      </c>
      <c r="AC1093">
        <v>0.521830719</v>
      </c>
      <c r="AD1093">
        <v>-1.103822708</v>
      </c>
    </row>
    <row r="1094" spans="1:30" x14ac:dyDescent="0.2">
      <c r="A1094" t="s">
        <v>5185</v>
      </c>
      <c r="B1094" t="s">
        <v>5186</v>
      </c>
      <c r="C1094" t="s">
        <v>5187</v>
      </c>
      <c r="D1094" t="s">
        <v>5188</v>
      </c>
      <c r="E1094" t="s">
        <v>5189</v>
      </c>
      <c r="F1094" t="s">
        <v>5190</v>
      </c>
      <c r="G1094" t="s">
        <v>126</v>
      </c>
      <c r="H1094">
        <v>62.24</v>
      </c>
      <c r="I1094">
        <v>12</v>
      </c>
      <c r="J1094">
        <v>32.5</v>
      </c>
      <c r="K1094">
        <v>0</v>
      </c>
      <c r="L1094">
        <v>58.771000000000001</v>
      </c>
      <c r="M1094">
        <v>24.74463081</v>
      </c>
      <c r="N1094">
        <v>23.374721529999999</v>
      </c>
      <c r="O1094">
        <v>22.932205199999999</v>
      </c>
      <c r="P1094">
        <v>23.94189072</v>
      </c>
      <c r="Q1094">
        <v>23.995716089999998</v>
      </c>
      <c r="R1094">
        <v>25.150001530000001</v>
      </c>
      <c r="S1094">
        <v>24.974300379999999</v>
      </c>
      <c r="T1094">
        <v>24.74786186</v>
      </c>
      <c r="U1094">
        <v>25.031284329999998</v>
      </c>
      <c r="V1094">
        <v>24.420858379999999</v>
      </c>
      <c r="W1094">
        <v>25.084562300000002</v>
      </c>
      <c r="X1094">
        <v>25.489070890000001</v>
      </c>
      <c r="Y1094">
        <v>0.98064705699999999</v>
      </c>
      <c r="Z1094">
        <v>-1.3143113449999999</v>
      </c>
      <c r="AA1094">
        <v>0.56170992200000003</v>
      </c>
      <c r="AB1094">
        <v>-0.63562774700000002</v>
      </c>
      <c r="AC1094">
        <v>8.8362316999999996E-2</v>
      </c>
      <c r="AD1094">
        <v>-8.0348332999999994E-2</v>
      </c>
    </row>
    <row r="1095" spans="1:30" x14ac:dyDescent="0.2">
      <c r="A1095" t="s">
        <v>5191</v>
      </c>
      <c r="B1095" t="s">
        <v>5192</v>
      </c>
      <c r="C1095" t="s">
        <v>2905</v>
      </c>
      <c r="D1095" t="s">
        <v>5193</v>
      </c>
      <c r="E1095" t="s">
        <v>5194</v>
      </c>
      <c r="F1095" t="s">
        <v>5195</v>
      </c>
      <c r="G1095" t="s">
        <v>91</v>
      </c>
      <c r="H1095">
        <v>27.693000000000001</v>
      </c>
      <c r="I1095">
        <v>11</v>
      </c>
      <c r="J1095">
        <v>51.9</v>
      </c>
      <c r="K1095">
        <v>0</v>
      </c>
      <c r="L1095">
        <v>76.120999999999995</v>
      </c>
      <c r="M1095">
        <v>26.615966799999999</v>
      </c>
      <c r="N1095">
        <v>26.569946290000001</v>
      </c>
      <c r="O1095">
        <v>26.492650990000001</v>
      </c>
      <c r="P1095">
        <v>26.85507393</v>
      </c>
      <c r="Q1095">
        <v>26.329816820000001</v>
      </c>
      <c r="R1095">
        <v>26.69165611</v>
      </c>
      <c r="S1095">
        <v>26.425792690000002</v>
      </c>
      <c r="T1095">
        <v>26.873262409999999</v>
      </c>
      <c r="U1095">
        <v>27.12947273</v>
      </c>
      <c r="V1095">
        <v>27.009880070000001</v>
      </c>
      <c r="W1095">
        <v>25.94393539</v>
      </c>
      <c r="X1095">
        <v>26.72142792</v>
      </c>
      <c r="Y1095">
        <v>1.126913E-3</v>
      </c>
      <c r="Z1095">
        <v>1.106898E-3</v>
      </c>
      <c r="AA1095">
        <v>6.6034408000000003E-2</v>
      </c>
      <c r="AB1095">
        <v>6.7101161000000006E-2</v>
      </c>
      <c r="AC1095">
        <v>0.26454320100000001</v>
      </c>
      <c r="AD1095">
        <v>0.251094818</v>
      </c>
    </row>
    <row r="1096" spans="1:30" x14ac:dyDescent="0.2">
      <c r="A1096" t="s">
        <v>5196</v>
      </c>
      <c r="B1096" t="s">
        <v>1464</v>
      </c>
      <c r="C1096" t="s">
        <v>111</v>
      </c>
      <c r="D1096" t="s">
        <v>5197</v>
      </c>
      <c r="E1096" t="s">
        <v>5196</v>
      </c>
      <c r="F1096" t="s">
        <v>5198</v>
      </c>
      <c r="G1096" t="s">
        <v>91</v>
      </c>
      <c r="H1096">
        <v>23.209</v>
      </c>
      <c r="I1096">
        <v>1</v>
      </c>
      <c r="J1096">
        <v>9.8000000000000007</v>
      </c>
      <c r="K1096">
        <v>0</v>
      </c>
      <c r="L1096">
        <v>265.62</v>
      </c>
      <c r="M1096">
        <v>27.700084690000001</v>
      </c>
      <c r="N1096">
        <v>25.180976869999999</v>
      </c>
      <c r="O1096">
        <v>26.071815489999999</v>
      </c>
      <c r="P1096">
        <v>27.647256850000002</v>
      </c>
      <c r="Q1096">
        <v>24.12114716</v>
      </c>
      <c r="R1096">
        <v>27.4760685</v>
      </c>
      <c r="S1096">
        <v>26.9281826</v>
      </c>
      <c r="T1096">
        <v>23.795547490000001</v>
      </c>
      <c r="U1096">
        <v>27.507864000000001</v>
      </c>
      <c r="V1096">
        <v>23.55399323</v>
      </c>
      <c r="W1096">
        <v>25.688831329999999</v>
      </c>
      <c r="X1096">
        <v>27.468864440000001</v>
      </c>
      <c r="Y1096">
        <v>0.21490071999999999</v>
      </c>
      <c r="Z1096">
        <v>0.74706268300000001</v>
      </c>
      <c r="AA1096">
        <v>0.201951721</v>
      </c>
      <c r="AB1096">
        <v>0.84426116900000003</v>
      </c>
      <c r="AC1096">
        <v>0.11378838099999999</v>
      </c>
      <c r="AD1096">
        <v>0.50663502999999999</v>
      </c>
    </row>
    <row r="1097" spans="1:30" x14ac:dyDescent="0.2">
      <c r="A1097" t="s">
        <v>5199</v>
      </c>
      <c r="B1097" t="s">
        <v>5200</v>
      </c>
      <c r="C1097" t="s">
        <v>2867</v>
      </c>
      <c r="D1097" t="s">
        <v>5201</v>
      </c>
      <c r="E1097" t="s">
        <v>5202</v>
      </c>
      <c r="F1097" t="s">
        <v>5203</v>
      </c>
      <c r="G1097" t="s">
        <v>91</v>
      </c>
      <c r="H1097">
        <v>48.100999999999999</v>
      </c>
      <c r="I1097">
        <v>27</v>
      </c>
      <c r="J1097">
        <v>64.3</v>
      </c>
      <c r="K1097">
        <v>0</v>
      </c>
      <c r="L1097">
        <v>253.22</v>
      </c>
      <c r="M1097">
        <v>30.182577129999999</v>
      </c>
      <c r="N1097">
        <v>30.018501279999999</v>
      </c>
      <c r="O1097">
        <v>30.298109050000001</v>
      </c>
      <c r="P1097">
        <v>29.85962868</v>
      </c>
      <c r="Q1097">
        <v>30.869972229999998</v>
      </c>
      <c r="R1097">
        <v>29.984272000000001</v>
      </c>
      <c r="S1097">
        <v>29.9171257</v>
      </c>
      <c r="T1097">
        <v>30.119787219999999</v>
      </c>
      <c r="U1097">
        <v>30.06984138</v>
      </c>
      <c r="V1097">
        <v>30.767934799999999</v>
      </c>
      <c r="W1097">
        <v>29.80611992</v>
      </c>
      <c r="X1097">
        <v>29.968566890000002</v>
      </c>
      <c r="Y1097">
        <v>1.5573834999999999E-2</v>
      </c>
      <c r="Z1097">
        <v>-1.4478048E-2</v>
      </c>
      <c r="AA1097">
        <v>4.4790758E-2</v>
      </c>
      <c r="AB1097">
        <v>5.7083766000000001E-2</v>
      </c>
      <c r="AC1097">
        <v>0.182386401</v>
      </c>
      <c r="AD1097">
        <v>-0.145289103</v>
      </c>
    </row>
    <row r="1098" spans="1:30" x14ac:dyDescent="0.2">
      <c r="A1098" t="s">
        <v>5204</v>
      </c>
      <c r="B1098" t="s">
        <v>5205</v>
      </c>
      <c r="C1098" t="s">
        <v>2867</v>
      </c>
      <c r="D1098" t="s">
        <v>5206</v>
      </c>
      <c r="E1098" t="s">
        <v>5207</v>
      </c>
      <c r="F1098" t="s">
        <v>5208</v>
      </c>
      <c r="G1098" t="s">
        <v>91</v>
      </c>
      <c r="H1098">
        <v>55.341999999999999</v>
      </c>
      <c r="I1098">
        <v>5</v>
      </c>
      <c r="J1098">
        <v>12.2</v>
      </c>
      <c r="K1098">
        <v>0</v>
      </c>
      <c r="L1098">
        <v>142.6</v>
      </c>
      <c r="M1098">
        <v>27.747015000000001</v>
      </c>
      <c r="N1098">
        <v>27.64622688</v>
      </c>
      <c r="O1098">
        <v>27.538602829999999</v>
      </c>
      <c r="P1098">
        <v>24.170984270000002</v>
      </c>
      <c r="Q1098">
        <v>23.58210373</v>
      </c>
      <c r="R1098">
        <v>23.626928329999998</v>
      </c>
      <c r="S1098">
        <v>24.528511049999999</v>
      </c>
      <c r="T1098">
        <v>24.211633679999998</v>
      </c>
      <c r="U1098">
        <v>23.24357796</v>
      </c>
      <c r="V1098">
        <v>23.749488830000001</v>
      </c>
      <c r="W1098">
        <v>23.88736153</v>
      </c>
      <c r="X1098">
        <v>25.95413589</v>
      </c>
      <c r="Y1098">
        <v>1.915635983</v>
      </c>
      <c r="Z1098">
        <v>3.1136194860000002</v>
      </c>
      <c r="AA1098">
        <v>0.426758474</v>
      </c>
      <c r="AB1098">
        <v>-0.73698997499999996</v>
      </c>
      <c r="AC1098">
        <v>0.26362028399999998</v>
      </c>
      <c r="AD1098">
        <v>-0.53575452199999996</v>
      </c>
    </row>
    <row r="1099" spans="1:30" x14ac:dyDescent="0.2">
      <c r="A1099" t="s">
        <v>5209</v>
      </c>
      <c r="B1099" t="s">
        <v>99</v>
      </c>
      <c r="C1099" t="s">
        <v>1763</v>
      </c>
      <c r="D1099" t="s">
        <v>5210</v>
      </c>
      <c r="E1099" t="s">
        <v>5209</v>
      </c>
      <c r="F1099" t="s">
        <v>5211</v>
      </c>
      <c r="G1099" t="s">
        <v>232</v>
      </c>
      <c r="H1099">
        <v>53.56</v>
      </c>
      <c r="I1099">
        <v>17</v>
      </c>
      <c r="J1099">
        <v>46.4</v>
      </c>
      <c r="K1099">
        <v>0</v>
      </c>
      <c r="L1099">
        <v>21.382999999999999</v>
      </c>
      <c r="M1099">
        <v>25.36506271</v>
      </c>
      <c r="N1099">
        <v>25.336845400000001</v>
      </c>
      <c r="O1099">
        <v>25.36389351</v>
      </c>
      <c r="P1099">
        <v>24.912963869999999</v>
      </c>
      <c r="Q1099">
        <v>23.682804109999999</v>
      </c>
      <c r="R1099">
        <v>25.295511250000001</v>
      </c>
      <c r="S1099">
        <v>25.36589622</v>
      </c>
      <c r="T1099">
        <v>25.325738909999998</v>
      </c>
      <c r="U1099">
        <v>25.721689219999998</v>
      </c>
      <c r="V1099">
        <v>25.7358799</v>
      </c>
      <c r="W1099">
        <v>25.567062379999999</v>
      </c>
      <c r="X1099">
        <v>25.509510039999999</v>
      </c>
      <c r="Y1099">
        <v>1.6546941829999999</v>
      </c>
      <c r="Z1099">
        <v>-0.248883565</v>
      </c>
      <c r="AA1099">
        <v>0.92628031799999999</v>
      </c>
      <c r="AB1099">
        <v>-0.97372436500000004</v>
      </c>
      <c r="AC1099">
        <v>0.39274143900000003</v>
      </c>
      <c r="AD1099">
        <v>-0.13304265300000001</v>
      </c>
    </row>
    <row r="1100" spans="1:30" x14ac:dyDescent="0.2">
      <c r="A1100" t="s">
        <v>5212</v>
      </c>
      <c r="B1100" t="s">
        <v>5213</v>
      </c>
      <c r="C1100" t="s">
        <v>1257</v>
      </c>
      <c r="D1100" t="s">
        <v>5214</v>
      </c>
      <c r="E1100" t="s">
        <v>5215</v>
      </c>
      <c r="F1100" t="s">
        <v>5216</v>
      </c>
      <c r="G1100" t="s">
        <v>91</v>
      </c>
      <c r="H1100">
        <v>45.326999999999998</v>
      </c>
      <c r="I1100">
        <v>33</v>
      </c>
      <c r="J1100">
        <v>85.3</v>
      </c>
      <c r="K1100">
        <v>0</v>
      </c>
      <c r="L1100">
        <v>323.31</v>
      </c>
      <c r="M1100">
        <v>28.470649720000001</v>
      </c>
      <c r="N1100">
        <v>29.12669563</v>
      </c>
      <c r="O1100">
        <v>29.078086849999998</v>
      </c>
      <c r="P1100">
        <v>29.221218109999999</v>
      </c>
      <c r="Q1100">
        <v>27.95892143</v>
      </c>
      <c r="R1100">
        <v>29.477846150000001</v>
      </c>
      <c r="S1100">
        <v>29.322296139999999</v>
      </c>
      <c r="T1100">
        <v>29.148168559999998</v>
      </c>
      <c r="U1100">
        <v>29.32930756</v>
      </c>
      <c r="V1100">
        <v>28.808853150000001</v>
      </c>
      <c r="W1100">
        <v>29.17961502</v>
      </c>
      <c r="X1100">
        <v>29.435514449999999</v>
      </c>
      <c r="Y1100">
        <v>0.37558653600000003</v>
      </c>
      <c r="Z1100">
        <v>-0.24951680500000001</v>
      </c>
      <c r="AA1100">
        <v>0.19469514099999999</v>
      </c>
      <c r="AB1100">
        <v>-0.25533231099999998</v>
      </c>
      <c r="AC1100">
        <v>0.260925087</v>
      </c>
      <c r="AD1100">
        <v>0.12526321400000001</v>
      </c>
    </row>
    <row r="1101" spans="1:30" x14ac:dyDescent="0.2">
      <c r="A1101" t="s">
        <v>5217</v>
      </c>
      <c r="B1101" t="s">
        <v>5218</v>
      </c>
      <c r="C1101" t="s">
        <v>666</v>
      </c>
      <c r="D1101" t="s">
        <v>5219</v>
      </c>
      <c r="E1101" t="s">
        <v>5220</v>
      </c>
      <c r="F1101" t="s">
        <v>5221</v>
      </c>
      <c r="G1101" t="s">
        <v>232</v>
      </c>
      <c r="H1101">
        <v>66.308999999999997</v>
      </c>
      <c r="I1101">
        <v>22</v>
      </c>
      <c r="J1101">
        <v>59.8</v>
      </c>
      <c r="K1101">
        <v>0</v>
      </c>
      <c r="L1101">
        <v>240.7</v>
      </c>
      <c r="M1101">
        <v>28.233293530000001</v>
      </c>
      <c r="N1101">
        <v>27.625333789999999</v>
      </c>
      <c r="O1101">
        <v>27.928804400000001</v>
      </c>
      <c r="P1101">
        <v>28.19732475</v>
      </c>
      <c r="Q1101">
        <v>23.942075729999999</v>
      </c>
      <c r="R1101">
        <v>28.34269905</v>
      </c>
      <c r="S1101">
        <v>28.248710630000001</v>
      </c>
      <c r="T1101">
        <v>27.851146700000001</v>
      </c>
      <c r="U1101">
        <v>27.882678989999999</v>
      </c>
      <c r="V1101">
        <v>23.26970863</v>
      </c>
      <c r="W1101">
        <v>28.16086769</v>
      </c>
      <c r="X1101">
        <v>28.16810989</v>
      </c>
      <c r="Y1101">
        <v>0.35380281400000002</v>
      </c>
      <c r="Z1101">
        <v>1.3962485</v>
      </c>
      <c r="AA1101">
        <v>4.6241630999999998E-2</v>
      </c>
      <c r="AB1101">
        <v>0.29447110500000001</v>
      </c>
      <c r="AC1101">
        <v>0.374297343</v>
      </c>
      <c r="AD1101">
        <v>1.461283366</v>
      </c>
    </row>
    <row r="1102" spans="1:30" x14ac:dyDescent="0.2">
      <c r="A1102" t="s">
        <v>5222</v>
      </c>
      <c r="B1102" t="s">
        <v>162</v>
      </c>
      <c r="C1102" t="s">
        <v>100</v>
      </c>
      <c r="D1102" t="s">
        <v>5223</v>
      </c>
      <c r="E1102" t="s">
        <v>5222</v>
      </c>
      <c r="F1102" t="s">
        <v>5224</v>
      </c>
      <c r="G1102" t="s">
        <v>58</v>
      </c>
      <c r="H1102">
        <v>23.722999999999999</v>
      </c>
      <c r="I1102">
        <v>8</v>
      </c>
      <c r="J1102">
        <v>48.5</v>
      </c>
      <c r="K1102">
        <v>0</v>
      </c>
      <c r="L1102">
        <v>145.29</v>
      </c>
      <c r="M1102">
        <v>23.20223618</v>
      </c>
      <c r="N1102">
        <v>22.724821089999999</v>
      </c>
      <c r="O1102">
        <v>24.08277893</v>
      </c>
      <c r="P1102">
        <v>22.284399029999999</v>
      </c>
      <c r="Q1102">
        <v>24.426185610000001</v>
      </c>
      <c r="R1102">
        <v>24.275691989999999</v>
      </c>
      <c r="S1102">
        <v>23.900039670000002</v>
      </c>
      <c r="T1102">
        <v>23.727746960000001</v>
      </c>
      <c r="U1102">
        <v>24.528244019999999</v>
      </c>
      <c r="V1102">
        <v>23.877906800000002</v>
      </c>
      <c r="W1102">
        <v>24.24621964</v>
      </c>
      <c r="X1102">
        <v>24.55129814</v>
      </c>
      <c r="Y1102">
        <v>0.93835440699999995</v>
      </c>
      <c r="Z1102">
        <v>-0.88852945999999999</v>
      </c>
      <c r="AA1102">
        <v>0.32214366</v>
      </c>
      <c r="AB1102">
        <v>-0.56304931599999997</v>
      </c>
      <c r="AC1102">
        <v>0.21606746600000001</v>
      </c>
      <c r="AD1102">
        <v>-0.17313130700000001</v>
      </c>
    </row>
    <row r="1103" spans="1:30" x14ac:dyDescent="0.2">
      <c r="A1103" t="s">
        <v>5225</v>
      </c>
      <c r="B1103" t="s">
        <v>5226</v>
      </c>
      <c r="C1103" t="s">
        <v>5227</v>
      </c>
      <c r="D1103" t="s">
        <v>5228</v>
      </c>
      <c r="E1103" t="s">
        <v>5225</v>
      </c>
      <c r="F1103" t="s">
        <v>5229</v>
      </c>
      <c r="G1103" t="s">
        <v>91</v>
      </c>
      <c r="H1103">
        <v>80.564999999999998</v>
      </c>
      <c r="I1103">
        <v>25</v>
      </c>
      <c r="J1103">
        <v>41.4</v>
      </c>
      <c r="K1103">
        <v>0</v>
      </c>
      <c r="L1103">
        <v>323.31</v>
      </c>
      <c r="M1103">
        <v>25.824615479999999</v>
      </c>
      <c r="N1103">
        <v>24.821479799999999</v>
      </c>
      <c r="O1103">
        <v>24.495336529999999</v>
      </c>
      <c r="P1103">
        <v>25.809606550000002</v>
      </c>
      <c r="Q1103">
        <v>25.155822749999999</v>
      </c>
      <c r="R1103">
        <v>26.46867752</v>
      </c>
      <c r="S1103">
        <v>25.907451630000001</v>
      </c>
      <c r="T1103">
        <v>25.368495939999999</v>
      </c>
      <c r="U1103">
        <v>24.375970840000001</v>
      </c>
      <c r="V1103">
        <v>26.392753599999999</v>
      </c>
      <c r="W1103">
        <v>26.216970440000001</v>
      </c>
      <c r="X1103">
        <v>25.835378649999999</v>
      </c>
      <c r="Y1103">
        <v>1.1968348959999999</v>
      </c>
      <c r="Z1103">
        <v>-1.1012236280000001</v>
      </c>
      <c r="AA1103">
        <v>0.33679503999999999</v>
      </c>
      <c r="AB1103">
        <v>-0.33699862200000003</v>
      </c>
      <c r="AC1103">
        <v>0.90969703599999996</v>
      </c>
      <c r="AD1103">
        <v>-0.93106142700000005</v>
      </c>
    </row>
    <row r="1104" spans="1:30" x14ac:dyDescent="0.2">
      <c r="A1104" t="s">
        <v>5230</v>
      </c>
      <c r="B1104" t="s">
        <v>2471</v>
      </c>
      <c r="C1104" t="s">
        <v>100</v>
      </c>
      <c r="D1104" t="s">
        <v>5231</v>
      </c>
      <c r="E1104" t="s">
        <v>5230</v>
      </c>
      <c r="F1104" t="s">
        <v>5232</v>
      </c>
      <c r="G1104" t="s">
        <v>395</v>
      </c>
      <c r="H1104">
        <v>33.878999999999998</v>
      </c>
      <c r="I1104">
        <v>10</v>
      </c>
      <c r="J1104">
        <v>49.2</v>
      </c>
      <c r="K1104">
        <v>0</v>
      </c>
      <c r="L1104">
        <v>33.085999999999999</v>
      </c>
      <c r="M1104">
        <v>25.23877907</v>
      </c>
      <c r="N1104">
        <v>24.27616501</v>
      </c>
      <c r="O1104">
        <v>23.363315579999998</v>
      </c>
      <c r="P1104">
        <v>24.00947189</v>
      </c>
      <c r="Q1104">
        <v>23.700382229999999</v>
      </c>
      <c r="R1104">
        <v>25.289752960000001</v>
      </c>
      <c r="S1104">
        <v>25.975875850000001</v>
      </c>
      <c r="T1104">
        <v>24.89065742</v>
      </c>
      <c r="U1104">
        <v>24.97311783</v>
      </c>
      <c r="V1104">
        <v>23.302682879999999</v>
      </c>
      <c r="W1104">
        <v>25.168405530000001</v>
      </c>
      <c r="X1104">
        <v>23.526185989999998</v>
      </c>
      <c r="Y1104">
        <v>0.135493638</v>
      </c>
      <c r="Z1104">
        <v>0.29366175300000003</v>
      </c>
      <c r="AA1104">
        <v>0.16481370100000001</v>
      </c>
      <c r="AB1104">
        <v>0.33411089599999999</v>
      </c>
      <c r="AC1104">
        <v>0.87166977899999998</v>
      </c>
      <c r="AD1104">
        <v>1.2807922359999999</v>
      </c>
    </row>
    <row r="1105" spans="1:30" x14ac:dyDescent="0.2">
      <c r="A1105" t="s">
        <v>5233</v>
      </c>
      <c r="B1105" t="s">
        <v>31</v>
      </c>
      <c r="C1105" t="s">
        <v>32</v>
      </c>
      <c r="D1105" t="s">
        <v>5234</v>
      </c>
      <c r="E1105" t="s">
        <v>5233</v>
      </c>
      <c r="F1105" t="s">
        <v>5235</v>
      </c>
      <c r="G1105" t="s">
        <v>36</v>
      </c>
      <c r="H1105">
        <v>19.818999999999999</v>
      </c>
      <c r="I1105">
        <v>8</v>
      </c>
      <c r="J1105">
        <v>45.9</v>
      </c>
      <c r="K1105">
        <v>0</v>
      </c>
      <c r="L1105">
        <v>93.221999999999994</v>
      </c>
      <c r="M1105">
        <v>23.57244682</v>
      </c>
      <c r="N1105">
        <v>23.324064249999999</v>
      </c>
      <c r="O1105">
        <v>24.671758650000001</v>
      </c>
      <c r="P1105">
        <v>23.10487938</v>
      </c>
      <c r="Q1105">
        <v>24.428009029999998</v>
      </c>
      <c r="R1105">
        <v>22.87501717</v>
      </c>
      <c r="S1105">
        <v>24.107488629999999</v>
      </c>
      <c r="T1105">
        <v>24.430044169999999</v>
      </c>
      <c r="U1105">
        <v>23.810085300000001</v>
      </c>
      <c r="V1105">
        <v>24.345108029999999</v>
      </c>
      <c r="W1105">
        <v>24.42694092</v>
      </c>
      <c r="X1105">
        <v>23.097713469999999</v>
      </c>
      <c r="Y1105">
        <v>5.8243781000000001E-2</v>
      </c>
      <c r="Z1105">
        <v>-0.100497564</v>
      </c>
      <c r="AA1105">
        <v>0.30668763199999999</v>
      </c>
      <c r="AB1105">
        <v>-0.48728561399999998</v>
      </c>
      <c r="AC1105">
        <v>0.12515890800000001</v>
      </c>
      <c r="AD1105">
        <v>0.159285227</v>
      </c>
    </row>
    <row r="1106" spans="1:30" x14ac:dyDescent="0.2">
      <c r="A1106" t="s">
        <v>5236</v>
      </c>
      <c r="B1106" t="s">
        <v>162</v>
      </c>
      <c r="C1106" t="s">
        <v>100</v>
      </c>
      <c r="D1106" t="s">
        <v>5237</v>
      </c>
      <c r="E1106" t="s">
        <v>5236</v>
      </c>
      <c r="F1106" t="s">
        <v>5238</v>
      </c>
      <c r="G1106" t="s">
        <v>58</v>
      </c>
      <c r="H1106">
        <v>15.395</v>
      </c>
      <c r="I1106">
        <v>4</v>
      </c>
      <c r="J1106">
        <v>35</v>
      </c>
      <c r="K1106">
        <v>0</v>
      </c>
      <c r="L1106">
        <v>31.08</v>
      </c>
      <c r="M1106">
        <v>26.432004930000002</v>
      </c>
      <c r="N1106">
        <v>26.057115549999999</v>
      </c>
      <c r="O1106">
        <v>24.022438050000002</v>
      </c>
      <c r="P1106">
        <v>26.523965839999999</v>
      </c>
      <c r="Q1106">
        <v>24.276977540000001</v>
      </c>
      <c r="R1106">
        <v>26.367397310000001</v>
      </c>
      <c r="S1106">
        <v>26.37970924</v>
      </c>
      <c r="T1106">
        <v>26.068416599999999</v>
      </c>
      <c r="U1106">
        <v>26.26259232</v>
      </c>
      <c r="V1106">
        <v>25.508634570000002</v>
      </c>
      <c r="W1106">
        <v>25.57097435</v>
      </c>
      <c r="X1106">
        <v>26.350078580000002</v>
      </c>
      <c r="Y1106">
        <v>0.14254978400000001</v>
      </c>
      <c r="Z1106">
        <v>-0.30604298899999999</v>
      </c>
      <c r="AA1106">
        <v>3.8234670999999998E-2</v>
      </c>
      <c r="AB1106">
        <v>-8.7115605999999998E-2</v>
      </c>
      <c r="AC1106">
        <v>0.67969342899999996</v>
      </c>
      <c r="AD1106">
        <v>0.427010218</v>
      </c>
    </row>
    <row r="1107" spans="1:30" x14ac:dyDescent="0.2">
      <c r="A1107" t="s">
        <v>5239</v>
      </c>
      <c r="B1107" t="s">
        <v>5240</v>
      </c>
      <c r="C1107" t="s">
        <v>5241</v>
      </c>
      <c r="D1107" t="s">
        <v>5242</v>
      </c>
      <c r="E1107" t="s">
        <v>5243</v>
      </c>
      <c r="F1107" t="s">
        <v>5244</v>
      </c>
      <c r="G1107" t="s">
        <v>91</v>
      </c>
      <c r="H1107">
        <v>49.162999999999997</v>
      </c>
      <c r="I1107">
        <v>21</v>
      </c>
      <c r="J1107">
        <v>58.4</v>
      </c>
      <c r="K1107">
        <v>0</v>
      </c>
      <c r="L1107">
        <v>224.84</v>
      </c>
      <c r="M1107">
        <v>27.969390870000002</v>
      </c>
      <c r="N1107">
        <v>28.06095505</v>
      </c>
      <c r="O1107">
        <v>28.20373154</v>
      </c>
      <c r="P1107">
        <v>27.961572650000001</v>
      </c>
      <c r="Q1107">
        <v>28.312116620000001</v>
      </c>
      <c r="R1107">
        <v>28.33283234</v>
      </c>
      <c r="S1107">
        <v>28.672023769999999</v>
      </c>
      <c r="T1107">
        <v>28.476455690000002</v>
      </c>
      <c r="U1107">
        <v>28.496099470000001</v>
      </c>
      <c r="V1107">
        <v>28.950241089999999</v>
      </c>
      <c r="W1107">
        <v>27.790855409999999</v>
      </c>
      <c r="X1107">
        <v>28.52301598</v>
      </c>
      <c r="Y1107">
        <v>0.42439095900000001</v>
      </c>
      <c r="Z1107">
        <v>-0.34334500600000001</v>
      </c>
      <c r="AA1107">
        <v>0.24049198699999999</v>
      </c>
      <c r="AB1107">
        <v>-0.219196955</v>
      </c>
      <c r="AC1107">
        <v>0.135966959</v>
      </c>
      <c r="AD1107">
        <v>0.12682215399999999</v>
      </c>
    </row>
    <row r="1108" spans="1:30" x14ac:dyDescent="0.2">
      <c r="A1108" t="s">
        <v>5245</v>
      </c>
      <c r="B1108" t="s">
        <v>5246</v>
      </c>
      <c r="C1108" t="s">
        <v>5247</v>
      </c>
      <c r="D1108" t="s">
        <v>5248</v>
      </c>
      <c r="E1108" t="s">
        <v>5249</v>
      </c>
      <c r="F1108" t="s">
        <v>5250</v>
      </c>
      <c r="G1108" t="s">
        <v>91</v>
      </c>
      <c r="H1108">
        <v>14.071999999999999</v>
      </c>
      <c r="I1108">
        <v>5</v>
      </c>
      <c r="J1108">
        <v>56.4</v>
      </c>
      <c r="K1108">
        <v>0</v>
      </c>
      <c r="L1108">
        <v>53.665999999999997</v>
      </c>
      <c r="M1108">
        <v>23.898616789999998</v>
      </c>
      <c r="N1108">
        <v>25.72938538</v>
      </c>
      <c r="O1108">
        <v>25.751850130000001</v>
      </c>
      <c r="P1108">
        <v>25.63843155</v>
      </c>
      <c r="Q1108">
        <v>26.602012630000001</v>
      </c>
      <c r="R1108">
        <v>25.192308430000001</v>
      </c>
      <c r="S1108">
        <v>25.28693771</v>
      </c>
      <c r="T1108">
        <v>26.075757979999999</v>
      </c>
      <c r="U1108">
        <v>23.935720440000001</v>
      </c>
      <c r="V1108">
        <v>25.468212130000001</v>
      </c>
      <c r="W1108">
        <v>23.878295900000001</v>
      </c>
      <c r="X1108">
        <v>25.370891570000001</v>
      </c>
      <c r="Y1108">
        <v>9.8826569000000003E-2</v>
      </c>
      <c r="Z1108">
        <v>0.22081756599999999</v>
      </c>
      <c r="AA1108">
        <v>0.61416108700000005</v>
      </c>
      <c r="AB1108">
        <v>0.90511767099999996</v>
      </c>
      <c r="AC1108">
        <v>8.4782551999999997E-2</v>
      </c>
      <c r="AD1108">
        <v>0.19367218</v>
      </c>
    </row>
    <row r="1109" spans="1:30" x14ac:dyDescent="0.2">
      <c r="A1109" t="s">
        <v>5251</v>
      </c>
      <c r="B1109" t="s">
        <v>491</v>
      </c>
      <c r="C1109" t="s">
        <v>32</v>
      </c>
      <c r="D1109" t="s">
        <v>5252</v>
      </c>
      <c r="E1109" t="s">
        <v>5251</v>
      </c>
      <c r="F1109" t="s">
        <v>5253</v>
      </c>
      <c r="G1109" t="s">
        <v>36</v>
      </c>
      <c r="H1109">
        <v>31.321000000000002</v>
      </c>
      <c r="I1109">
        <v>4</v>
      </c>
      <c r="J1109">
        <v>18.3</v>
      </c>
      <c r="K1109">
        <v>0</v>
      </c>
      <c r="L1109">
        <v>149.74</v>
      </c>
      <c r="M1109">
        <v>24.497194289999999</v>
      </c>
      <c r="N1109">
        <v>23.161912919999999</v>
      </c>
      <c r="O1109">
        <v>24.825683590000001</v>
      </c>
      <c r="P1109">
        <v>24.757936480000001</v>
      </c>
      <c r="Q1109">
        <v>23.626873020000001</v>
      </c>
      <c r="R1109">
        <v>23.621135710000001</v>
      </c>
      <c r="S1109">
        <v>23.779462809999998</v>
      </c>
      <c r="T1109">
        <v>23.19436073</v>
      </c>
      <c r="U1109">
        <v>24.68394661</v>
      </c>
      <c r="V1109">
        <v>23.88049316</v>
      </c>
      <c r="W1109">
        <v>24.244365689999999</v>
      </c>
      <c r="X1109">
        <v>24.59114838</v>
      </c>
      <c r="Y1109">
        <v>4.8148533E-2</v>
      </c>
      <c r="Z1109">
        <v>-7.7072143999999995E-2</v>
      </c>
      <c r="AA1109">
        <v>0.21369339700000001</v>
      </c>
      <c r="AB1109">
        <v>-0.236687342</v>
      </c>
      <c r="AC1109">
        <v>0.298714702</v>
      </c>
      <c r="AD1109">
        <v>-0.352745692</v>
      </c>
    </row>
    <row r="1110" spans="1:30" x14ac:dyDescent="0.2">
      <c r="A1110" t="s">
        <v>5254</v>
      </c>
      <c r="B1110" t="s">
        <v>99</v>
      </c>
      <c r="C1110" t="s">
        <v>32</v>
      </c>
      <c r="D1110" t="s">
        <v>5255</v>
      </c>
      <c r="E1110" t="s">
        <v>5254</v>
      </c>
      <c r="F1110" t="s">
        <v>5256</v>
      </c>
      <c r="G1110" t="s">
        <v>58</v>
      </c>
      <c r="H1110">
        <v>25.183</v>
      </c>
      <c r="I1110">
        <v>16</v>
      </c>
      <c r="J1110">
        <v>69.2</v>
      </c>
      <c r="K1110">
        <v>0</v>
      </c>
      <c r="L1110">
        <v>181.39</v>
      </c>
      <c r="M1110">
        <v>27.39034462</v>
      </c>
      <c r="N1110">
        <v>27.17617035</v>
      </c>
      <c r="O1110">
        <v>27.402917859999999</v>
      </c>
      <c r="P1110">
        <v>27.547014239999999</v>
      </c>
      <c r="Q1110">
        <v>27.649175639999999</v>
      </c>
      <c r="R1110">
        <v>27.493047709999999</v>
      </c>
      <c r="S1110">
        <v>27.648010249999999</v>
      </c>
      <c r="T1110">
        <v>27.45246315</v>
      </c>
      <c r="U1110">
        <v>27.514801030000001</v>
      </c>
      <c r="V1110">
        <v>28.058427810000001</v>
      </c>
      <c r="W1110">
        <v>27.429658889999999</v>
      </c>
      <c r="X1110">
        <v>27.93887711</v>
      </c>
      <c r="Y1110">
        <v>1.107203951</v>
      </c>
      <c r="Z1110">
        <v>-0.48584365800000001</v>
      </c>
      <c r="AA1110">
        <v>0.54915633900000005</v>
      </c>
      <c r="AB1110">
        <v>-0.24590873699999999</v>
      </c>
      <c r="AC1110">
        <v>0.60216862699999996</v>
      </c>
      <c r="AD1110">
        <v>-0.27056312599999999</v>
      </c>
    </row>
    <row r="1111" spans="1:30" x14ac:dyDescent="0.2">
      <c r="A1111" t="s">
        <v>5257</v>
      </c>
      <c r="B1111" t="s">
        <v>5258</v>
      </c>
      <c r="C1111" t="s">
        <v>32</v>
      </c>
      <c r="D1111" t="s">
        <v>5259</v>
      </c>
      <c r="E1111" t="s">
        <v>5260</v>
      </c>
      <c r="F1111" t="s">
        <v>5261</v>
      </c>
      <c r="G1111" t="s">
        <v>36</v>
      </c>
      <c r="H1111">
        <v>19.728000000000002</v>
      </c>
      <c r="I1111">
        <v>7</v>
      </c>
      <c r="J1111">
        <v>48.1</v>
      </c>
      <c r="K1111">
        <v>0</v>
      </c>
      <c r="L1111">
        <v>55.948</v>
      </c>
      <c r="M1111">
        <v>22.315265660000001</v>
      </c>
      <c r="N1111">
        <v>23.81436729</v>
      </c>
      <c r="O1111">
        <v>22.88306236</v>
      </c>
      <c r="P1111">
        <v>23.971189500000001</v>
      </c>
      <c r="Q1111">
        <v>25.774440769999998</v>
      </c>
      <c r="R1111">
        <v>23.469900129999999</v>
      </c>
      <c r="S1111">
        <v>24.24006271</v>
      </c>
      <c r="T1111">
        <v>22.799053189999999</v>
      </c>
      <c r="U1111">
        <v>24.40931702</v>
      </c>
      <c r="V1111">
        <v>22.887161249999998</v>
      </c>
      <c r="W1111">
        <v>23.308513640000001</v>
      </c>
      <c r="X1111">
        <v>23.623888019999999</v>
      </c>
      <c r="Y1111">
        <v>0.21490315600000001</v>
      </c>
      <c r="Z1111">
        <v>-0.26895586599999999</v>
      </c>
      <c r="AA1111">
        <v>0.70620965700000005</v>
      </c>
      <c r="AB1111">
        <v>1.1319891609999999</v>
      </c>
      <c r="AC1111">
        <v>0.417610072</v>
      </c>
      <c r="AD1111">
        <v>0.54295667000000003</v>
      </c>
    </row>
    <row r="1112" spans="1:30" x14ac:dyDescent="0.2">
      <c r="A1112" t="s">
        <v>5262</v>
      </c>
      <c r="B1112" t="s">
        <v>5263</v>
      </c>
      <c r="C1112" t="s">
        <v>522</v>
      </c>
      <c r="D1112" t="s">
        <v>5264</v>
      </c>
      <c r="E1112" t="s">
        <v>5265</v>
      </c>
      <c r="F1112" t="s">
        <v>5266</v>
      </c>
      <c r="G1112" t="s">
        <v>91</v>
      </c>
      <c r="H1112">
        <v>30.295999999999999</v>
      </c>
      <c r="I1112">
        <v>21</v>
      </c>
      <c r="J1112">
        <v>73.099999999999994</v>
      </c>
      <c r="K1112">
        <v>0</v>
      </c>
      <c r="L1112">
        <v>323.31</v>
      </c>
      <c r="M1112">
        <v>31.442728039999999</v>
      </c>
      <c r="N1112">
        <v>31.638711929999999</v>
      </c>
      <c r="O1112">
        <v>31.695278170000002</v>
      </c>
      <c r="P1112">
        <v>31.623355870000001</v>
      </c>
      <c r="Q1112">
        <v>31.01883316</v>
      </c>
      <c r="R1112">
        <v>31.460071559999999</v>
      </c>
      <c r="S1112">
        <v>31.57027626</v>
      </c>
      <c r="T1112">
        <v>31.573169709999998</v>
      </c>
      <c r="U1112">
        <v>31.522764209999998</v>
      </c>
      <c r="V1112">
        <v>31.855230330000001</v>
      </c>
      <c r="W1112">
        <v>31.30383492</v>
      </c>
      <c r="X1112">
        <v>31.480678560000001</v>
      </c>
      <c r="Y1112">
        <v>9.0487618000000006E-2</v>
      </c>
      <c r="Z1112">
        <v>4.5658112000000001E-2</v>
      </c>
      <c r="AA1112">
        <v>0.29949928100000001</v>
      </c>
      <c r="AB1112">
        <v>-0.179161072</v>
      </c>
      <c r="AC1112">
        <v>1.7944372E-2</v>
      </c>
      <c r="AD1112">
        <v>8.8221229999999994E-3</v>
      </c>
    </row>
    <row r="1113" spans="1:30" x14ac:dyDescent="0.2">
      <c r="A1113" t="s">
        <v>5267</v>
      </c>
      <c r="B1113" t="s">
        <v>4855</v>
      </c>
      <c r="C1113" t="s">
        <v>111</v>
      </c>
      <c r="D1113" t="s">
        <v>5268</v>
      </c>
      <c r="E1113" t="s">
        <v>5267</v>
      </c>
      <c r="F1113" t="s">
        <v>5269</v>
      </c>
      <c r="G1113" t="s">
        <v>91</v>
      </c>
      <c r="H1113">
        <v>28.227</v>
      </c>
      <c r="I1113">
        <v>20</v>
      </c>
      <c r="J1113">
        <v>76</v>
      </c>
      <c r="K1113">
        <v>0</v>
      </c>
      <c r="L1113">
        <v>301.74</v>
      </c>
      <c r="M1113">
        <v>30.224004749999999</v>
      </c>
      <c r="N1113">
        <v>30.217664719999998</v>
      </c>
      <c r="O1113">
        <v>30.308670039999999</v>
      </c>
      <c r="P1113">
        <v>30.367031099999998</v>
      </c>
      <c r="Q1113">
        <v>29.709892270000001</v>
      </c>
      <c r="R1113">
        <v>30.422719959999998</v>
      </c>
      <c r="S1113">
        <v>30.363170619999998</v>
      </c>
      <c r="T1113">
        <v>30.323778149999999</v>
      </c>
      <c r="U1113">
        <v>30.384943010000001</v>
      </c>
      <c r="V1113">
        <v>30.3328743</v>
      </c>
      <c r="W1113">
        <v>30.080553049999999</v>
      </c>
      <c r="X1113">
        <v>30.220550540000001</v>
      </c>
      <c r="Y1113">
        <v>0.18856888099999999</v>
      </c>
      <c r="Z1113">
        <v>3.8787205999999998E-2</v>
      </c>
      <c r="AA1113">
        <v>6.4888538999999995E-2</v>
      </c>
      <c r="AB1113">
        <v>-4.4778187999999997E-2</v>
      </c>
      <c r="AC1113">
        <v>0.90648682700000005</v>
      </c>
      <c r="AD1113">
        <v>0.145971298</v>
      </c>
    </row>
    <row r="1114" spans="1:30" x14ac:dyDescent="0.2">
      <c r="A1114" t="s">
        <v>5270</v>
      </c>
      <c r="B1114" t="s">
        <v>99</v>
      </c>
      <c r="C1114" t="s">
        <v>32</v>
      </c>
      <c r="D1114" t="s">
        <v>5271</v>
      </c>
      <c r="E1114" t="s">
        <v>5270</v>
      </c>
      <c r="F1114" t="s">
        <v>5272</v>
      </c>
      <c r="G1114" t="s">
        <v>58</v>
      </c>
      <c r="H1114">
        <v>21.216999999999999</v>
      </c>
      <c r="I1114">
        <v>6</v>
      </c>
      <c r="J1114">
        <v>40</v>
      </c>
      <c r="K1114">
        <v>0</v>
      </c>
      <c r="L1114">
        <v>9.3355999999999995</v>
      </c>
      <c r="M1114">
        <v>25.156419750000001</v>
      </c>
      <c r="N1114">
        <v>23.37983513</v>
      </c>
      <c r="O1114">
        <v>24.464683529999999</v>
      </c>
      <c r="P1114">
        <v>23.348155980000001</v>
      </c>
      <c r="Q1114">
        <v>24.678043370000001</v>
      </c>
      <c r="R1114">
        <v>24.5465126</v>
      </c>
      <c r="S1114">
        <v>23.14563751</v>
      </c>
      <c r="T1114">
        <v>24.875646589999999</v>
      </c>
      <c r="U1114">
        <v>24.506990429999998</v>
      </c>
      <c r="V1114">
        <v>25.86180878</v>
      </c>
      <c r="W1114">
        <v>25.119623180000001</v>
      </c>
      <c r="X1114">
        <v>25.4528389</v>
      </c>
      <c r="Y1114">
        <v>0.95705900600000005</v>
      </c>
      <c r="Z1114">
        <v>-1.144444148</v>
      </c>
      <c r="AA1114">
        <v>1.272808736</v>
      </c>
      <c r="AB1114">
        <v>-1.2871863050000001</v>
      </c>
      <c r="AC1114">
        <v>1.0771581610000001</v>
      </c>
      <c r="AD1114">
        <v>-1.3019987740000001</v>
      </c>
    </row>
    <row r="1115" spans="1:30" x14ac:dyDescent="0.2">
      <c r="A1115" t="s">
        <v>5273</v>
      </c>
      <c r="B1115" t="s">
        <v>299</v>
      </c>
      <c r="C1115" t="s">
        <v>5274</v>
      </c>
      <c r="D1115" t="s">
        <v>5275</v>
      </c>
      <c r="E1115" t="s">
        <v>5273</v>
      </c>
      <c r="F1115" t="s">
        <v>5276</v>
      </c>
      <c r="G1115" t="s">
        <v>126</v>
      </c>
      <c r="H1115">
        <v>20.608000000000001</v>
      </c>
      <c r="I1115">
        <v>9</v>
      </c>
      <c r="J1115">
        <v>58.5</v>
      </c>
      <c r="K1115">
        <v>0</v>
      </c>
      <c r="L1115">
        <v>77.581999999999994</v>
      </c>
      <c r="M1115">
        <v>23.399904249999999</v>
      </c>
      <c r="N1115">
        <v>23.851291660000001</v>
      </c>
      <c r="O1115">
        <v>23.968095779999999</v>
      </c>
      <c r="P1115">
        <v>23.46543312</v>
      </c>
      <c r="Q1115">
        <v>24.310640339999999</v>
      </c>
      <c r="R1115">
        <v>24.39947128</v>
      </c>
      <c r="S1115">
        <v>24.123701100000002</v>
      </c>
      <c r="T1115">
        <v>22.874885559999999</v>
      </c>
      <c r="U1115">
        <v>22.243289950000001</v>
      </c>
      <c r="V1115">
        <v>24.68735504</v>
      </c>
      <c r="W1115">
        <v>23.04793549</v>
      </c>
      <c r="X1115">
        <v>24.344095230000001</v>
      </c>
      <c r="Y1115">
        <v>0.21025063599999999</v>
      </c>
      <c r="Z1115">
        <v>-0.28669802300000002</v>
      </c>
      <c r="AA1115">
        <v>1.8333667000000001E-2</v>
      </c>
      <c r="AB1115">
        <v>3.2052994000000001E-2</v>
      </c>
      <c r="AC1115">
        <v>0.56406597199999997</v>
      </c>
      <c r="AD1115">
        <v>-0.945836385</v>
      </c>
    </row>
    <row r="1116" spans="1:30" x14ac:dyDescent="0.2">
      <c r="A1116" t="s">
        <v>5277</v>
      </c>
      <c r="B1116" t="s">
        <v>5278</v>
      </c>
      <c r="C1116" t="s">
        <v>5279</v>
      </c>
      <c r="D1116" t="s">
        <v>5280</v>
      </c>
      <c r="E1116" t="s">
        <v>5281</v>
      </c>
      <c r="F1116" t="s">
        <v>5282</v>
      </c>
      <c r="G1116" t="s">
        <v>91</v>
      </c>
      <c r="H1116">
        <v>38.99</v>
      </c>
      <c r="I1116">
        <v>28</v>
      </c>
      <c r="J1116">
        <v>86.1</v>
      </c>
      <c r="K1116">
        <v>0</v>
      </c>
      <c r="L1116">
        <v>323.31</v>
      </c>
      <c r="M1116">
        <v>30.173671720000002</v>
      </c>
      <c r="N1116">
        <v>30.389974590000001</v>
      </c>
      <c r="O1116">
        <v>30.16913795</v>
      </c>
      <c r="P1116">
        <v>30.387615199999999</v>
      </c>
      <c r="Q1116">
        <v>30.622440340000001</v>
      </c>
      <c r="R1116">
        <v>30.403244019999999</v>
      </c>
      <c r="S1116">
        <v>30.29241562</v>
      </c>
      <c r="T1116">
        <v>30.146858219999999</v>
      </c>
      <c r="U1116">
        <v>30.381542209999999</v>
      </c>
      <c r="V1116">
        <v>31.155872339999998</v>
      </c>
      <c r="W1116">
        <v>30.07111931</v>
      </c>
      <c r="X1116">
        <v>30.395092009999999</v>
      </c>
      <c r="Y1116">
        <v>0.37740951099999998</v>
      </c>
      <c r="Z1116">
        <v>-0.29643313100000002</v>
      </c>
      <c r="AA1116">
        <v>7.3954739000000005E-2</v>
      </c>
      <c r="AB1116">
        <v>-6.9594700999999995E-2</v>
      </c>
      <c r="AC1116">
        <v>0.335315001</v>
      </c>
      <c r="AD1116">
        <v>-0.26708920800000002</v>
      </c>
    </row>
    <row r="1117" spans="1:30" x14ac:dyDescent="0.2">
      <c r="A1117" t="s">
        <v>5283</v>
      </c>
      <c r="B1117" t="s">
        <v>99</v>
      </c>
      <c r="C1117" t="s">
        <v>32</v>
      </c>
      <c r="D1117" t="s">
        <v>5284</v>
      </c>
      <c r="E1117" t="s">
        <v>5283</v>
      </c>
      <c r="F1117" t="s">
        <v>5285</v>
      </c>
      <c r="G1117" t="s">
        <v>91</v>
      </c>
      <c r="H1117">
        <v>48.142000000000003</v>
      </c>
      <c r="I1117">
        <v>23</v>
      </c>
      <c r="J1117">
        <v>78.599999999999994</v>
      </c>
      <c r="K1117">
        <v>0</v>
      </c>
      <c r="L1117">
        <v>281.38</v>
      </c>
      <c r="M1117">
        <v>29.161853789999999</v>
      </c>
      <c r="N1117">
        <v>28.764427189999999</v>
      </c>
      <c r="O1117">
        <v>28.68842506</v>
      </c>
      <c r="P1117">
        <v>29.15134239</v>
      </c>
      <c r="Q1117">
        <v>29.258626939999999</v>
      </c>
      <c r="R1117">
        <v>28.96661568</v>
      </c>
      <c r="S1117">
        <v>28.900781630000001</v>
      </c>
      <c r="T1117">
        <v>28.303388600000002</v>
      </c>
      <c r="U1117">
        <v>29.065122599999999</v>
      </c>
      <c r="V1117">
        <v>29.278459550000001</v>
      </c>
      <c r="W1117">
        <v>28.341171259999999</v>
      </c>
      <c r="X1117">
        <v>28.770929339999999</v>
      </c>
      <c r="Y1117">
        <v>8.6018722000000006E-2</v>
      </c>
      <c r="Z1117">
        <v>7.4715296E-2</v>
      </c>
      <c r="AA1117">
        <v>0.50649646199999998</v>
      </c>
      <c r="AB1117">
        <v>0.32867495200000002</v>
      </c>
      <c r="AC1117">
        <v>3.8514303999999999E-2</v>
      </c>
      <c r="AD1117">
        <v>-4.0422439999999997E-2</v>
      </c>
    </row>
    <row r="1118" spans="1:30" x14ac:dyDescent="0.2">
      <c r="A1118" t="s">
        <v>5286</v>
      </c>
      <c r="B1118" t="s">
        <v>5287</v>
      </c>
      <c r="C1118" t="s">
        <v>5288</v>
      </c>
      <c r="D1118" t="s">
        <v>5289</v>
      </c>
      <c r="E1118" t="s">
        <v>5290</v>
      </c>
      <c r="F1118" t="s">
        <v>5291</v>
      </c>
      <c r="G1118" t="s">
        <v>91</v>
      </c>
      <c r="H1118">
        <v>50.779000000000003</v>
      </c>
      <c r="I1118">
        <v>27</v>
      </c>
      <c r="J1118">
        <v>79.599999999999994</v>
      </c>
      <c r="K1118">
        <v>0</v>
      </c>
      <c r="L1118">
        <v>155.12</v>
      </c>
      <c r="M1118">
        <v>28.233018879999999</v>
      </c>
      <c r="N1118">
        <v>28.22669411</v>
      </c>
      <c r="O1118">
        <v>28.169734949999999</v>
      </c>
      <c r="P1118">
        <v>28.02432632</v>
      </c>
      <c r="Q1118">
        <v>28.514312740000001</v>
      </c>
      <c r="R1118">
        <v>28.086994170000001</v>
      </c>
      <c r="S1118">
        <v>28.105896000000001</v>
      </c>
      <c r="T1118">
        <v>28.219142909999999</v>
      </c>
      <c r="U1118">
        <v>28.420454029999998</v>
      </c>
      <c r="V1118">
        <v>29.13670158</v>
      </c>
      <c r="W1118">
        <v>28.00517464</v>
      </c>
      <c r="X1118">
        <v>28.469718929999999</v>
      </c>
      <c r="Y1118">
        <v>0.42479609699999998</v>
      </c>
      <c r="Z1118">
        <v>-0.32738240600000001</v>
      </c>
      <c r="AA1118">
        <v>0.38081508200000003</v>
      </c>
      <c r="AB1118">
        <v>-0.32865397099999999</v>
      </c>
      <c r="AC1118">
        <v>0.35173059299999998</v>
      </c>
      <c r="AD1118">
        <v>-0.28870074000000001</v>
      </c>
    </row>
    <row r="1119" spans="1:30" x14ac:dyDescent="0.2">
      <c r="A1119" t="s">
        <v>5292</v>
      </c>
      <c r="B1119" t="s">
        <v>5293</v>
      </c>
      <c r="C1119" t="s">
        <v>32</v>
      </c>
      <c r="D1119" t="s">
        <v>5294</v>
      </c>
      <c r="E1119" t="s">
        <v>5292</v>
      </c>
      <c r="F1119" t="s">
        <v>5295</v>
      </c>
      <c r="G1119" t="s">
        <v>126</v>
      </c>
      <c r="H1119">
        <v>15.743</v>
      </c>
      <c r="I1119">
        <v>8</v>
      </c>
      <c r="J1119">
        <v>69.900000000000006</v>
      </c>
      <c r="K1119">
        <v>0</v>
      </c>
      <c r="L1119">
        <v>20.952000000000002</v>
      </c>
      <c r="M1119">
        <v>22.717805859999999</v>
      </c>
      <c r="N1119">
        <v>23.56379128</v>
      </c>
      <c r="O1119">
        <v>24.573213580000001</v>
      </c>
      <c r="P1119">
        <v>22.786611560000001</v>
      </c>
      <c r="Q1119">
        <v>24.963890079999999</v>
      </c>
      <c r="R1119">
        <v>24.062095639999999</v>
      </c>
      <c r="S1119">
        <v>24.462320330000001</v>
      </c>
      <c r="T1119">
        <v>23.927934650000001</v>
      </c>
      <c r="U1119">
        <v>24.19939613</v>
      </c>
      <c r="V1119">
        <v>24.028860089999998</v>
      </c>
      <c r="W1119">
        <v>23.239337920000001</v>
      </c>
      <c r="X1119">
        <v>24.18917274</v>
      </c>
      <c r="Y1119">
        <v>0.119759041</v>
      </c>
      <c r="Z1119">
        <v>-0.20085334799999999</v>
      </c>
      <c r="AA1119">
        <v>5.8858067999999999E-2</v>
      </c>
      <c r="AB1119">
        <v>0.118408839</v>
      </c>
      <c r="AC1119">
        <v>0.496724108</v>
      </c>
      <c r="AD1119">
        <v>0.37742678299999999</v>
      </c>
    </row>
    <row r="1120" spans="1:30" x14ac:dyDescent="0.2">
      <c r="A1120" t="s">
        <v>5296</v>
      </c>
      <c r="B1120" t="s">
        <v>99</v>
      </c>
      <c r="C1120" t="s">
        <v>100</v>
      </c>
      <c r="D1120" t="s">
        <v>5297</v>
      </c>
      <c r="E1120" t="s">
        <v>5296</v>
      </c>
      <c r="F1120" t="s">
        <v>5298</v>
      </c>
      <c r="G1120" t="s">
        <v>58</v>
      </c>
      <c r="H1120">
        <v>30.65</v>
      </c>
      <c r="I1120">
        <v>14</v>
      </c>
      <c r="J1120">
        <v>61.1</v>
      </c>
      <c r="K1120">
        <v>0</v>
      </c>
      <c r="L1120">
        <v>127.9</v>
      </c>
      <c r="M1120">
        <v>27.74156189</v>
      </c>
      <c r="N1120">
        <v>27.8296566</v>
      </c>
      <c r="O1120">
        <v>28.183477400000001</v>
      </c>
      <c r="P1120">
        <v>27.012546539999999</v>
      </c>
      <c r="Q1120">
        <v>26.910793300000002</v>
      </c>
      <c r="R1120">
        <v>27.239543909999998</v>
      </c>
      <c r="S1120">
        <v>27.66329575</v>
      </c>
      <c r="T1120">
        <v>27.593915939999999</v>
      </c>
      <c r="U1120">
        <v>27.637477870000001</v>
      </c>
      <c r="V1120">
        <v>28.079282760000002</v>
      </c>
      <c r="W1120">
        <v>27.402187349999998</v>
      </c>
      <c r="X1120">
        <v>27.663022990000002</v>
      </c>
      <c r="Y1120">
        <v>0.35393521900000002</v>
      </c>
      <c r="Z1120">
        <v>0.20340093000000001</v>
      </c>
      <c r="AA1120">
        <v>1.4007044479999999</v>
      </c>
      <c r="AB1120">
        <v>-0.660536448</v>
      </c>
      <c r="AC1120">
        <v>0.15739550099999999</v>
      </c>
      <c r="AD1120">
        <v>-8.3267848000000005E-2</v>
      </c>
    </row>
    <row r="1121" spans="1:30" x14ac:dyDescent="0.2">
      <c r="A1121" t="s">
        <v>5299</v>
      </c>
      <c r="B1121" t="s">
        <v>5300</v>
      </c>
      <c r="C1121" t="s">
        <v>32</v>
      </c>
      <c r="D1121" t="s">
        <v>5301</v>
      </c>
      <c r="E1121" t="s">
        <v>5302</v>
      </c>
      <c r="F1121" t="s">
        <v>5303</v>
      </c>
      <c r="G1121" t="s">
        <v>58</v>
      </c>
      <c r="H1121">
        <v>16.324999999999999</v>
      </c>
      <c r="I1121">
        <v>21</v>
      </c>
      <c r="J1121">
        <v>89.6</v>
      </c>
      <c r="K1121">
        <v>0</v>
      </c>
      <c r="L1121">
        <v>323.31</v>
      </c>
      <c r="M1121">
        <v>31.53134155</v>
      </c>
      <c r="N1121">
        <v>31.647787090000001</v>
      </c>
      <c r="O1121">
        <v>31.470436100000001</v>
      </c>
      <c r="P1121">
        <v>31.548210139999998</v>
      </c>
      <c r="Q1121">
        <v>32.244338990000003</v>
      </c>
      <c r="R1121">
        <v>31.266288759999998</v>
      </c>
      <c r="S1121">
        <v>31.414577479999998</v>
      </c>
      <c r="T1121">
        <v>31.638711929999999</v>
      </c>
      <c r="U1121">
        <v>31.291866299999999</v>
      </c>
      <c r="V1121">
        <v>32.177864069999998</v>
      </c>
      <c r="W1121">
        <v>31.460266109999999</v>
      </c>
      <c r="X1121">
        <v>31.73214531</v>
      </c>
      <c r="Y1121">
        <v>0.484810976</v>
      </c>
      <c r="Z1121">
        <v>-0.24023691799999999</v>
      </c>
      <c r="AA1121">
        <v>0.104412485</v>
      </c>
      <c r="AB1121">
        <v>-0.103812536</v>
      </c>
      <c r="AC1121">
        <v>0.66634368300000002</v>
      </c>
      <c r="AD1121">
        <v>-0.34170659399999997</v>
      </c>
    </row>
    <row r="1122" spans="1:30" x14ac:dyDescent="0.2">
      <c r="A1122" t="s">
        <v>5304</v>
      </c>
      <c r="B1122" t="s">
        <v>5305</v>
      </c>
      <c r="C1122" t="s">
        <v>2147</v>
      </c>
      <c r="D1122" t="s">
        <v>5306</v>
      </c>
      <c r="E1122" t="s">
        <v>5307</v>
      </c>
      <c r="F1122" t="s">
        <v>5308</v>
      </c>
      <c r="G1122" t="s">
        <v>91</v>
      </c>
      <c r="H1122">
        <v>46.904000000000003</v>
      </c>
      <c r="I1122">
        <v>33</v>
      </c>
      <c r="J1122">
        <v>66</v>
      </c>
      <c r="K1122">
        <v>0</v>
      </c>
      <c r="L1122">
        <v>323.31</v>
      </c>
      <c r="M1122">
        <v>28.71384621</v>
      </c>
      <c r="N1122">
        <v>28.39239311</v>
      </c>
      <c r="O1122">
        <v>28.425544739999999</v>
      </c>
      <c r="P1122">
        <v>27.902250290000001</v>
      </c>
      <c r="Q1122">
        <v>27.500513080000001</v>
      </c>
      <c r="R1122">
        <v>28.908847810000001</v>
      </c>
      <c r="S1122">
        <v>28.42350197</v>
      </c>
      <c r="T1122">
        <v>28.302736280000001</v>
      </c>
      <c r="U1122">
        <v>28.528429030000002</v>
      </c>
      <c r="V1122">
        <v>29.14964676</v>
      </c>
      <c r="W1122">
        <v>28.864492420000001</v>
      </c>
      <c r="X1122">
        <v>29.249681469999999</v>
      </c>
      <c r="Y1122">
        <v>1.699161326</v>
      </c>
      <c r="Z1122">
        <v>-0.57734553</v>
      </c>
      <c r="AA1122">
        <v>1.0644788009999999</v>
      </c>
      <c r="AB1122">
        <v>-0.98406982399999998</v>
      </c>
      <c r="AC1122">
        <v>2.1416502199999998</v>
      </c>
      <c r="AD1122">
        <v>-0.66971778900000001</v>
      </c>
    </row>
    <row r="1123" spans="1:30" x14ac:dyDescent="0.2">
      <c r="A1123" t="s">
        <v>5309</v>
      </c>
      <c r="B1123" t="s">
        <v>234</v>
      </c>
      <c r="C1123" t="s">
        <v>32</v>
      </c>
      <c r="D1123" t="s">
        <v>5310</v>
      </c>
      <c r="E1123" t="s">
        <v>5309</v>
      </c>
      <c r="F1123" t="s">
        <v>5311</v>
      </c>
      <c r="G1123" t="s">
        <v>58</v>
      </c>
      <c r="H1123">
        <v>5.6952999999999996</v>
      </c>
      <c r="I1123">
        <v>5</v>
      </c>
      <c r="J1123">
        <v>98.1</v>
      </c>
      <c r="K1123">
        <v>0</v>
      </c>
      <c r="L1123">
        <v>149.94</v>
      </c>
      <c r="M1123">
        <v>24.806070330000001</v>
      </c>
      <c r="N1123">
        <v>25.21267319</v>
      </c>
      <c r="O1123">
        <v>24.73510551</v>
      </c>
      <c r="P1123">
        <v>25.878229139999998</v>
      </c>
      <c r="Q1123">
        <v>25.817777629999998</v>
      </c>
      <c r="R1123">
        <v>23.835245130000001</v>
      </c>
      <c r="S1123">
        <v>23.138326639999999</v>
      </c>
      <c r="T1123">
        <v>25.391492840000002</v>
      </c>
      <c r="U1123">
        <v>24.4306488</v>
      </c>
      <c r="V1123">
        <v>24.757415770000001</v>
      </c>
      <c r="W1123">
        <v>23.56851387</v>
      </c>
      <c r="X1123">
        <v>24.145719530000001</v>
      </c>
      <c r="Y1123">
        <v>0.95165991800000005</v>
      </c>
      <c r="Z1123">
        <v>0.76073328699999998</v>
      </c>
      <c r="AA1123">
        <v>0.60642859999999998</v>
      </c>
      <c r="AB1123">
        <v>1.019867579</v>
      </c>
      <c r="AC1123">
        <v>7.7810768000000002E-2</v>
      </c>
      <c r="AD1123">
        <v>0.16293970699999999</v>
      </c>
    </row>
    <row r="1124" spans="1:30" x14ac:dyDescent="0.2">
      <c r="A1124" t="s">
        <v>5312</v>
      </c>
      <c r="B1124" t="s">
        <v>5313</v>
      </c>
      <c r="C1124" t="s">
        <v>3336</v>
      </c>
      <c r="D1124" t="s">
        <v>5314</v>
      </c>
      <c r="E1124" t="s">
        <v>5315</v>
      </c>
      <c r="F1124" t="s">
        <v>5316</v>
      </c>
      <c r="G1124" t="s">
        <v>36</v>
      </c>
      <c r="H1124">
        <v>41.292999999999999</v>
      </c>
      <c r="I1124">
        <v>3</v>
      </c>
      <c r="J1124">
        <v>10.4</v>
      </c>
      <c r="K1124">
        <v>0</v>
      </c>
      <c r="L1124">
        <v>7.4847000000000001</v>
      </c>
      <c r="M1124">
        <v>23.96420097</v>
      </c>
      <c r="N1124">
        <v>22.455106740000002</v>
      </c>
      <c r="O1124">
        <v>23.737577439999999</v>
      </c>
      <c r="P1124">
        <v>23.678174970000001</v>
      </c>
      <c r="Q1124">
        <v>23.461103439999999</v>
      </c>
      <c r="R1124">
        <v>23.103006359999998</v>
      </c>
      <c r="S1124">
        <v>23.448041920000001</v>
      </c>
      <c r="T1124">
        <v>24.323772429999998</v>
      </c>
      <c r="U1124">
        <v>23.846256260000001</v>
      </c>
      <c r="V1124">
        <v>23.75939941</v>
      </c>
      <c r="W1124">
        <v>24.36888313</v>
      </c>
      <c r="X1124">
        <v>24.545381549999998</v>
      </c>
      <c r="Y1124">
        <v>0.72946350999999998</v>
      </c>
      <c r="Z1124">
        <v>-0.83892631500000003</v>
      </c>
      <c r="AA1124">
        <v>1.3039334170000001</v>
      </c>
      <c r="AB1124">
        <v>-0.81045977300000005</v>
      </c>
      <c r="AC1124">
        <v>0.433480011</v>
      </c>
      <c r="AD1124">
        <v>-0.351864497</v>
      </c>
    </row>
    <row r="1125" spans="1:30" x14ac:dyDescent="0.2">
      <c r="A1125" t="s">
        <v>5317</v>
      </c>
      <c r="B1125" t="s">
        <v>5318</v>
      </c>
      <c r="C1125" t="s">
        <v>431</v>
      </c>
      <c r="D1125" t="s">
        <v>5319</v>
      </c>
      <c r="E1125" t="s">
        <v>5320</v>
      </c>
      <c r="F1125" t="s">
        <v>5321</v>
      </c>
      <c r="G1125" t="s">
        <v>232</v>
      </c>
      <c r="H1125">
        <v>39.034999999999997</v>
      </c>
      <c r="I1125">
        <v>12</v>
      </c>
      <c r="J1125">
        <v>43.2</v>
      </c>
      <c r="K1125">
        <v>0</v>
      </c>
      <c r="L1125">
        <v>141.29</v>
      </c>
      <c r="M1125">
        <v>26.324161530000001</v>
      </c>
      <c r="N1125">
        <v>26.266637800000002</v>
      </c>
      <c r="O1125">
        <v>26.419811249999999</v>
      </c>
      <c r="P1125">
        <v>26.469268799999998</v>
      </c>
      <c r="Q1125">
        <v>23.810785289999998</v>
      </c>
      <c r="R1125">
        <v>26.07447243</v>
      </c>
      <c r="S1125">
        <v>26.370327</v>
      </c>
      <c r="T1125">
        <v>26.383998869999999</v>
      </c>
      <c r="U1125">
        <v>26.392932890000001</v>
      </c>
      <c r="V1125">
        <v>26.75608253</v>
      </c>
      <c r="W1125">
        <v>26.523830409999999</v>
      </c>
      <c r="X1125">
        <v>26.566785809999999</v>
      </c>
      <c r="Y1125">
        <v>1.528272214</v>
      </c>
      <c r="Z1125">
        <v>-0.27869606000000002</v>
      </c>
      <c r="AA1125">
        <v>0.63073760300000004</v>
      </c>
      <c r="AB1125">
        <v>-1.164057414</v>
      </c>
      <c r="AC1125">
        <v>1.505104241</v>
      </c>
      <c r="AD1125">
        <v>-0.233146667</v>
      </c>
    </row>
    <row r="1126" spans="1:30" x14ac:dyDescent="0.2">
      <c r="A1126" t="s">
        <v>5322</v>
      </c>
      <c r="B1126" t="s">
        <v>5323</v>
      </c>
      <c r="C1126" t="s">
        <v>720</v>
      </c>
      <c r="D1126" t="s">
        <v>5324</v>
      </c>
      <c r="E1126" t="s">
        <v>5325</v>
      </c>
      <c r="F1126" t="s">
        <v>5326</v>
      </c>
      <c r="G1126" t="s">
        <v>232</v>
      </c>
      <c r="H1126">
        <v>28.306000000000001</v>
      </c>
      <c r="I1126">
        <v>14</v>
      </c>
      <c r="J1126">
        <v>64.3</v>
      </c>
      <c r="K1126">
        <v>0</v>
      </c>
      <c r="L1126">
        <v>192.71</v>
      </c>
      <c r="M1126">
        <v>26.545291899999999</v>
      </c>
      <c r="N1126">
        <v>27.05517197</v>
      </c>
      <c r="O1126">
        <v>27.1204052</v>
      </c>
      <c r="P1126">
        <v>26.57629013</v>
      </c>
      <c r="Q1126">
        <v>26.691390989999999</v>
      </c>
      <c r="R1126">
        <v>26.39617157</v>
      </c>
      <c r="S1126">
        <v>26.833160400000001</v>
      </c>
      <c r="T1126">
        <v>27.217987059999999</v>
      </c>
      <c r="U1126">
        <v>26.880403520000002</v>
      </c>
      <c r="V1126">
        <v>27.222877499999999</v>
      </c>
      <c r="W1126">
        <v>26.29377556</v>
      </c>
      <c r="X1126">
        <v>27.100191120000002</v>
      </c>
      <c r="Y1126">
        <v>3.4118571E-2</v>
      </c>
      <c r="Z1126">
        <v>3.4674961999999997E-2</v>
      </c>
      <c r="AA1126">
        <v>0.45005273800000001</v>
      </c>
      <c r="AB1126">
        <v>-0.31766382900000001</v>
      </c>
      <c r="AC1126">
        <v>0.121314591</v>
      </c>
      <c r="AD1126">
        <v>0.10490226699999999</v>
      </c>
    </row>
    <row r="1127" spans="1:30" x14ac:dyDescent="0.2">
      <c r="A1127" t="s">
        <v>5327</v>
      </c>
      <c r="B1127" t="s">
        <v>5328</v>
      </c>
      <c r="C1127" t="s">
        <v>111</v>
      </c>
      <c r="D1127" t="s">
        <v>5329</v>
      </c>
      <c r="E1127" t="s">
        <v>5327</v>
      </c>
      <c r="F1127" t="s">
        <v>5330</v>
      </c>
      <c r="G1127" t="s">
        <v>91</v>
      </c>
      <c r="H1127">
        <v>37.616</v>
      </c>
      <c r="I1127">
        <v>24</v>
      </c>
      <c r="J1127">
        <v>70.3</v>
      </c>
      <c r="K1127">
        <v>0</v>
      </c>
      <c r="L1127">
        <v>323.31</v>
      </c>
      <c r="M1127">
        <v>30.845056530000001</v>
      </c>
      <c r="N1127">
        <v>31.025909420000001</v>
      </c>
      <c r="O1127">
        <v>30.94013786</v>
      </c>
      <c r="P1127">
        <v>30.84228706</v>
      </c>
      <c r="Q1127">
        <v>30.166265490000001</v>
      </c>
      <c r="R1127">
        <v>30.694946290000001</v>
      </c>
      <c r="S1127">
        <v>30.795677189999999</v>
      </c>
      <c r="T1127">
        <v>30.919685359999999</v>
      </c>
      <c r="U1127">
        <v>30.851995469999999</v>
      </c>
      <c r="V1127">
        <v>31.129030230000001</v>
      </c>
      <c r="W1127">
        <v>31.010120390000001</v>
      </c>
      <c r="X1127">
        <v>30.896198269999999</v>
      </c>
      <c r="Y1127">
        <v>0.36706634100000002</v>
      </c>
      <c r="Z1127">
        <v>-7.4748357000000001E-2</v>
      </c>
      <c r="AA1127">
        <v>0.96261429700000001</v>
      </c>
      <c r="AB1127">
        <v>-0.44395001699999997</v>
      </c>
      <c r="AC1127">
        <v>0.95872206999999998</v>
      </c>
      <c r="AD1127">
        <v>-0.15599695799999999</v>
      </c>
    </row>
    <row r="1128" spans="1:30" x14ac:dyDescent="0.2">
      <c r="A1128" t="s">
        <v>5331</v>
      </c>
      <c r="B1128" t="s">
        <v>5332</v>
      </c>
      <c r="C1128" t="s">
        <v>100</v>
      </c>
      <c r="D1128" t="s">
        <v>5333</v>
      </c>
      <c r="E1128" t="s">
        <v>5331</v>
      </c>
      <c r="F1128" t="s">
        <v>5334</v>
      </c>
      <c r="G1128" t="s">
        <v>91</v>
      </c>
      <c r="H1128">
        <v>17.664999999999999</v>
      </c>
      <c r="I1128">
        <v>4</v>
      </c>
      <c r="J1128">
        <v>24.7</v>
      </c>
      <c r="K1128">
        <v>0</v>
      </c>
      <c r="L1128">
        <v>10.183</v>
      </c>
      <c r="M1128">
        <v>25.125419619999999</v>
      </c>
      <c r="N1128">
        <v>24.70382309</v>
      </c>
      <c r="O1128">
        <v>24.833448409999999</v>
      </c>
      <c r="P1128">
        <v>24.59667778</v>
      </c>
      <c r="Q1128">
        <v>24.952648159999999</v>
      </c>
      <c r="R1128">
        <v>24.609922409999999</v>
      </c>
      <c r="S1128">
        <v>24.73897552</v>
      </c>
      <c r="T1128">
        <v>24.763242720000001</v>
      </c>
      <c r="U1128">
        <v>24.837497710000001</v>
      </c>
      <c r="V1128">
        <v>25.1649189</v>
      </c>
      <c r="W1128">
        <v>23.739452360000001</v>
      </c>
      <c r="X1128">
        <v>25.202732090000001</v>
      </c>
      <c r="Y1128">
        <v>0.13753110900000001</v>
      </c>
      <c r="Z1128">
        <v>0.18519592300000001</v>
      </c>
      <c r="AA1128">
        <v>1.1576549E-2</v>
      </c>
      <c r="AB1128">
        <v>1.7381667999999999E-2</v>
      </c>
      <c r="AC1128">
        <v>5.5459320999999999E-2</v>
      </c>
      <c r="AD1128">
        <v>7.7537537000000004E-2</v>
      </c>
    </row>
    <row r="1129" spans="1:30" x14ac:dyDescent="0.2">
      <c r="A1129" t="s">
        <v>5335</v>
      </c>
      <c r="B1129" t="s">
        <v>5336</v>
      </c>
      <c r="C1129" t="s">
        <v>5337</v>
      </c>
      <c r="D1129" t="s">
        <v>5338</v>
      </c>
      <c r="E1129" t="s">
        <v>5339</v>
      </c>
      <c r="F1129" t="s">
        <v>5340</v>
      </c>
      <c r="G1129" t="s">
        <v>91</v>
      </c>
      <c r="H1129">
        <v>40.478999999999999</v>
      </c>
      <c r="I1129">
        <v>33</v>
      </c>
      <c r="J1129">
        <v>55.6</v>
      </c>
      <c r="K1129">
        <v>0</v>
      </c>
      <c r="L1129">
        <v>323.31</v>
      </c>
      <c r="M1129">
        <v>25.705827710000001</v>
      </c>
      <c r="N1129">
        <v>26.883436199999998</v>
      </c>
      <c r="O1129">
        <v>26.25192642</v>
      </c>
      <c r="P1129">
        <v>26.310514449999999</v>
      </c>
      <c r="Q1129">
        <v>28.316869740000001</v>
      </c>
      <c r="R1129">
        <v>28.22296906</v>
      </c>
      <c r="S1129">
        <v>26.383966449999999</v>
      </c>
      <c r="T1129">
        <v>27.052064900000001</v>
      </c>
      <c r="U1129">
        <v>26.755064010000002</v>
      </c>
      <c r="V1129">
        <v>29.27235413</v>
      </c>
      <c r="W1129">
        <v>26.816654209999999</v>
      </c>
      <c r="X1129">
        <v>27.1794014</v>
      </c>
      <c r="Y1129">
        <v>0.81571195200000002</v>
      </c>
      <c r="Z1129">
        <v>-1.4757397969999999</v>
      </c>
      <c r="AA1129">
        <v>4.7414811000000001E-2</v>
      </c>
      <c r="AB1129">
        <v>-0.139352163</v>
      </c>
      <c r="AC1129">
        <v>0.57906640700000001</v>
      </c>
      <c r="AD1129">
        <v>-1.025771459</v>
      </c>
    </row>
    <row r="1130" spans="1:30" x14ac:dyDescent="0.2">
      <c r="A1130" t="s">
        <v>5341</v>
      </c>
      <c r="B1130" t="s">
        <v>1325</v>
      </c>
      <c r="C1130" t="s">
        <v>5342</v>
      </c>
      <c r="D1130" t="s">
        <v>5343</v>
      </c>
      <c r="E1130" t="s">
        <v>5341</v>
      </c>
      <c r="F1130" t="s">
        <v>5344</v>
      </c>
      <c r="G1130" t="s">
        <v>91</v>
      </c>
      <c r="H1130">
        <v>39.774999999999999</v>
      </c>
      <c r="I1130">
        <v>12</v>
      </c>
      <c r="J1130">
        <v>51.6</v>
      </c>
      <c r="K1130">
        <v>0</v>
      </c>
      <c r="L1130">
        <v>15.505000000000001</v>
      </c>
      <c r="M1130">
        <v>26.578308109999998</v>
      </c>
      <c r="N1130">
        <v>23.93920898</v>
      </c>
      <c r="O1130">
        <v>26.133045200000002</v>
      </c>
      <c r="P1130">
        <v>24.530200959999998</v>
      </c>
      <c r="Q1130">
        <v>24.794963840000001</v>
      </c>
      <c r="R1130">
        <v>26.30220413</v>
      </c>
      <c r="S1130">
        <v>23.530084609999999</v>
      </c>
      <c r="T1130">
        <v>23.763401030000001</v>
      </c>
      <c r="U1130">
        <v>23.79064941</v>
      </c>
      <c r="V1130">
        <v>23.459489820000002</v>
      </c>
      <c r="W1130">
        <v>25.531450270000001</v>
      </c>
      <c r="X1130">
        <v>26.375391010000001</v>
      </c>
      <c r="Y1130">
        <v>0.13240953599999999</v>
      </c>
      <c r="Z1130">
        <v>0.42807706200000001</v>
      </c>
      <c r="AA1130">
        <v>2.8465071000000002E-2</v>
      </c>
      <c r="AB1130">
        <v>8.7012609000000005E-2</v>
      </c>
      <c r="AC1130">
        <v>0.753776102</v>
      </c>
      <c r="AD1130">
        <v>-1.427398682</v>
      </c>
    </row>
    <row r="1131" spans="1:30" x14ac:dyDescent="0.2">
      <c r="A1131" t="s">
        <v>5345</v>
      </c>
      <c r="B1131" t="s">
        <v>261</v>
      </c>
      <c r="C1131" t="s">
        <v>32</v>
      </c>
      <c r="D1131" t="s">
        <v>5346</v>
      </c>
      <c r="E1131" t="s">
        <v>5345</v>
      </c>
      <c r="F1131" t="s">
        <v>5347</v>
      </c>
      <c r="G1131" t="s">
        <v>36</v>
      </c>
      <c r="H1131">
        <v>14.704000000000001</v>
      </c>
      <c r="I1131">
        <v>3</v>
      </c>
      <c r="J1131">
        <v>30.7</v>
      </c>
      <c r="K1131">
        <v>0</v>
      </c>
      <c r="L1131">
        <v>8.5847999999999995</v>
      </c>
      <c r="M1131">
        <v>22.849472049999999</v>
      </c>
      <c r="N1131">
        <v>24.87201881</v>
      </c>
      <c r="O1131">
        <v>21.996156689999999</v>
      </c>
      <c r="P1131">
        <v>24.367933270000002</v>
      </c>
      <c r="Q1131">
        <v>24.068326949999999</v>
      </c>
      <c r="R1131">
        <v>23.934806819999999</v>
      </c>
      <c r="S1131">
        <v>23.859310149999999</v>
      </c>
      <c r="T1131">
        <v>23.771005630000001</v>
      </c>
      <c r="U1131">
        <v>24.76268387</v>
      </c>
      <c r="V1131">
        <v>23.302272800000001</v>
      </c>
      <c r="W1131">
        <v>24.296020510000002</v>
      </c>
      <c r="X1131">
        <v>23.844865800000001</v>
      </c>
      <c r="Y1131">
        <v>0.25378029200000002</v>
      </c>
      <c r="Z1131">
        <v>-0.57517051699999999</v>
      </c>
      <c r="AA1131">
        <v>0.41897320300000002</v>
      </c>
      <c r="AB1131">
        <v>0.30930264800000001</v>
      </c>
      <c r="AC1131">
        <v>0.30082305500000001</v>
      </c>
      <c r="AD1131">
        <v>0.31661351500000001</v>
      </c>
    </row>
    <row r="1132" spans="1:30" x14ac:dyDescent="0.2">
      <c r="A1132" t="s">
        <v>5348</v>
      </c>
      <c r="B1132" t="s">
        <v>5349</v>
      </c>
      <c r="C1132" t="s">
        <v>5350</v>
      </c>
      <c r="D1132" t="s">
        <v>5351</v>
      </c>
      <c r="E1132" t="s">
        <v>5352</v>
      </c>
      <c r="F1132" t="s">
        <v>5353</v>
      </c>
      <c r="G1132" t="s">
        <v>36</v>
      </c>
      <c r="H1132">
        <v>55.923999999999999</v>
      </c>
      <c r="I1132">
        <v>24</v>
      </c>
      <c r="J1132">
        <v>62.7</v>
      </c>
      <c r="K1132">
        <v>0</v>
      </c>
      <c r="L1132">
        <v>323.31</v>
      </c>
      <c r="M1132">
        <v>24.101390840000001</v>
      </c>
      <c r="N1132">
        <v>23.134675980000001</v>
      </c>
      <c r="O1132">
        <v>23.690078740000001</v>
      </c>
      <c r="P1132">
        <v>22.209163669999999</v>
      </c>
      <c r="Q1132">
        <v>23.646162029999999</v>
      </c>
      <c r="R1132">
        <v>23.556371689999999</v>
      </c>
      <c r="S1132">
        <v>22.991962430000001</v>
      </c>
      <c r="T1132">
        <v>23.386796950000001</v>
      </c>
      <c r="U1132">
        <v>24.152494430000001</v>
      </c>
      <c r="V1132">
        <v>24.265922549999999</v>
      </c>
      <c r="W1132">
        <v>22.78023911</v>
      </c>
      <c r="X1132">
        <v>23.236213679999999</v>
      </c>
      <c r="Y1132">
        <v>0.15391608800000001</v>
      </c>
      <c r="Z1132">
        <v>0.21459007299999999</v>
      </c>
      <c r="AA1132">
        <v>0.17164512100000001</v>
      </c>
      <c r="AB1132">
        <v>-0.29022598300000002</v>
      </c>
      <c r="AC1132">
        <v>5.1288489999999999E-2</v>
      </c>
      <c r="AD1132">
        <v>8.2959492999999995E-2</v>
      </c>
    </row>
    <row r="1133" spans="1:30" x14ac:dyDescent="0.2">
      <c r="A1133" t="s">
        <v>5354</v>
      </c>
      <c r="B1133" t="s">
        <v>5355</v>
      </c>
      <c r="C1133" t="s">
        <v>5356</v>
      </c>
      <c r="D1133" t="s">
        <v>5357</v>
      </c>
      <c r="E1133" t="s">
        <v>5358</v>
      </c>
      <c r="F1133" t="s">
        <v>5359</v>
      </c>
      <c r="G1133" t="s">
        <v>91</v>
      </c>
      <c r="H1133">
        <v>17.370999999999999</v>
      </c>
      <c r="I1133">
        <v>18</v>
      </c>
      <c r="J1133">
        <v>82.1</v>
      </c>
      <c r="K1133">
        <v>0</v>
      </c>
      <c r="L1133">
        <v>275.58999999999997</v>
      </c>
      <c r="M1133">
        <v>26.031242370000001</v>
      </c>
      <c r="N1133">
        <v>27.44237137</v>
      </c>
      <c r="O1133">
        <v>27.00763512</v>
      </c>
      <c r="P1133">
        <v>26.93145561</v>
      </c>
      <c r="Q1133">
        <v>27.24109077</v>
      </c>
      <c r="R1133">
        <v>28.166673660000001</v>
      </c>
      <c r="S1133">
        <v>26.72481346</v>
      </c>
      <c r="T1133">
        <v>26.916044240000002</v>
      </c>
      <c r="U1133">
        <v>27.061573030000002</v>
      </c>
      <c r="V1133">
        <v>27.533264160000002</v>
      </c>
      <c r="W1133">
        <v>26.226722720000001</v>
      </c>
      <c r="X1133">
        <v>27.375009540000001</v>
      </c>
      <c r="Y1133">
        <v>0.13732212299999999</v>
      </c>
      <c r="Z1133">
        <v>-0.21791585299999999</v>
      </c>
      <c r="AA1133">
        <v>0.29328593800000002</v>
      </c>
      <c r="AB1133">
        <v>0.401407878</v>
      </c>
      <c r="AC1133">
        <v>0.124711615</v>
      </c>
      <c r="AD1133">
        <v>-0.14418856299999999</v>
      </c>
    </row>
    <row r="1134" spans="1:30" x14ac:dyDescent="0.2">
      <c r="A1134" t="s">
        <v>5360</v>
      </c>
      <c r="B1134" t="s">
        <v>5361</v>
      </c>
      <c r="C1134" t="s">
        <v>3395</v>
      </c>
      <c r="D1134" t="s">
        <v>5362</v>
      </c>
      <c r="E1134" t="s">
        <v>5360</v>
      </c>
      <c r="F1134" t="s">
        <v>5363</v>
      </c>
      <c r="G1134" t="s">
        <v>91</v>
      </c>
      <c r="H1134">
        <v>27.393000000000001</v>
      </c>
      <c r="I1134">
        <v>7</v>
      </c>
      <c r="J1134">
        <v>34.799999999999997</v>
      </c>
      <c r="K1134">
        <v>0</v>
      </c>
      <c r="L1134">
        <v>25.613</v>
      </c>
      <c r="M1134">
        <v>24.39172173</v>
      </c>
      <c r="N1134">
        <v>24.726243969999999</v>
      </c>
      <c r="O1134">
        <v>24.455820079999999</v>
      </c>
      <c r="P1134">
        <v>24.362054820000001</v>
      </c>
      <c r="Q1134">
        <v>24.810146329999998</v>
      </c>
      <c r="R1134">
        <v>24.0242939</v>
      </c>
      <c r="S1134">
        <v>24.60935783</v>
      </c>
      <c r="T1134">
        <v>25.055229189999999</v>
      </c>
      <c r="U1134">
        <v>23.610994340000001</v>
      </c>
      <c r="V1134">
        <v>23.746959690000001</v>
      </c>
      <c r="W1134">
        <v>23.274236680000001</v>
      </c>
      <c r="X1134">
        <v>24.838199620000001</v>
      </c>
      <c r="Y1134">
        <v>0.53065990299999999</v>
      </c>
      <c r="Z1134">
        <v>0.57146326700000005</v>
      </c>
      <c r="AA1134">
        <v>0.360073912</v>
      </c>
      <c r="AB1134">
        <v>0.44569969199999998</v>
      </c>
      <c r="AC1134">
        <v>0.30516565800000001</v>
      </c>
      <c r="AD1134">
        <v>0.47206179300000001</v>
      </c>
    </row>
    <row r="1135" spans="1:30" x14ac:dyDescent="0.2">
      <c r="A1135" t="s">
        <v>5364</v>
      </c>
      <c r="B1135" t="s">
        <v>234</v>
      </c>
      <c r="C1135" t="s">
        <v>32</v>
      </c>
      <c r="D1135" t="s">
        <v>5365</v>
      </c>
      <c r="E1135" t="s">
        <v>5364</v>
      </c>
      <c r="F1135" t="s">
        <v>5366</v>
      </c>
      <c r="G1135" t="s">
        <v>58</v>
      </c>
      <c r="H1135">
        <v>20.082999999999998</v>
      </c>
      <c r="I1135">
        <v>5</v>
      </c>
      <c r="J1135">
        <v>40.299999999999997</v>
      </c>
      <c r="K1135">
        <v>0</v>
      </c>
      <c r="L1135">
        <v>60.387999999999998</v>
      </c>
      <c r="M1135">
        <v>22.665849690000002</v>
      </c>
      <c r="N1135">
        <v>22.993068699999998</v>
      </c>
      <c r="O1135">
        <v>24.16662788</v>
      </c>
      <c r="P1135">
        <v>24.836906429999999</v>
      </c>
      <c r="Q1135">
        <v>23.63153458</v>
      </c>
      <c r="R1135">
        <v>23.968198780000002</v>
      </c>
      <c r="S1135">
        <v>24.71669769</v>
      </c>
      <c r="T1135">
        <v>24.345697399999999</v>
      </c>
      <c r="U1135">
        <v>23.48043633</v>
      </c>
      <c r="V1135">
        <v>24.12665939</v>
      </c>
      <c r="W1135">
        <v>25.277708050000001</v>
      </c>
      <c r="X1135">
        <v>24.92149925</v>
      </c>
      <c r="Y1135">
        <v>1.2388557979999999</v>
      </c>
      <c r="Z1135">
        <v>-1.5001068120000001</v>
      </c>
      <c r="AA1135">
        <v>0.56550958100000004</v>
      </c>
      <c r="AB1135">
        <v>-0.62974230399999997</v>
      </c>
      <c r="AC1135">
        <v>0.52255156400000002</v>
      </c>
      <c r="AD1135">
        <v>-0.59434509300000005</v>
      </c>
    </row>
    <row r="1136" spans="1:30" x14ac:dyDescent="0.2">
      <c r="A1136" t="s">
        <v>5367</v>
      </c>
      <c r="B1136" t="s">
        <v>5368</v>
      </c>
      <c r="C1136" t="s">
        <v>431</v>
      </c>
      <c r="D1136" t="s">
        <v>5369</v>
      </c>
      <c r="E1136" t="s">
        <v>5370</v>
      </c>
      <c r="F1136" t="s">
        <v>5371</v>
      </c>
      <c r="G1136" t="s">
        <v>232</v>
      </c>
      <c r="H1136">
        <v>41.332000000000001</v>
      </c>
      <c r="I1136">
        <v>15</v>
      </c>
      <c r="J1136">
        <v>59.9</v>
      </c>
      <c r="K1136">
        <v>0</v>
      </c>
      <c r="L1136">
        <v>105.19</v>
      </c>
      <c r="M1136">
        <v>26.17182541</v>
      </c>
      <c r="N1136">
        <v>26.386352540000001</v>
      </c>
      <c r="O1136">
        <v>26.423789979999999</v>
      </c>
      <c r="P1136">
        <v>26.226409910000001</v>
      </c>
      <c r="Q1136">
        <v>26.640859599999999</v>
      </c>
      <c r="R1136">
        <v>25.913444519999999</v>
      </c>
      <c r="S1136">
        <v>26.55195045</v>
      </c>
      <c r="T1136">
        <v>26.431335449999999</v>
      </c>
      <c r="U1136">
        <v>26.557189940000001</v>
      </c>
      <c r="V1136">
        <v>27.009346010000002</v>
      </c>
      <c r="W1136">
        <v>26.180236820000001</v>
      </c>
      <c r="X1136">
        <v>26.561668399999999</v>
      </c>
      <c r="Y1136">
        <v>0.43575751200000001</v>
      </c>
      <c r="Z1136">
        <v>-0.25642776499999997</v>
      </c>
      <c r="AA1136">
        <v>0.43423853000000001</v>
      </c>
      <c r="AB1136">
        <v>-0.32351239500000001</v>
      </c>
      <c r="AC1136">
        <v>0.10406296800000001</v>
      </c>
      <c r="AD1136">
        <v>-7.0258457999999996E-2</v>
      </c>
    </row>
    <row r="1137" spans="1:30" x14ac:dyDescent="0.2">
      <c r="A1137" t="s">
        <v>5372</v>
      </c>
      <c r="B1137" t="s">
        <v>5373</v>
      </c>
      <c r="C1137" t="s">
        <v>2197</v>
      </c>
      <c r="D1137" t="s">
        <v>5374</v>
      </c>
      <c r="E1137" t="s">
        <v>5375</v>
      </c>
      <c r="F1137" t="s">
        <v>5376</v>
      </c>
      <c r="G1137" t="s">
        <v>232</v>
      </c>
      <c r="H1137">
        <v>43.316000000000003</v>
      </c>
      <c r="I1137">
        <v>24</v>
      </c>
      <c r="J1137">
        <v>83.2</v>
      </c>
      <c r="K1137">
        <v>0</v>
      </c>
      <c r="L1137">
        <v>323.31</v>
      </c>
      <c r="M1137">
        <v>30.910421370000002</v>
      </c>
      <c r="N1137">
        <v>30.759387969999999</v>
      </c>
      <c r="O1137">
        <v>30.85281372</v>
      </c>
      <c r="P1137">
        <v>30.372749330000001</v>
      </c>
      <c r="Q1137">
        <v>29.902681350000002</v>
      </c>
      <c r="R1137">
        <v>30.952617650000001</v>
      </c>
      <c r="S1137">
        <v>30.754457469999998</v>
      </c>
      <c r="T1137">
        <v>30.51653099</v>
      </c>
      <c r="U1137">
        <v>30.904907229999999</v>
      </c>
      <c r="V1137">
        <v>29.757402419999998</v>
      </c>
      <c r="W1137">
        <v>30.91127968</v>
      </c>
      <c r="X1137">
        <v>30.529808039999999</v>
      </c>
      <c r="Y1137">
        <v>0.57399189500000003</v>
      </c>
      <c r="Z1137">
        <v>0.44137764000000002</v>
      </c>
      <c r="AA1137">
        <v>7.104048E-3</v>
      </c>
      <c r="AB1137">
        <v>9.8527270000000004E-3</v>
      </c>
      <c r="AC1137">
        <v>0.383038239</v>
      </c>
      <c r="AD1137">
        <v>0.32580184899999998</v>
      </c>
    </row>
    <row r="1138" spans="1:30" x14ac:dyDescent="0.2">
      <c r="A1138" t="s">
        <v>5377</v>
      </c>
      <c r="B1138" t="s">
        <v>5378</v>
      </c>
      <c r="C1138" t="s">
        <v>151</v>
      </c>
      <c r="D1138" t="s">
        <v>5379</v>
      </c>
      <c r="E1138" t="s">
        <v>5380</v>
      </c>
      <c r="F1138" t="s">
        <v>5381</v>
      </c>
      <c r="G1138" t="s">
        <v>91</v>
      </c>
      <c r="H1138">
        <v>54.174999999999997</v>
      </c>
      <c r="I1138">
        <v>16</v>
      </c>
      <c r="J1138">
        <v>41.3</v>
      </c>
      <c r="K1138">
        <v>0</v>
      </c>
      <c r="L1138">
        <v>47.423000000000002</v>
      </c>
      <c r="M1138">
        <v>24.189001080000001</v>
      </c>
      <c r="N1138">
        <v>24.311370849999999</v>
      </c>
      <c r="O1138">
        <v>23.938472749999999</v>
      </c>
      <c r="P1138">
        <v>23.555406569999999</v>
      </c>
      <c r="Q1138">
        <v>25.68399239</v>
      </c>
      <c r="R1138">
        <v>23.732337950000002</v>
      </c>
      <c r="S1138">
        <v>23.178632740000001</v>
      </c>
      <c r="T1138">
        <v>23.372329709999999</v>
      </c>
      <c r="U1138">
        <v>23.469186780000001</v>
      </c>
      <c r="V1138">
        <v>24.940374370000001</v>
      </c>
      <c r="W1138">
        <v>24.007301330000001</v>
      </c>
      <c r="X1138">
        <v>24.194906230000001</v>
      </c>
      <c r="Y1138">
        <v>0.314080884</v>
      </c>
      <c r="Z1138">
        <v>-0.23457908599999999</v>
      </c>
      <c r="AA1138">
        <v>2.5818780999999999E-2</v>
      </c>
      <c r="AB1138">
        <v>-5.6948343999999998E-2</v>
      </c>
      <c r="AC1138">
        <v>1.603393869</v>
      </c>
      <c r="AD1138">
        <v>-1.0408109029999999</v>
      </c>
    </row>
    <row r="1139" spans="1:30" x14ac:dyDescent="0.2">
      <c r="A1139" t="s">
        <v>5382</v>
      </c>
      <c r="B1139" t="s">
        <v>5383</v>
      </c>
      <c r="C1139" t="s">
        <v>5384</v>
      </c>
      <c r="D1139" t="s">
        <v>5385</v>
      </c>
      <c r="E1139" t="s">
        <v>5386</v>
      </c>
      <c r="F1139" t="s">
        <v>5387</v>
      </c>
      <c r="G1139" t="s">
        <v>91</v>
      </c>
      <c r="H1139">
        <v>37.887999999999998</v>
      </c>
      <c r="I1139">
        <v>14</v>
      </c>
      <c r="J1139">
        <v>59.8</v>
      </c>
      <c r="K1139">
        <v>0</v>
      </c>
      <c r="L1139">
        <v>306.29000000000002</v>
      </c>
      <c r="M1139">
        <v>29.542963029999999</v>
      </c>
      <c r="N1139">
        <v>29.581811900000002</v>
      </c>
      <c r="O1139">
        <v>29.40997505</v>
      </c>
      <c r="P1139">
        <v>29.772457119999999</v>
      </c>
      <c r="Q1139">
        <v>29.956846240000001</v>
      </c>
      <c r="R1139">
        <v>29.247827529999999</v>
      </c>
      <c r="S1139">
        <v>29.606607440000001</v>
      </c>
      <c r="T1139">
        <v>29.39727783</v>
      </c>
      <c r="U1139">
        <v>29.73592567</v>
      </c>
      <c r="V1139">
        <v>30.006647109999999</v>
      </c>
      <c r="W1139">
        <v>29.317323680000001</v>
      </c>
      <c r="X1139">
        <v>29.575244900000001</v>
      </c>
      <c r="Y1139">
        <v>0.22914256999999999</v>
      </c>
      <c r="Z1139">
        <v>-0.121488571</v>
      </c>
      <c r="AA1139">
        <v>2.9881428000000002E-2</v>
      </c>
      <c r="AB1139">
        <v>2.5971731000000001E-2</v>
      </c>
      <c r="AC1139">
        <v>8.400204E-2</v>
      </c>
      <c r="AD1139">
        <v>-5.3134918000000003E-2</v>
      </c>
    </row>
    <row r="1140" spans="1:30" x14ac:dyDescent="0.2">
      <c r="A1140" t="s">
        <v>5388</v>
      </c>
      <c r="B1140" t="s">
        <v>5389</v>
      </c>
      <c r="C1140" t="s">
        <v>32</v>
      </c>
      <c r="D1140" t="s">
        <v>5390</v>
      </c>
      <c r="E1140" t="s">
        <v>5391</v>
      </c>
      <c r="F1140" t="s">
        <v>5392</v>
      </c>
      <c r="G1140" t="s">
        <v>36</v>
      </c>
      <c r="H1140">
        <v>25.050999999999998</v>
      </c>
      <c r="I1140">
        <v>10</v>
      </c>
      <c r="J1140">
        <v>52.3</v>
      </c>
      <c r="K1140">
        <v>0</v>
      </c>
      <c r="L1140">
        <v>100.7</v>
      </c>
      <c r="M1140">
        <v>24.854303359999999</v>
      </c>
      <c r="N1140">
        <v>26.142028809999999</v>
      </c>
      <c r="O1140">
        <v>24.410778050000001</v>
      </c>
      <c r="P1140">
        <v>22.983137129999999</v>
      </c>
      <c r="Q1140">
        <v>23.133132929999999</v>
      </c>
      <c r="R1140">
        <v>23.987304689999998</v>
      </c>
      <c r="S1140">
        <v>23.642517089999998</v>
      </c>
      <c r="T1140">
        <v>23.799488069999999</v>
      </c>
      <c r="U1140">
        <v>24.231210709999999</v>
      </c>
      <c r="V1140">
        <v>23.762542719999999</v>
      </c>
      <c r="W1140">
        <v>24.38563538</v>
      </c>
      <c r="X1140">
        <v>24.35567284</v>
      </c>
      <c r="Y1140">
        <v>0.80256617299999999</v>
      </c>
      <c r="Z1140">
        <v>0.96775309200000004</v>
      </c>
      <c r="AA1140">
        <v>1.0070369320000001</v>
      </c>
      <c r="AB1140">
        <v>-0.80009206099999997</v>
      </c>
      <c r="AC1140">
        <v>0.44266609299999998</v>
      </c>
      <c r="AD1140">
        <v>-0.27687835700000002</v>
      </c>
    </row>
    <row r="1141" spans="1:30" x14ac:dyDescent="0.2">
      <c r="A1141" t="s">
        <v>5393</v>
      </c>
      <c r="B1141" t="s">
        <v>1398</v>
      </c>
      <c r="C1141" t="s">
        <v>111</v>
      </c>
      <c r="D1141" t="s">
        <v>5394</v>
      </c>
      <c r="E1141" t="s">
        <v>5393</v>
      </c>
      <c r="F1141" t="s">
        <v>5395</v>
      </c>
      <c r="G1141" t="s">
        <v>91</v>
      </c>
      <c r="H1141">
        <v>28.542000000000002</v>
      </c>
      <c r="I1141">
        <v>12</v>
      </c>
      <c r="J1141">
        <v>62.6</v>
      </c>
      <c r="K1141">
        <v>0</v>
      </c>
      <c r="L1141">
        <v>72.956000000000003</v>
      </c>
      <c r="M1141">
        <v>26.006481170000001</v>
      </c>
      <c r="N1141">
        <v>25.58534431</v>
      </c>
      <c r="O1141">
        <v>25.765975950000001</v>
      </c>
      <c r="P1141">
        <v>24.007841110000001</v>
      </c>
      <c r="Q1141">
        <v>26.000583649999999</v>
      </c>
      <c r="R1141">
        <v>25.895273209999999</v>
      </c>
      <c r="S1141">
        <v>25.742551800000001</v>
      </c>
      <c r="T1141">
        <v>25.551568979999999</v>
      </c>
      <c r="U1141">
        <v>25.870607379999999</v>
      </c>
      <c r="V1141">
        <v>25.896961210000001</v>
      </c>
      <c r="W1141">
        <v>24.29764557</v>
      </c>
      <c r="X1141">
        <v>25.464384079999999</v>
      </c>
      <c r="Y1141">
        <v>0.502120126</v>
      </c>
      <c r="Z1141">
        <v>0.56627019199999995</v>
      </c>
      <c r="AA1141">
        <v>3.4270848999999999E-2</v>
      </c>
      <c r="AB1141">
        <v>8.1569035999999998E-2</v>
      </c>
      <c r="AC1141">
        <v>0.443041668</v>
      </c>
      <c r="AD1141">
        <v>0.50191243500000005</v>
      </c>
    </row>
    <row r="1142" spans="1:30" x14ac:dyDescent="0.2">
      <c r="A1142" t="s">
        <v>5396</v>
      </c>
      <c r="B1142" t="s">
        <v>5397</v>
      </c>
      <c r="C1142" t="s">
        <v>5398</v>
      </c>
      <c r="D1142" t="s">
        <v>5399</v>
      </c>
      <c r="E1142" t="s">
        <v>5400</v>
      </c>
      <c r="F1142" t="s">
        <v>5401</v>
      </c>
      <c r="G1142" t="s">
        <v>91</v>
      </c>
      <c r="H1142">
        <v>93.551000000000002</v>
      </c>
      <c r="I1142">
        <v>62</v>
      </c>
      <c r="J1142">
        <v>75.599999999999994</v>
      </c>
      <c r="K1142">
        <v>0</v>
      </c>
      <c r="L1142">
        <v>323.31</v>
      </c>
      <c r="M1142">
        <v>30.942935940000002</v>
      </c>
      <c r="N1142">
        <v>30.52243614</v>
      </c>
      <c r="O1142">
        <v>30.345407489999999</v>
      </c>
      <c r="P1142">
        <v>30.593791960000001</v>
      </c>
      <c r="Q1142">
        <v>31.119663240000001</v>
      </c>
      <c r="R1142">
        <v>30.648731229999999</v>
      </c>
      <c r="S1142">
        <v>30.53602982</v>
      </c>
      <c r="T1142">
        <v>30.230546950000001</v>
      </c>
      <c r="U1142">
        <v>30.446184160000001</v>
      </c>
      <c r="V1142">
        <v>31.001152040000001</v>
      </c>
      <c r="W1142">
        <v>30.553802489999999</v>
      </c>
      <c r="X1142">
        <v>30.857048030000001</v>
      </c>
      <c r="Y1142">
        <v>0.38140391400000001</v>
      </c>
      <c r="Z1142">
        <v>-0.20040766400000001</v>
      </c>
      <c r="AA1142">
        <v>2.6172146E-2</v>
      </c>
      <c r="AB1142">
        <v>-1.6605377000000001E-2</v>
      </c>
      <c r="AC1142">
        <v>1.1747871999999999</v>
      </c>
      <c r="AD1142">
        <v>-0.39974721299999999</v>
      </c>
    </row>
    <row r="1143" spans="1:30" x14ac:dyDescent="0.2">
      <c r="A1143" t="s">
        <v>5402</v>
      </c>
      <c r="B1143" t="s">
        <v>5403</v>
      </c>
      <c r="C1143" t="s">
        <v>32</v>
      </c>
      <c r="D1143" t="s">
        <v>5404</v>
      </c>
      <c r="E1143" t="s">
        <v>5405</v>
      </c>
      <c r="F1143" t="s">
        <v>5406</v>
      </c>
      <c r="G1143" t="s">
        <v>91</v>
      </c>
      <c r="H1143">
        <v>29.341999999999999</v>
      </c>
      <c r="I1143">
        <v>10</v>
      </c>
      <c r="J1143">
        <v>72.5</v>
      </c>
      <c r="K1143">
        <v>0</v>
      </c>
      <c r="L1143">
        <v>215.11</v>
      </c>
      <c r="M1143">
        <v>27.803720469999998</v>
      </c>
      <c r="N1143">
        <v>27.884891509999999</v>
      </c>
      <c r="O1143">
        <v>27.980054859999999</v>
      </c>
      <c r="P1143">
        <v>27.77856255</v>
      </c>
      <c r="Q1143">
        <v>23.61772728</v>
      </c>
      <c r="R1143">
        <v>27.768503190000001</v>
      </c>
      <c r="S1143">
        <v>28.00629807</v>
      </c>
      <c r="T1143">
        <v>27.892381669999999</v>
      </c>
      <c r="U1143">
        <v>28.028284070000002</v>
      </c>
      <c r="V1143">
        <v>27.159040449999999</v>
      </c>
      <c r="W1143">
        <v>27.755126950000001</v>
      </c>
      <c r="X1143">
        <v>27.952381129999999</v>
      </c>
      <c r="Y1143">
        <v>0.47565454200000001</v>
      </c>
      <c r="Z1143">
        <v>0.26737276700000001</v>
      </c>
      <c r="AA1143">
        <v>0.36693482999999999</v>
      </c>
      <c r="AB1143">
        <v>-1.2339185079999999</v>
      </c>
      <c r="AC1143">
        <v>0.66123110699999998</v>
      </c>
      <c r="AD1143">
        <v>0.35347175600000003</v>
      </c>
    </row>
    <row r="1144" spans="1:30" x14ac:dyDescent="0.2">
      <c r="A1144" t="s">
        <v>5407</v>
      </c>
      <c r="B1144" t="s">
        <v>234</v>
      </c>
      <c r="C1144" t="s">
        <v>32</v>
      </c>
      <c r="D1144" t="s">
        <v>5408</v>
      </c>
      <c r="E1144" t="s">
        <v>5407</v>
      </c>
      <c r="F1144" t="s">
        <v>5409</v>
      </c>
      <c r="G1144" t="s">
        <v>58</v>
      </c>
      <c r="H1144">
        <v>16.468</v>
      </c>
      <c r="I1144">
        <v>6</v>
      </c>
      <c r="J1144">
        <v>60</v>
      </c>
      <c r="K1144">
        <v>0</v>
      </c>
      <c r="L1144">
        <v>29.931000000000001</v>
      </c>
      <c r="M1144">
        <v>23.902740479999999</v>
      </c>
      <c r="N1144">
        <v>23.077669140000001</v>
      </c>
      <c r="O1144">
        <v>23.21732712</v>
      </c>
      <c r="P1144">
        <v>24.576713560000002</v>
      </c>
      <c r="Q1144">
        <v>25.895212170000001</v>
      </c>
      <c r="R1144">
        <v>24.089595790000001</v>
      </c>
      <c r="S1144">
        <v>22.880950930000001</v>
      </c>
      <c r="T1144">
        <v>24.61966705</v>
      </c>
      <c r="U1144">
        <v>24.426595689999999</v>
      </c>
      <c r="V1144">
        <v>23.53005409</v>
      </c>
      <c r="W1144">
        <v>23.402938840000001</v>
      </c>
      <c r="X1144">
        <v>24.303499219999999</v>
      </c>
      <c r="Y1144">
        <v>0.383597085</v>
      </c>
      <c r="Z1144">
        <v>-0.346251806</v>
      </c>
      <c r="AA1144">
        <v>0.84600561600000002</v>
      </c>
      <c r="AB1144">
        <v>1.1083431239999999</v>
      </c>
      <c r="AC1144">
        <v>0.13764124999999999</v>
      </c>
      <c r="AD1144">
        <v>0.23024050400000001</v>
      </c>
    </row>
    <row r="1145" spans="1:30" x14ac:dyDescent="0.2">
      <c r="A1145" t="s">
        <v>5410</v>
      </c>
      <c r="B1145" t="s">
        <v>5411</v>
      </c>
      <c r="C1145" t="s">
        <v>5412</v>
      </c>
      <c r="D1145" t="s">
        <v>5413</v>
      </c>
      <c r="E1145" t="s">
        <v>5414</v>
      </c>
      <c r="F1145" t="s">
        <v>5415</v>
      </c>
      <c r="G1145" t="s">
        <v>91</v>
      </c>
      <c r="H1145">
        <v>18.327999999999999</v>
      </c>
      <c r="I1145">
        <v>13</v>
      </c>
      <c r="J1145">
        <v>58.6</v>
      </c>
      <c r="K1145">
        <v>0</v>
      </c>
      <c r="L1145">
        <v>323.31</v>
      </c>
      <c r="M1145">
        <v>30.35720444</v>
      </c>
      <c r="N1145">
        <v>30.391614910000001</v>
      </c>
      <c r="O1145">
        <v>29.93354034</v>
      </c>
      <c r="P1145">
        <v>30.862453460000001</v>
      </c>
      <c r="Q1145">
        <v>31.037149429999999</v>
      </c>
      <c r="R1145">
        <v>30.178783419999998</v>
      </c>
      <c r="S1145">
        <v>30.570817949999999</v>
      </c>
      <c r="T1145">
        <v>30.863782879999999</v>
      </c>
      <c r="U1145">
        <v>30.1323452</v>
      </c>
      <c r="V1145">
        <v>30.381130219999999</v>
      </c>
      <c r="W1145">
        <v>29.75066185</v>
      </c>
      <c r="X1145">
        <v>30.00945282</v>
      </c>
      <c r="Y1145">
        <v>0.31392814800000002</v>
      </c>
      <c r="Z1145">
        <v>0.18037160199999999</v>
      </c>
      <c r="AA1145">
        <v>0.945547315</v>
      </c>
      <c r="AB1145">
        <v>0.64571380599999995</v>
      </c>
      <c r="AC1145">
        <v>0.78145148799999997</v>
      </c>
      <c r="AD1145">
        <v>0.47523371399999997</v>
      </c>
    </row>
    <row r="1146" spans="1:30" x14ac:dyDescent="0.2">
      <c r="A1146" t="s">
        <v>5416</v>
      </c>
      <c r="B1146" t="s">
        <v>5417</v>
      </c>
      <c r="C1146" t="s">
        <v>5418</v>
      </c>
      <c r="D1146" t="s">
        <v>5419</v>
      </c>
      <c r="E1146" t="s">
        <v>5420</v>
      </c>
      <c r="F1146" t="s">
        <v>5421</v>
      </c>
      <c r="G1146" t="s">
        <v>395</v>
      </c>
      <c r="H1146">
        <v>7.3700999999999999</v>
      </c>
      <c r="I1146">
        <v>5</v>
      </c>
      <c r="J1146">
        <v>83.6</v>
      </c>
      <c r="K1146">
        <v>0</v>
      </c>
      <c r="L1146">
        <v>91.063000000000002</v>
      </c>
      <c r="M1146">
        <v>31.48735619</v>
      </c>
      <c r="N1146">
        <v>31.870927810000001</v>
      </c>
      <c r="O1146">
        <v>31.731903079999999</v>
      </c>
      <c r="P1146">
        <v>31.770259859999999</v>
      </c>
      <c r="Q1146">
        <v>32.306308749999999</v>
      </c>
      <c r="R1146">
        <v>31.10568237</v>
      </c>
      <c r="S1146">
        <v>31.503843310000001</v>
      </c>
      <c r="T1146">
        <v>31.434301380000001</v>
      </c>
      <c r="U1146">
        <v>31.647401810000002</v>
      </c>
      <c r="V1146">
        <v>31.139314649999999</v>
      </c>
      <c r="W1146">
        <v>30.642116550000001</v>
      </c>
      <c r="X1146">
        <v>31.483421329999999</v>
      </c>
      <c r="Y1146">
        <v>1.0641622509999999</v>
      </c>
      <c r="Z1146">
        <v>0.60844485000000004</v>
      </c>
      <c r="AA1146">
        <v>0.68477878400000003</v>
      </c>
      <c r="AB1146">
        <v>0.63913281799999999</v>
      </c>
      <c r="AC1146">
        <v>0.807612883</v>
      </c>
      <c r="AD1146">
        <v>0.44023132300000001</v>
      </c>
    </row>
    <row r="1147" spans="1:30" x14ac:dyDescent="0.2">
      <c r="A1147" t="s">
        <v>5422</v>
      </c>
      <c r="B1147" t="s">
        <v>5423</v>
      </c>
      <c r="C1147" t="s">
        <v>5424</v>
      </c>
      <c r="D1147" t="s">
        <v>5425</v>
      </c>
      <c r="E1147" t="s">
        <v>5426</v>
      </c>
      <c r="F1147" t="s">
        <v>5427</v>
      </c>
      <c r="G1147" t="s">
        <v>91</v>
      </c>
      <c r="H1147">
        <v>59.408000000000001</v>
      </c>
      <c r="I1147">
        <v>21</v>
      </c>
      <c r="J1147">
        <v>46.2</v>
      </c>
      <c r="K1147">
        <v>0</v>
      </c>
      <c r="L1147">
        <v>92.412999999999997</v>
      </c>
      <c r="M1147">
        <v>27.657377239999999</v>
      </c>
      <c r="N1147">
        <v>27.755699159999999</v>
      </c>
      <c r="O1147">
        <v>27.67801476</v>
      </c>
      <c r="P1147">
        <v>27.292722699999999</v>
      </c>
      <c r="Q1147">
        <v>24.72130203</v>
      </c>
      <c r="R1147">
        <v>27.559175490000001</v>
      </c>
      <c r="S1147">
        <v>27.490371700000001</v>
      </c>
      <c r="T1147">
        <v>27.402267460000001</v>
      </c>
      <c r="U1147">
        <v>27.61217499</v>
      </c>
      <c r="V1147">
        <v>27.347902300000001</v>
      </c>
      <c r="W1147">
        <v>27.098083500000001</v>
      </c>
      <c r="X1147">
        <v>27.413448330000001</v>
      </c>
      <c r="Y1147">
        <v>1.8209504169999999</v>
      </c>
      <c r="Z1147">
        <v>0.41055234299999999</v>
      </c>
      <c r="AA1147">
        <v>0.34734829499999997</v>
      </c>
      <c r="AB1147">
        <v>-0.76207796699999997</v>
      </c>
      <c r="AC1147">
        <v>0.881029756</v>
      </c>
      <c r="AD1147">
        <v>0.21512667299999999</v>
      </c>
    </row>
    <row r="1148" spans="1:30" x14ac:dyDescent="0.2">
      <c r="A1148" t="s">
        <v>5428</v>
      </c>
      <c r="B1148" t="s">
        <v>5429</v>
      </c>
      <c r="C1148" t="s">
        <v>5430</v>
      </c>
      <c r="D1148" t="s">
        <v>5431</v>
      </c>
      <c r="E1148" t="s">
        <v>5428</v>
      </c>
      <c r="F1148" t="s">
        <v>5432</v>
      </c>
      <c r="G1148" t="s">
        <v>91</v>
      </c>
      <c r="H1148">
        <v>23.643000000000001</v>
      </c>
      <c r="I1148">
        <v>7</v>
      </c>
      <c r="J1148">
        <v>39.200000000000003</v>
      </c>
      <c r="K1148">
        <v>0</v>
      </c>
      <c r="L1148">
        <v>80.241</v>
      </c>
      <c r="M1148">
        <v>23.216608050000001</v>
      </c>
      <c r="N1148">
        <v>23.943569180000001</v>
      </c>
      <c r="O1148">
        <v>22.584552760000001</v>
      </c>
      <c r="P1148">
        <v>22.790370939999999</v>
      </c>
      <c r="Q1148">
        <v>24.025886539999998</v>
      </c>
      <c r="R1148">
        <v>21.701683039999999</v>
      </c>
      <c r="S1148">
        <v>23.53824234</v>
      </c>
      <c r="T1148">
        <v>23.447198870000001</v>
      </c>
      <c r="U1148">
        <v>25.048246379999998</v>
      </c>
      <c r="V1148">
        <v>23.424541470000001</v>
      </c>
      <c r="W1148">
        <v>23.835577010000002</v>
      </c>
      <c r="X1148">
        <v>23.552225109999998</v>
      </c>
      <c r="Y1148">
        <v>0.361113185</v>
      </c>
      <c r="Z1148">
        <v>-0.35587120100000003</v>
      </c>
      <c r="AA1148">
        <v>0.48803562700000003</v>
      </c>
      <c r="AB1148">
        <v>-0.76480102500000002</v>
      </c>
      <c r="AC1148">
        <v>0.31185539899999998</v>
      </c>
      <c r="AD1148">
        <v>0.40711466499999999</v>
      </c>
    </row>
    <row r="1149" spans="1:30" x14ac:dyDescent="0.2">
      <c r="A1149" t="s">
        <v>5433</v>
      </c>
      <c r="B1149" t="s">
        <v>99</v>
      </c>
      <c r="C1149" t="s">
        <v>100</v>
      </c>
      <c r="D1149" t="s">
        <v>5434</v>
      </c>
      <c r="E1149" t="s">
        <v>5433</v>
      </c>
      <c r="F1149" t="s">
        <v>5435</v>
      </c>
      <c r="G1149" t="s">
        <v>58</v>
      </c>
      <c r="H1149">
        <v>15.244999999999999</v>
      </c>
      <c r="I1149">
        <v>7</v>
      </c>
      <c r="J1149">
        <v>76.8</v>
      </c>
      <c r="K1149">
        <v>0</v>
      </c>
      <c r="L1149">
        <v>268.32</v>
      </c>
      <c r="M1149">
        <v>29.682693480000001</v>
      </c>
      <c r="N1149">
        <v>29.180397030000002</v>
      </c>
      <c r="O1149">
        <v>29.208601000000002</v>
      </c>
      <c r="P1149">
        <v>29.574234010000001</v>
      </c>
      <c r="Q1149">
        <v>30.219972609999999</v>
      </c>
      <c r="R1149">
        <v>29.70724487</v>
      </c>
      <c r="S1149">
        <v>29.758291239999998</v>
      </c>
      <c r="T1149">
        <v>29.357456209999999</v>
      </c>
      <c r="U1149">
        <v>29.274309160000001</v>
      </c>
      <c r="V1149">
        <v>29.452953340000001</v>
      </c>
      <c r="W1149">
        <v>29.273553849999999</v>
      </c>
      <c r="X1149">
        <v>29.975963589999999</v>
      </c>
      <c r="Y1149">
        <v>0.32419220300000001</v>
      </c>
      <c r="Z1149">
        <v>-0.21025975499999999</v>
      </c>
      <c r="AA1149">
        <v>0.38938152199999998</v>
      </c>
      <c r="AB1149">
        <v>0.26632690399999998</v>
      </c>
      <c r="AC1149">
        <v>0.150308155</v>
      </c>
      <c r="AD1149">
        <v>-0.10413805600000001</v>
      </c>
    </row>
    <row r="1150" spans="1:30" x14ac:dyDescent="0.2">
      <c r="A1150" t="s">
        <v>5436</v>
      </c>
      <c r="B1150" t="s">
        <v>5437</v>
      </c>
      <c r="C1150" t="s">
        <v>5438</v>
      </c>
      <c r="D1150" t="s">
        <v>5439</v>
      </c>
      <c r="E1150" t="s">
        <v>5440</v>
      </c>
      <c r="F1150" t="s">
        <v>5441</v>
      </c>
      <c r="G1150" t="s">
        <v>36</v>
      </c>
      <c r="H1150">
        <v>84.635000000000005</v>
      </c>
      <c r="I1150">
        <v>43</v>
      </c>
      <c r="J1150">
        <v>60.9</v>
      </c>
      <c r="K1150">
        <v>0</v>
      </c>
      <c r="L1150">
        <v>323.31</v>
      </c>
      <c r="M1150">
        <v>24.526660920000001</v>
      </c>
      <c r="N1150">
        <v>22.58794975</v>
      </c>
      <c r="O1150">
        <v>24.174804689999998</v>
      </c>
      <c r="P1150">
        <v>23.326475139999999</v>
      </c>
      <c r="Q1150">
        <v>23.897468570000001</v>
      </c>
      <c r="R1150">
        <v>24.05128479</v>
      </c>
      <c r="S1150">
        <v>23.52320671</v>
      </c>
      <c r="T1150">
        <v>23.148334500000001</v>
      </c>
      <c r="U1150">
        <v>24.42351532</v>
      </c>
      <c r="V1150">
        <v>23.096611020000001</v>
      </c>
      <c r="W1150">
        <v>23.659053799999999</v>
      </c>
      <c r="X1150">
        <v>21.995208739999999</v>
      </c>
      <c r="Y1150">
        <v>0.47623135599999999</v>
      </c>
      <c r="Z1150">
        <v>0.84618059800000001</v>
      </c>
      <c r="AA1150">
        <v>0.717642216</v>
      </c>
      <c r="AB1150">
        <v>0.84145164500000003</v>
      </c>
      <c r="AC1150">
        <v>0.56105460299999999</v>
      </c>
      <c r="AD1150">
        <v>0.781394323</v>
      </c>
    </row>
    <row r="1151" spans="1:30" x14ac:dyDescent="0.2">
      <c r="A1151" t="s">
        <v>5442</v>
      </c>
      <c r="B1151" t="s">
        <v>162</v>
      </c>
      <c r="C1151" t="s">
        <v>100</v>
      </c>
      <c r="D1151" t="s">
        <v>5443</v>
      </c>
      <c r="E1151" t="s">
        <v>5442</v>
      </c>
      <c r="F1151" t="s">
        <v>5444</v>
      </c>
      <c r="G1151" t="s">
        <v>58</v>
      </c>
      <c r="H1151">
        <v>12.026</v>
      </c>
      <c r="I1151">
        <v>6</v>
      </c>
      <c r="J1151">
        <v>66.7</v>
      </c>
      <c r="K1151">
        <v>0</v>
      </c>
      <c r="L1151">
        <v>29.472999999999999</v>
      </c>
      <c r="M1151">
        <v>22.656312939999999</v>
      </c>
      <c r="N1151">
        <v>24.036512370000001</v>
      </c>
      <c r="O1151">
        <v>24.474824909999999</v>
      </c>
      <c r="P1151">
        <v>22.4709568</v>
      </c>
      <c r="Q1151">
        <v>24.666711809999999</v>
      </c>
      <c r="R1151">
        <v>24.340080260000001</v>
      </c>
      <c r="S1151">
        <v>24.174932479999999</v>
      </c>
      <c r="T1151">
        <v>24.24466133</v>
      </c>
      <c r="U1151">
        <v>24.038589479999999</v>
      </c>
      <c r="V1151">
        <v>23.290351869999999</v>
      </c>
      <c r="W1151">
        <v>21.83078575</v>
      </c>
      <c r="X1151">
        <v>22.72397041</v>
      </c>
      <c r="Y1151">
        <v>0.73183283300000002</v>
      </c>
      <c r="Z1151">
        <v>1.1075140640000001</v>
      </c>
      <c r="AA1151">
        <v>0.68388955200000001</v>
      </c>
      <c r="AB1151">
        <v>1.21088028</v>
      </c>
      <c r="AC1151">
        <v>1.6363735669999999</v>
      </c>
      <c r="AD1151">
        <v>1.537691752</v>
      </c>
    </row>
    <row r="1152" spans="1:30" x14ac:dyDescent="0.2">
      <c r="A1152" t="s">
        <v>5445</v>
      </c>
      <c r="B1152" t="s">
        <v>5446</v>
      </c>
      <c r="C1152" t="s">
        <v>5447</v>
      </c>
      <c r="D1152" t="s">
        <v>5448</v>
      </c>
      <c r="E1152" t="s">
        <v>5449</v>
      </c>
      <c r="F1152" t="s">
        <v>5450</v>
      </c>
      <c r="G1152" t="s">
        <v>126</v>
      </c>
      <c r="H1152">
        <v>37.936</v>
      </c>
      <c r="I1152">
        <v>23</v>
      </c>
      <c r="J1152">
        <v>88.5</v>
      </c>
      <c r="K1152">
        <v>0</v>
      </c>
      <c r="L1152">
        <v>289.5</v>
      </c>
      <c r="M1152">
        <v>29.498687740000001</v>
      </c>
      <c r="N1152">
        <v>29.301536559999999</v>
      </c>
      <c r="O1152">
        <v>29.416492460000001</v>
      </c>
      <c r="P1152">
        <v>29.284383770000002</v>
      </c>
      <c r="Q1152">
        <v>28.418161390000002</v>
      </c>
      <c r="R1152">
        <v>29.75323105</v>
      </c>
      <c r="S1152">
        <v>29.69735146</v>
      </c>
      <c r="T1152">
        <v>29.46602631</v>
      </c>
      <c r="U1152">
        <v>29.741914749999999</v>
      </c>
      <c r="V1152">
        <v>28.718557359999998</v>
      </c>
      <c r="W1152">
        <v>29.46431351</v>
      </c>
      <c r="X1152">
        <v>29.810478209999999</v>
      </c>
      <c r="Y1152">
        <v>8.0319583E-2</v>
      </c>
      <c r="Z1152">
        <v>7.4455896999999993E-2</v>
      </c>
      <c r="AA1152">
        <v>0.12992178600000001</v>
      </c>
      <c r="AB1152">
        <v>-0.17919095400000001</v>
      </c>
      <c r="AC1152">
        <v>0.38365504299999997</v>
      </c>
      <c r="AD1152">
        <v>0.30398114500000001</v>
      </c>
    </row>
    <row r="1153" spans="1:30" x14ac:dyDescent="0.2">
      <c r="A1153" t="s">
        <v>5451</v>
      </c>
      <c r="B1153" t="s">
        <v>5452</v>
      </c>
      <c r="C1153" t="s">
        <v>5453</v>
      </c>
      <c r="D1153" t="s">
        <v>5454</v>
      </c>
      <c r="E1153" t="s">
        <v>5455</v>
      </c>
      <c r="F1153" t="s">
        <v>5456</v>
      </c>
      <c r="G1153" t="s">
        <v>36</v>
      </c>
      <c r="H1153">
        <v>37.417999999999999</v>
      </c>
      <c r="I1153">
        <v>20</v>
      </c>
      <c r="J1153">
        <v>78.900000000000006</v>
      </c>
      <c r="K1153">
        <v>0</v>
      </c>
      <c r="L1153">
        <v>323.31</v>
      </c>
      <c r="M1153">
        <v>25.68971252</v>
      </c>
      <c r="N1153">
        <v>26.282737730000001</v>
      </c>
      <c r="O1153">
        <v>27.269012450000002</v>
      </c>
      <c r="P1153">
        <v>26.459108350000001</v>
      </c>
      <c r="Q1153">
        <v>26.959363939999999</v>
      </c>
      <c r="R1153">
        <v>27.457872389999999</v>
      </c>
      <c r="S1153">
        <v>26.630342479999999</v>
      </c>
      <c r="T1153">
        <v>27.13290787</v>
      </c>
      <c r="U1153">
        <v>26.123743059999999</v>
      </c>
      <c r="V1153">
        <v>27.885066989999999</v>
      </c>
      <c r="W1153">
        <v>25.2882061</v>
      </c>
      <c r="X1153">
        <v>26.865613939999999</v>
      </c>
      <c r="Y1153">
        <v>0.108567344</v>
      </c>
      <c r="Z1153">
        <v>-0.26580810500000002</v>
      </c>
      <c r="AA1153">
        <v>0.12650713599999999</v>
      </c>
      <c r="AB1153">
        <v>0.279152552</v>
      </c>
      <c r="AC1153">
        <v>2.0845303999999999E-2</v>
      </c>
      <c r="AD1153">
        <v>-5.0631204999999999E-2</v>
      </c>
    </row>
    <row r="1154" spans="1:30" x14ac:dyDescent="0.2">
      <c r="A1154" t="s">
        <v>5457</v>
      </c>
      <c r="B1154" t="s">
        <v>5458</v>
      </c>
      <c r="C1154" t="s">
        <v>5459</v>
      </c>
      <c r="D1154" t="s">
        <v>5460</v>
      </c>
      <c r="E1154" t="s">
        <v>5461</v>
      </c>
      <c r="F1154" t="s">
        <v>5462</v>
      </c>
      <c r="G1154" t="s">
        <v>91</v>
      </c>
      <c r="H1154">
        <v>88.581999999999994</v>
      </c>
      <c r="I1154">
        <v>25</v>
      </c>
      <c r="J1154">
        <v>65.900000000000006</v>
      </c>
      <c r="K1154">
        <v>0</v>
      </c>
      <c r="L1154">
        <v>213.74</v>
      </c>
      <c r="M1154">
        <v>28.613895419999999</v>
      </c>
      <c r="N1154">
        <v>28.531667710000001</v>
      </c>
      <c r="O1154">
        <v>28.656492230000001</v>
      </c>
      <c r="P1154">
        <v>28.62135696</v>
      </c>
      <c r="Q1154">
        <v>26.67841911</v>
      </c>
      <c r="R1154">
        <v>28.018129349999999</v>
      </c>
      <c r="S1154">
        <v>28.446361540000002</v>
      </c>
      <c r="T1154">
        <v>28.5458374</v>
      </c>
      <c r="U1154">
        <v>28.396522520000001</v>
      </c>
      <c r="V1154">
        <v>24.206396099999999</v>
      </c>
      <c r="W1154">
        <v>27.788429260000001</v>
      </c>
      <c r="X1154">
        <v>28.127359389999999</v>
      </c>
      <c r="Y1154">
        <v>0.68643694600000005</v>
      </c>
      <c r="Z1154">
        <v>1.893290202</v>
      </c>
      <c r="AA1154">
        <v>0.31597672100000002</v>
      </c>
      <c r="AB1154">
        <v>1.0652402240000001</v>
      </c>
      <c r="AC1154">
        <v>0.62993795799999996</v>
      </c>
      <c r="AD1154">
        <v>1.7555122379999999</v>
      </c>
    </row>
    <row r="1155" spans="1:30" x14ac:dyDescent="0.2">
      <c r="A1155" t="s">
        <v>5463</v>
      </c>
      <c r="B1155" t="s">
        <v>5464</v>
      </c>
      <c r="C1155" t="s">
        <v>5465</v>
      </c>
      <c r="D1155" t="s">
        <v>5466</v>
      </c>
      <c r="E1155" t="s">
        <v>5467</v>
      </c>
      <c r="F1155" t="s">
        <v>5468</v>
      </c>
      <c r="G1155" t="s">
        <v>58</v>
      </c>
      <c r="H1155">
        <v>27.225000000000001</v>
      </c>
      <c r="I1155">
        <v>11</v>
      </c>
      <c r="J1155">
        <v>77.3</v>
      </c>
      <c r="K1155">
        <v>0</v>
      </c>
      <c r="L1155">
        <v>131.34</v>
      </c>
      <c r="M1155">
        <v>23.1269989</v>
      </c>
      <c r="N1155">
        <v>24.3335495</v>
      </c>
      <c r="O1155">
        <v>23.081096649999999</v>
      </c>
      <c r="P1155">
        <v>23.438739779999999</v>
      </c>
      <c r="Q1155">
        <v>24.327625269999999</v>
      </c>
      <c r="R1155">
        <v>23.633403779999998</v>
      </c>
      <c r="S1155">
        <v>23.688098910000001</v>
      </c>
      <c r="T1155">
        <v>23.410121920000002</v>
      </c>
      <c r="U1155">
        <v>23.786268230000001</v>
      </c>
      <c r="V1155">
        <v>24.63770294</v>
      </c>
      <c r="W1155">
        <v>23.314554210000001</v>
      </c>
      <c r="X1155">
        <v>23.45373726</v>
      </c>
      <c r="Y1155">
        <v>0.18764967599999999</v>
      </c>
      <c r="Z1155">
        <v>-0.28811645499999999</v>
      </c>
      <c r="AA1155">
        <v>1.3567189999999999E-3</v>
      </c>
      <c r="AB1155">
        <v>-2.0751950000000002E-3</v>
      </c>
      <c r="AC1155">
        <v>0.148971773</v>
      </c>
      <c r="AD1155">
        <v>-0.17383511900000001</v>
      </c>
    </row>
    <row r="1156" spans="1:30" x14ac:dyDescent="0.2">
      <c r="A1156" t="s">
        <v>5469</v>
      </c>
      <c r="B1156" t="s">
        <v>99</v>
      </c>
      <c r="C1156" t="s">
        <v>100</v>
      </c>
      <c r="D1156" t="s">
        <v>5470</v>
      </c>
      <c r="E1156" t="s">
        <v>5469</v>
      </c>
      <c r="F1156" t="s">
        <v>5471</v>
      </c>
      <c r="G1156" t="s">
        <v>58</v>
      </c>
      <c r="H1156">
        <v>47.366</v>
      </c>
      <c r="I1156">
        <v>26</v>
      </c>
      <c r="J1156">
        <v>69.2</v>
      </c>
      <c r="K1156">
        <v>0</v>
      </c>
      <c r="L1156">
        <v>323.31</v>
      </c>
      <c r="M1156">
        <v>31.941782</v>
      </c>
      <c r="N1156">
        <v>31.81814194</v>
      </c>
      <c r="O1156">
        <v>31.861602779999998</v>
      </c>
      <c r="P1156">
        <v>31.767303470000002</v>
      </c>
      <c r="Q1156">
        <v>31.734529500000001</v>
      </c>
      <c r="R1156">
        <v>31.53528786</v>
      </c>
      <c r="S1156">
        <v>31.688291549999999</v>
      </c>
      <c r="T1156">
        <v>31.576505659999999</v>
      </c>
      <c r="U1156">
        <v>31.792964940000001</v>
      </c>
      <c r="V1156">
        <v>31.58611488</v>
      </c>
      <c r="W1156">
        <v>31.545772549999999</v>
      </c>
      <c r="X1156">
        <v>31.679929730000001</v>
      </c>
      <c r="Y1156">
        <v>2.1316576839999999</v>
      </c>
      <c r="Z1156">
        <v>0.26990318299999999</v>
      </c>
      <c r="AA1156">
        <v>0.38190317200000001</v>
      </c>
      <c r="AB1156">
        <v>7.5101216999999998E-2</v>
      </c>
      <c r="AC1156">
        <v>0.480947069</v>
      </c>
      <c r="AD1156">
        <v>8.1981658999999998E-2</v>
      </c>
    </row>
    <row r="1157" spans="1:30" x14ac:dyDescent="0.2">
      <c r="A1157" t="s">
        <v>5472</v>
      </c>
      <c r="B1157" t="s">
        <v>5473</v>
      </c>
      <c r="C1157" t="s">
        <v>100</v>
      </c>
      <c r="D1157" t="s">
        <v>5474</v>
      </c>
      <c r="E1157" t="s">
        <v>5475</v>
      </c>
      <c r="F1157" t="s">
        <v>5476</v>
      </c>
      <c r="G1157" t="s">
        <v>2332</v>
      </c>
      <c r="H1157">
        <v>21.943000000000001</v>
      </c>
      <c r="I1157">
        <v>5</v>
      </c>
      <c r="J1157">
        <v>45.9</v>
      </c>
      <c r="K1157">
        <v>0</v>
      </c>
      <c r="L1157">
        <v>49.322000000000003</v>
      </c>
      <c r="M1157">
        <v>23.7867794</v>
      </c>
      <c r="N1157">
        <v>23.614551540000001</v>
      </c>
      <c r="O1157">
        <v>24.454227450000001</v>
      </c>
      <c r="P1157">
        <v>24.845611569999999</v>
      </c>
      <c r="Q1157">
        <v>23.34523201</v>
      </c>
      <c r="R1157">
        <v>21.821216580000002</v>
      </c>
      <c r="S1157">
        <v>23.781314850000001</v>
      </c>
      <c r="T1157">
        <v>22.301055909999999</v>
      </c>
      <c r="U1157">
        <v>23.66384506</v>
      </c>
      <c r="V1157">
        <v>24.722831729999999</v>
      </c>
      <c r="W1157">
        <v>22.409702299999999</v>
      </c>
      <c r="X1157">
        <v>23.585426330000001</v>
      </c>
      <c r="Y1157">
        <v>0.20479277300000001</v>
      </c>
      <c r="Z1157">
        <v>0.37919934599999999</v>
      </c>
      <c r="AA1157">
        <v>7.5223523E-2</v>
      </c>
      <c r="AB1157">
        <v>-0.235300064</v>
      </c>
      <c r="AC1157">
        <v>0.14701533999999999</v>
      </c>
      <c r="AD1157">
        <v>-0.32391484599999998</v>
      </c>
    </row>
    <row r="1158" spans="1:30" x14ac:dyDescent="0.2">
      <c r="A1158" t="s">
        <v>5477</v>
      </c>
      <c r="B1158" t="s">
        <v>99</v>
      </c>
      <c r="C1158" t="s">
        <v>100</v>
      </c>
      <c r="D1158" t="s">
        <v>5478</v>
      </c>
      <c r="E1158" t="s">
        <v>5477</v>
      </c>
      <c r="F1158" t="s">
        <v>5479</v>
      </c>
      <c r="G1158" t="s">
        <v>58</v>
      </c>
      <c r="H1158">
        <v>37.531999999999996</v>
      </c>
      <c r="I1158">
        <v>9</v>
      </c>
      <c r="J1158">
        <v>31.5</v>
      </c>
      <c r="K1158">
        <v>0</v>
      </c>
      <c r="L1158">
        <v>141.66</v>
      </c>
      <c r="M1158">
        <v>23.00467682</v>
      </c>
      <c r="N1158">
        <v>24.603879930000002</v>
      </c>
      <c r="O1158">
        <v>24.695510859999999</v>
      </c>
      <c r="P1158">
        <v>24.167137149999999</v>
      </c>
      <c r="Q1158">
        <v>24.096710210000001</v>
      </c>
      <c r="R1158">
        <v>25.17375183</v>
      </c>
      <c r="S1158">
        <v>24.794218059999999</v>
      </c>
      <c r="T1158">
        <v>24.26539421</v>
      </c>
      <c r="U1158">
        <v>23.084024429999999</v>
      </c>
      <c r="V1158">
        <v>22.692966460000001</v>
      </c>
      <c r="W1158">
        <v>24.108331679999999</v>
      </c>
      <c r="X1158">
        <v>24.52354622</v>
      </c>
      <c r="Y1158">
        <v>0.15670667999999999</v>
      </c>
      <c r="Z1158">
        <v>0.32640775</v>
      </c>
      <c r="AA1158">
        <v>0.46555000800000002</v>
      </c>
      <c r="AB1158">
        <v>0.704251607</v>
      </c>
      <c r="AC1158">
        <v>0.134086277</v>
      </c>
      <c r="AD1158">
        <v>0.27293078100000001</v>
      </c>
    </row>
    <row r="1159" spans="1:30" x14ac:dyDescent="0.2">
      <c r="A1159" t="s">
        <v>5480</v>
      </c>
      <c r="B1159" t="s">
        <v>5481</v>
      </c>
      <c r="C1159" t="s">
        <v>111</v>
      </c>
      <c r="D1159" t="s">
        <v>5482</v>
      </c>
      <c r="E1159" t="s">
        <v>5483</v>
      </c>
      <c r="F1159" t="s">
        <v>5484</v>
      </c>
      <c r="G1159" t="s">
        <v>91</v>
      </c>
      <c r="H1159">
        <v>40.143000000000001</v>
      </c>
      <c r="I1159">
        <v>22</v>
      </c>
      <c r="J1159">
        <v>79.400000000000006</v>
      </c>
      <c r="K1159">
        <v>0</v>
      </c>
      <c r="L1159">
        <v>323.31</v>
      </c>
      <c r="M1159">
        <v>29.928041459999999</v>
      </c>
      <c r="N1159">
        <v>29.310426710000002</v>
      </c>
      <c r="O1159">
        <v>29.498441700000001</v>
      </c>
      <c r="P1159">
        <v>29.858547210000001</v>
      </c>
      <c r="Q1159">
        <v>27.695047379999998</v>
      </c>
      <c r="R1159">
        <v>29.980054859999999</v>
      </c>
      <c r="S1159">
        <v>30.18553352</v>
      </c>
      <c r="T1159">
        <v>29.540931700000002</v>
      </c>
      <c r="U1159">
        <v>29.802379609999999</v>
      </c>
      <c r="V1159">
        <v>28.369319919999999</v>
      </c>
      <c r="W1159">
        <v>30.038915630000002</v>
      </c>
      <c r="X1159">
        <v>30.100114820000002</v>
      </c>
      <c r="Y1159">
        <v>4.3634063000000001E-2</v>
      </c>
      <c r="Z1159">
        <v>7.6186498000000005E-2</v>
      </c>
      <c r="AA1159">
        <v>0.127557949</v>
      </c>
      <c r="AB1159">
        <v>-0.324900309</v>
      </c>
      <c r="AC1159">
        <v>0.22231415900000001</v>
      </c>
      <c r="AD1159">
        <v>0.34016481999999998</v>
      </c>
    </row>
    <row r="1160" spans="1:30" x14ac:dyDescent="0.2">
      <c r="A1160" t="s">
        <v>5485</v>
      </c>
      <c r="B1160" t="s">
        <v>5486</v>
      </c>
      <c r="C1160" t="s">
        <v>2360</v>
      </c>
      <c r="D1160" t="s">
        <v>5487</v>
      </c>
      <c r="E1160" t="s">
        <v>5488</v>
      </c>
      <c r="F1160" t="s">
        <v>5489</v>
      </c>
      <c r="G1160" t="s">
        <v>91</v>
      </c>
      <c r="H1160">
        <v>23.54</v>
      </c>
      <c r="I1160">
        <v>13</v>
      </c>
      <c r="J1160">
        <v>57.5</v>
      </c>
      <c r="K1160">
        <v>0</v>
      </c>
      <c r="L1160">
        <v>210.07</v>
      </c>
      <c r="M1160">
        <v>29.473632810000002</v>
      </c>
      <c r="N1160">
        <v>28.65239334</v>
      </c>
      <c r="O1160">
        <v>28.851564410000002</v>
      </c>
      <c r="P1160">
        <v>29.465658189999999</v>
      </c>
      <c r="Q1160">
        <v>28.25916672</v>
      </c>
      <c r="R1160">
        <v>29.50231552</v>
      </c>
      <c r="S1160">
        <v>29.12691689</v>
      </c>
      <c r="T1160">
        <v>28.943410870000001</v>
      </c>
      <c r="U1160">
        <v>28.990831379999999</v>
      </c>
      <c r="V1160">
        <v>27.771465299999999</v>
      </c>
      <c r="W1160">
        <v>29.42908096</v>
      </c>
      <c r="X1160">
        <v>29.489261630000001</v>
      </c>
      <c r="Y1160">
        <v>5.3762294000000002E-2</v>
      </c>
      <c r="Z1160">
        <v>9.5927555999999997E-2</v>
      </c>
      <c r="AA1160">
        <v>9.1809510999999996E-2</v>
      </c>
      <c r="AB1160">
        <v>0.17911084499999999</v>
      </c>
      <c r="AC1160">
        <v>7.7039106999999996E-2</v>
      </c>
      <c r="AD1160">
        <v>0.123783747</v>
      </c>
    </row>
    <row r="1161" spans="1:30" x14ac:dyDescent="0.2">
      <c r="A1161" t="s">
        <v>5490</v>
      </c>
      <c r="B1161" t="s">
        <v>5491</v>
      </c>
      <c r="C1161" t="s">
        <v>5492</v>
      </c>
      <c r="D1161" t="s">
        <v>5493</v>
      </c>
      <c r="E1161" t="s">
        <v>5494</v>
      </c>
      <c r="F1161" t="s">
        <v>5495</v>
      </c>
      <c r="G1161" t="s">
        <v>395</v>
      </c>
      <c r="H1161">
        <v>33.369999999999997</v>
      </c>
      <c r="I1161">
        <v>15</v>
      </c>
      <c r="J1161">
        <v>58.4</v>
      </c>
      <c r="K1161">
        <v>0</v>
      </c>
      <c r="L1161">
        <v>198.31</v>
      </c>
      <c r="M1161">
        <v>22.823696139999999</v>
      </c>
      <c r="N1161">
        <v>23.715524670000001</v>
      </c>
      <c r="O1161">
        <v>24.58823967</v>
      </c>
      <c r="P1161">
        <v>24.519510270000001</v>
      </c>
      <c r="Q1161">
        <v>24.798196789999999</v>
      </c>
      <c r="R1161">
        <v>24.043714520000002</v>
      </c>
      <c r="S1161">
        <v>23.518476490000001</v>
      </c>
      <c r="T1161">
        <v>24.051839829999999</v>
      </c>
      <c r="U1161">
        <v>23.516439439999999</v>
      </c>
      <c r="V1161">
        <v>23.647397990000002</v>
      </c>
      <c r="W1161">
        <v>24.225303650000001</v>
      </c>
      <c r="X1161">
        <v>24.67662048</v>
      </c>
      <c r="Y1161">
        <v>0.33080019799999999</v>
      </c>
      <c r="Z1161">
        <v>-0.47395388300000002</v>
      </c>
      <c r="AA1161">
        <v>0.29632519600000001</v>
      </c>
      <c r="AB1161">
        <v>0.27069981900000001</v>
      </c>
      <c r="AC1161">
        <v>0.63302360300000005</v>
      </c>
      <c r="AD1161">
        <v>-0.48752212499999997</v>
      </c>
    </row>
    <row r="1162" spans="1:30" x14ac:dyDescent="0.2">
      <c r="A1162" t="s">
        <v>5496</v>
      </c>
      <c r="B1162" t="s">
        <v>99</v>
      </c>
      <c r="C1162" t="s">
        <v>5497</v>
      </c>
      <c r="D1162" t="s">
        <v>5498</v>
      </c>
      <c r="E1162" t="s">
        <v>5496</v>
      </c>
      <c r="F1162" t="s">
        <v>5499</v>
      </c>
      <c r="G1162" t="s">
        <v>58</v>
      </c>
      <c r="H1162">
        <v>23.035</v>
      </c>
      <c r="I1162">
        <v>6</v>
      </c>
      <c r="J1162">
        <v>44</v>
      </c>
      <c r="K1162">
        <v>0</v>
      </c>
      <c r="L1162">
        <v>80.763999999999996</v>
      </c>
      <c r="M1162">
        <v>26.062149049999999</v>
      </c>
      <c r="N1162">
        <v>25.806070330000001</v>
      </c>
      <c r="O1162">
        <v>25.66261673</v>
      </c>
      <c r="P1162">
        <v>26.012929920000001</v>
      </c>
      <c r="Q1162">
        <v>24.256982799999999</v>
      </c>
      <c r="R1162">
        <v>25.119691849999999</v>
      </c>
      <c r="S1162">
        <v>25.48492813</v>
      </c>
      <c r="T1162">
        <v>25.408922199999999</v>
      </c>
      <c r="U1162">
        <v>25.113704680000001</v>
      </c>
      <c r="V1162">
        <v>25.618797300000001</v>
      </c>
      <c r="W1162">
        <v>24.627561570000001</v>
      </c>
      <c r="X1162">
        <v>25.65586472</v>
      </c>
      <c r="Y1162">
        <v>0.69371669800000002</v>
      </c>
      <c r="Z1162">
        <v>0.54287083899999999</v>
      </c>
      <c r="AA1162">
        <v>0.10083035</v>
      </c>
      <c r="AB1162">
        <v>-0.17087300599999999</v>
      </c>
      <c r="AC1162">
        <v>3.3373807999999998E-2</v>
      </c>
      <c r="AD1162">
        <v>3.5110474000000003E-2</v>
      </c>
    </row>
    <row r="1163" spans="1:30" x14ac:dyDescent="0.2">
      <c r="A1163" t="s">
        <v>5500</v>
      </c>
      <c r="B1163" t="s">
        <v>5501</v>
      </c>
      <c r="C1163" t="s">
        <v>5502</v>
      </c>
      <c r="D1163" t="s">
        <v>5503</v>
      </c>
      <c r="E1163" t="s">
        <v>5504</v>
      </c>
      <c r="F1163" t="s">
        <v>5505</v>
      </c>
      <c r="G1163" t="s">
        <v>91</v>
      </c>
      <c r="H1163">
        <v>176.8</v>
      </c>
      <c r="I1163">
        <v>1</v>
      </c>
      <c r="J1163">
        <v>1.7</v>
      </c>
      <c r="K1163">
        <v>0</v>
      </c>
      <c r="L1163">
        <v>323.31</v>
      </c>
      <c r="M1163">
        <v>30.48212242</v>
      </c>
      <c r="N1163">
        <v>29.397686</v>
      </c>
      <c r="O1163">
        <v>29.2508564</v>
      </c>
      <c r="P1163">
        <v>29.76703453</v>
      </c>
      <c r="Q1163">
        <v>26.173484800000001</v>
      </c>
      <c r="R1163">
        <v>30.459142679999999</v>
      </c>
      <c r="S1163">
        <v>29.97882843</v>
      </c>
      <c r="T1163">
        <v>29.01560593</v>
      </c>
      <c r="U1163">
        <v>29.726066589999999</v>
      </c>
      <c r="V1163">
        <v>27.932020189999999</v>
      </c>
      <c r="W1163">
        <v>30.472278589999998</v>
      </c>
      <c r="X1163">
        <v>30.140413280000001</v>
      </c>
      <c r="Y1163">
        <v>7.7559668999999998E-2</v>
      </c>
      <c r="Z1163">
        <v>0.19531758599999999</v>
      </c>
      <c r="AA1163">
        <v>0.17496885000000001</v>
      </c>
      <c r="AB1163">
        <v>-0.71501668299999999</v>
      </c>
      <c r="AC1163">
        <v>2.3094465000000002E-2</v>
      </c>
      <c r="AD1163">
        <v>5.8596293000000001E-2</v>
      </c>
    </row>
    <row r="1164" spans="1:30" x14ac:dyDescent="0.2">
      <c r="A1164" t="s">
        <v>5506</v>
      </c>
      <c r="B1164" t="s">
        <v>1149</v>
      </c>
      <c r="C1164" t="s">
        <v>1150</v>
      </c>
      <c r="D1164" t="s">
        <v>5507</v>
      </c>
      <c r="E1164" t="s">
        <v>5506</v>
      </c>
      <c r="F1164" t="s">
        <v>5508</v>
      </c>
      <c r="G1164" t="s">
        <v>232</v>
      </c>
      <c r="H1164">
        <v>52.308999999999997</v>
      </c>
      <c r="I1164">
        <v>9</v>
      </c>
      <c r="J1164">
        <v>28.5</v>
      </c>
      <c r="K1164">
        <v>0</v>
      </c>
      <c r="L1164">
        <v>27.481000000000002</v>
      </c>
      <c r="M1164">
        <v>23.766551969999998</v>
      </c>
      <c r="N1164">
        <v>22.412801739999999</v>
      </c>
      <c r="O1164">
        <v>24.06622887</v>
      </c>
      <c r="P1164">
        <v>22.899501799999999</v>
      </c>
      <c r="Q1164">
        <v>24.97296906</v>
      </c>
      <c r="R1164">
        <v>24.190589899999999</v>
      </c>
      <c r="S1164">
        <v>23.821804050000001</v>
      </c>
      <c r="T1164">
        <v>22.95890236</v>
      </c>
      <c r="U1164">
        <v>23.955308909999999</v>
      </c>
      <c r="V1164">
        <v>23.720117569999999</v>
      </c>
      <c r="W1164">
        <v>24.615196229999999</v>
      </c>
      <c r="X1164">
        <v>23.64167213</v>
      </c>
      <c r="Y1164">
        <v>0.41084257200000002</v>
      </c>
      <c r="Z1164">
        <v>-0.57713444999999997</v>
      </c>
      <c r="AA1164">
        <v>1.3951565000000001E-2</v>
      </c>
      <c r="AB1164">
        <v>2.8691609999999999E-2</v>
      </c>
      <c r="AC1164">
        <v>0.39583726200000002</v>
      </c>
      <c r="AD1164">
        <v>-0.41365687099999998</v>
      </c>
    </row>
    <row r="1165" spans="1:30" x14ac:dyDescent="0.2">
      <c r="A1165" t="s">
        <v>5509</v>
      </c>
      <c r="B1165" t="s">
        <v>5510</v>
      </c>
      <c r="C1165" t="s">
        <v>111</v>
      </c>
      <c r="D1165" t="s">
        <v>5511</v>
      </c>
      <c r="E1165" t="s">
        <v>5509</v>
      </c>
      <c r="F1165" t="s">
        <v>5512</v>
      </c>
      <c r="G1165" t="s">
        <v>91</v>
      </c>
      <c r="H1165">
        <v>41.850999999999999</v>
      </c>
      <c r="I1165">
        <v>19</v>
      </c>
      <c r="J1165">
        <v>76.900000000000006</v>
      </c>
      <c r="K1165">
        <v>0</v>
      </c>
      <c r="L1165">
        <v>323.31</v>
      </c>
      <c r="M1165">
        <v>28.87255669</v>
      </c>
      <c r="N1165">
        <v>28.752449039999998</v>
      </c>
      <c r="O1165">
        <v>28.95861816</v>
      </c>
      <c r="P1165">
        <v>28.523540499999999</v>
      </c>
      <c r="Q1165">
        <v>25.408208850000001</v>
      </c>
      <c r="R1165">
        <v>28.659896849999999</v>
      </c>
      <c r="S1165">
        <v>28.912193299999998</v>
      </c>
      <c r="T1165">
        <v>28.935422899999999</v>
      </c>
      <c r="U1165">
        <v>28.885211940000001</v>
      </c>
      <c r="V1165">
        <v>26.425376889999999</v>
      </c>
      <c r="W1165">
        <v>28.870443340000001</v>
      </c>
      <c r="X1165">
        <v>29.026781079999999</v>
      </c>
      <c r="Y1165">
        <v>0.374129561</v>
      </c>
      <c r="Z1165">
        <v>0.75367418900000005</v>
      </c>
      <c r="AA1165">
        <v>0.15974691599999999</v>
      </c>
      <c r="AB1165">
        <v>-0.57698504100000003</v>
      </c>
      <c r="AC1165">
        <v>0.404237185</v>
      </c>
      <c r="AD1165">
        <v>0.80340894100000004</v>
      </c>
    </row>
    <row r="1166" spans="1:30" x14ac:dyDescent="0.2">
      <c r="A1166" t="s">
        <v>5513</v>
      </c>
      <c r="B1166" t="s">
        <v>5514</v>
      </c>
      <c r="C1166" t="s">
        <v>5515</v>
      </c>
      <c r="D1166" t="s">
        <v>5516</v>
      </c>
      <c r="E1166" t="s">
        <v>5517</v>
      </c>
      <c r="F1166" t="s">
        <v>5518</v>
      </c>
      <c r="G1166" t="s">
        <v>36</v>
      </c>
      <c r="H1166">
        <v>32.335999999999999</v>
      </c>
      <c r="I1166">
        <v>6</v>
      </c>
      <c r="J1166">
        <v>30.4</v>
      </c>
      <c r="K1166">
        <v>0</v>
      </c>
      <c r="L1166">
        <v>12.228</v>
      </c>
      <c r="M1166">
        <v>23.272312159999998</v>
      </c>
      <c r="N1166">
        <v>23.962150569999999</v>
      </c>
      <c r="O1166">
        <v>24.559438709999998</v>
      </c>
      <c r="P1166">
        <v>23.867410660000001</v>
      </c>
      <c r="Q1166">
        <v>24.37407112</v>
      </c>
      <c r="R1166">
        <v>24.841901780000001</v>
      </c>
      <c r="S1166">
        <v>22.843599319999999</v>
      </c>
      <c r="T1166">
        <v>23.658990859999999</v>
      </c>
      <c r="U1166">
        <v>23.13782883</v>
      </c>
      <c r="V1166">
        <v>23.691505429999999</v>
      </c>
      <c r="W1166">
        <v>24.249990459999999</v>
      </c>
      <c r="X1166">
        <v>23.50080299</v>
      </c>
      <c r="Y1166">
        <v>9.6516759999999993E-2</v>
      </c>
      <c r="Z1166">
        <v>0.11720085099999999</v>
      </c>
      <c r="AA1166">
        <v>0.69162568099999999</v>
      </c>
      <c r="AB1166">
        <v>0.54702822399999995</v>
      </c>
      <c r="AC1166">
        <v>0.85160860800000004</v>
      </c>
      <c r="AD1166">
        <v>-0.600626628</v>
      </c>
    </row>
    <row r="1167" spans="1:30" x14ac:dyDescent="0.2">
      <c r="A1167" t="s">
        <v>5519</v>
      </c>
      <c r="B1167" t="s">
        <v>5520</v>
      </c>
      <c r="C1167" t="s">
        <v>5521</v>
      </c>
      <c r="D1167" t="s">
        <v>5522</v>
      </c>
      <c r="E1167" t="s">
        <v>5523</v>
      </c>
      <c r="F1167" t="s">
        <v>5524</v>
      </c>
      <c r="G1167" t="s">
        <v>91</v>
      </c>
      <c r="H1167">
        <v>28.885000000000002</v>
      </c>
      <c r="I1167">
        <v>12</v>
      </c>
      <c r="J1167">
        <v>71.099999999999994</v>
      </c>
      <c r="K1167">
        <v>0</v>
      </c>
      <c r="L1167">
        <v>227.95</v>
      </c>
      <c r="M1167">
        <v>29.453128809999999</v>
      </c>
      <c r="N1167">
        <v>29.299594880000001</v>
      </c>
      <c r="O1167">
        <v>29.430696489999999</v>
      </c>
      <c r="P1167">
        <v>29.33131599</v>
      </c>
      <c r="Q1167">
        <v>28.309906009999999</v>
      </c>
      <c r="R1167">
        <v>29.669271470000002</v>
      </c>
      <c r="S1167">
        <v>29.767477039999999</v>
      </c>
      <c r="T1167">
        <v>29.32102776</v>
      </c>
      <c r="U1167">
        <v>29.522790910000001</v>
      </c>
      <c r="V1167">
        <v>28.536233899999999</v>
      </c>
      <c r="W1167">
        <v>29.196643829999999</v>
      </c>
      <c r="X1167">
        <v>29.275732040000001</v>
      </c>
      <c r="Y1167">
        <v>0.75191574900000002</v>
      </c>
      <c r="Z1167">
        <v>0.39160347000000001</v>
      </c>
      <c r="AA1167">
        <v>7.5049572999999994E-2</v>
      </c>
      <c r="AB1167">
        <v>0.10062789900000001</v>
      </c>
      <c r="AC1167">
        <v>0.93323854799999995</v>
      </c>
      <c r="AD1167">
        <v>0.53422864299999995</v>
      </c>
    </row>
    <row r="1168" spans="1:30" x14ac:dyDescent="0.2">
      <c r="A1168" t="s">
        <v>5525</v>
      </c>
      <c r="B1168" t="s">
        <v>5526</v>
      </c>
      <c r="C1168" t="s">
        <v>5527</v>
      </c>
      <c r="D1168" t="s">
        <v>5528</v>
      </c>
      <c r="E1168" t="s">
        <v>5529</v>
      </c>
      <c r="F1168" t="s">
        <v>5530</v>
      </c>
      <c r="G1168" t="s">
        <v>232</v>
      </c>
      <c r="H1168">
        <v>22.898</v>
      </c>
      <c r="I1168">
        <v>6</v>
      </c>
      <c r="J1168">
        <v>36.700000000000003</v>
      </c>
      <c r="K1168">
        <v>0</v>
      </c>
      <c r="L1168">
        <v>30.248999999999999</v>
      </c>
      <c r="M1168">
        <v>26.08470535</v>
      </c>
      <c r="N1168">
        <v>26.06334305</v>
      </c>
      <c r="O1168">
        <v>26.04678917</v>
      </c>
      <c r="P1168">
        <v>25.948310849999999</v>
      </c>
      <c r="Q1168">
        <v>26.339294429999999</v>
      </c>
      <c r="R1168">
        <v>25.60944366</v>
      </c>
      <c r="S1168">
        <v>26.001335139999998</v>
      </c>
      <c r="T1168">
        <v>25.850980759999999</v>
      </c>
      <c r="U1168">
        <v>25.886974330000001</v>
      </c>
      <c r="V1168">
        <v>26.28310776</v>
      </c>
      <c r="W1168">
        <v>25.666549679999999</v>
      </c>
      <c r="X1168">
        <v>25.89041138</v>
      </c>
      <c r="Y1168">
        <v>0.26106683800000002</v>
      </c>
      <c r="Z1168">
        <v>0.11825625100000001</v>
      </c>
      <c r="AA1168">
        <v>2.2874188E-2</v>
      </c>
      <c r="AB1168">
        <v>1.8993378000000002E-2</v>
      </c>
      <c r="AC1168">
        <v>6.2822725999999995E-2</v>
      </c>
      <c r="AD1168">
        <v>-3.3592860000000002E-2</v>
      </c>
    </row>
    <row r="1169" spans="1:30" x14ac:dyDescent="0.2">
      <c r="A1169" t="s">
        <v>5531</v>
      </c>
      <c r="B1169" t="s">
        <v>5532</v>
      </c>
      <c r="C1169" t="s">
        <v>3757</v>
      </c>
      <c r="D1169" t="s">
        <v>5533</v>
      </c>
      <c r="E1169" t="s">
        <v>5534</v>
      </c>
      <c r="F1169" t="s">
        <v>5535</v>
      </c>
      <c r="G1169" t="s">
        <v>36</v>
      </c>
      <c r="H1169">
        <v>115.72</v>
      </c>
      <c r="I1169">
        <v>31</v>
      </c>
      <c r="J1169">
        <v>42.8</v>
      </c>
      <c r="K1169">
        <v>0</v>
      </c>
      <c r="L1169">
        <v>289.06</v>
      </c>
      <c r="M1169">
        <v>23.352081299999998</v>
      </c>
      <c r="N1169">
        <v>21.665140149999999</v>
      </c>
      <c r="O1169">
        <v>23.904903409999999</v>
      </c>
      <c r="P1169">
        <v>24.401515960000001</v>
      </c>
      <c r="Q1169">
        <v>23.401163100000002</v>
      </c>
      <c r="R1169">
        <v>23.090728760000001</v>
      </c>
      <c r="S1169">
        <v>23.308517460000001</v>
      </c>
      <c r="T1169">
        <v>24.021486280000001</v>
      </c>
      <c r="U1169">
        <v>23.37583733</v>
      </c>
      <c r="V1169">
        <v>23.852529530000002</v>
      </c>
      <c r="W1169">
        <v>23.063634870000001</v>
      </c>
      <c r="X1169">
        <v>24.857852940000001</v>
      </c>
      <c r="Y1169">
        <v>0.48641361900000002</v>
      </c>
      <c r="Z1169">
        <v>-0.95063082399999999</v>
      </c>
      <c r="AA1169">
        <v>0.169934058</v>
      </c>
      <c r="AB1169">
        <v>-0.29353650399999998</v>
      </c>
      <c r="AC1169">
        <v>0.24876875500000001</v>
      </c>
      <c r="AD1169">
        <v>-0.356058757</v>
      </c>
    </row>
    <row r="1170" spans="1:30" x14ac:dyDescent="0.2">
      <c r="A1170" t="s">
        <v>5536</v>
      </c>
      <c r="B1170" t="s">
        <v>5537</v>
      </c>
      <c r="C1170" t="s">
        <v>5538</v>
      </c>
      <c r="D1170" t="s">
        <v>5539</v>
      </c>
      <c r="E1170" t="s">
        <v>5540</v>
      </c>
      <c r="F1170" t="s">
        <v>5541</v>
      </c>
      <c r="G1170" t="s">
        <v>232</v>
      </c>
      <c r="H1170">
        <v>56.679000000000002</v>
      </c>
      <c r="I1170">
        <v>33</v>
      </c>
      <c r="J1170">
        <v>83.5</v>
      </c>
      <c r="K1170">
        <v>0</v>
      </c>
      <c r="L1170">
        <v>323.31</v>
      </c>
      <c r="M1170">
        <v>29.863088609999998</v>
      </c>
      <c r="N1170">
        <v>29.668207169999999</v>
      </c>
      <c r="O1170">
        <v>29.676218030000001</v>
      </c>
      <c r="P1170">
        <v>29.677762990000002</v>
      </c>
      <c r="Q1170">
        <v>23.240104680000002</v>
      </c>
      <c r="R1170">
        <v>29.796945569999998</v>
      </c>
      <c r="S1170">
        <v>29.73403549</v>
      </c>
      <c r="T1170">
        <v>29.608688350000001</v>
      </c>
      <c r="U1170">
        <v>29.477729799999999</v>
      </c>
      <c r="V1170">
        <v>25.412931440000001</v>
      </c>
      <c r="W1170">
        <v>30.00998688</v>
      </c>
      <c r="X1170">
        <v>29.665464400000001</v>
      </c>
      <c r="Y1170">
        <v>0.39151931699999998</v>
      </c>
      <c r="Z1170">
        <v>1.3730436960000001</v>
      </c>
      <c r="AA1170">
        <v>0.109069286</v>
      </c>
      <c r="AB1170">
        <v>-0.79118982999999998</v>
      </c>
      <c r="AC1170">
        <v>0.34877712199999999</v>
      </c>
      <c r="AD1170">
        <v>1.2440236410000001</v>
      </c>
    </row>
    <row r="1171" spans="1:30" x14ac:dyDescent="0.2">
      <c r="A1171" t="s">
        <v>5542</v>
      </c>
      <c r="B1171" t="s">
        <v>5543</v>
      </c>
      <c r="C1171" t="s">
        <v>2224</v>
      </c>
      <c r="D1171" t="s">
        <v>5544</v>
      </c>
      <c r="E1171" t="s">
        <v>5545</v>
      </c>
      <c r="F1171" t="s">
        <v>5546</v>
      </c>
      <c r="G1171" t="s">
        <v>36</v>
      </c>
      <c r="H1171">
        <v>68.709000000000003</v>
      </c>
      <c r="I1171">
        <v>9</v>
      </c>
      <c r="J1171">
        <v>16.600000000000001</v>
      </c>
      <c r="K1171">
        <v>0</v>
      </c>
      <c r="L1171">
        <v>13.262</v>
      </c>
      <c r="M1171">
        <v>23.282112120000001</v>
      </c>
      <c r="N1171">
        <v>23.84551239</v>
      </c>
      <c r="O1171">
        <v>23.608661649999998</v>
      </c>
      <c r="P1171">
        <v>24.462566379999998</v>
      </c>
      <c r="Q1171">
        <v>24.805568699999998</v>
      </c>
      <c r="R1171">
        <v>23.668985370000001</v>
      </c>
      <c r="S1171">
        <v>23.099452970000002</v>
      </c>
      <c r="T1171">
        <v>23.850999829999999</v>
      </c>
      <c r="U1171">
        <v>23.81492424</v>
      </c>
      <c r="V1171">
        <v>23.83270645</v>
      </c>
      <c r="W1171">
        <v>23.812923430000001</v>
      </c>
      <c r="X1171">
        <v>24.983421329999999</v>
      </c>
      <c r="Y1171">
        <v>0.68311684800000005</v>
      </c>
      <c r="Z1171">
        <v>-0.63092168199999998</v>
      </c>
      <c r="AA1171">
        <v>7.0040030000000003E-2</v>
      </c>
      <c r="AB1171">
        <v>0.102689743</v>
      </c>
      <c r="AC1171">
        <v>0.60849898599999996</v>
      </c>
      <c r="AD1171">
        <v>-0.62122472100000004</v>
      </c>
    </row>
    <row r="1172" spans="1:30" x14ac:dyDescent="0.2">
      <c r="A1172" t="s">
        <v>5547</v>
      </c>
      <c r="B1172" t="s">
        <v>5548</v>
      </c>
      <c r="C1172" t="s">
        <v>5549</v>
      </c>
      <c r="D1172" t="s">
        <v>5550</v>
      </c>
      <c r="E1172" t="s">
        <v>5551</v>
      </c>
      <c r="F1172" t="s">
        <v>5552</v>
      </c>
      <c r="G1172" t="s">
        <v>36</v>
      </c>
      <c r="H1172">
        <v>43.365000000000002</v>
      </c>
      <c r="I1172">
        <v>16</v>
      </c>
      <c r="J1172">
        <v>49.3</v>
      </c>
      <c r="K1172">
        <v>0</v>
      </c>
      <c r="L1172">
        <v>87.337999999999994</v>
      </c>
      <c r="M1172">
        <v>23.081535339999999</v>
      </c>
      <c r="N1172">
        <v>23.526460650000001</v>
      </c>
      <c r="O1172">
        <v>24.89522552</v>
      </c>
      <c r="P1172">
        <v>23.157342910000001</v>
      </c>
      <c r="Q1172">
        <v>23.817958829999998</v>
      </c>
      <c r="R1172">
        <v>23.653265000000001</v>
      </c>
      <c r="S1172">
        <v>24.879415510000001</v>
      </c>
      <c r="T1172">
        <v>24.608715060000002</v>
      </c>
      <c r="U1172">
        <v>24.06787491</v>
      </c>
      <c r="V1172">
        <v>24.274341580000002</v>
      </c>
      <c r="W1172">
        <v>23.25201225</v>
      </c>
      <c r="X1172">
        <v>24.69626045</v>
      </c>
      <c r="Y1172">
        <v>0.12661540299999999</v>
      </c>
      <c r="Z1172">
        <v>-0.239797592</v>
      </c>
      <c r="AA1172">
        <v>0.48986901100000002</v>
      </c>
      <c r="AB1172">
        <v>-0.53134918200000003</v>
      </c>
      <c r="AC1172">
        <v>0.38065120499999999</v>
      </c>
      <c r="AD1172">
        <v>0.44446373</v>
      </c>
    </row>
    <row r="1173" spans="1:30" x14ac:dyDescent="0.2">
      <c r="A1173" t="s">
        <v>5553</v>
      </c>
      <c r="B1173" t="s">
        <v>5554</v>
      </c>
      <c r="C1173" t="s">
        <v>5555</v>
      </c>
      <c r="D1173" t="s">
        <v>5556</v>
      </c>
      <c r="E1173" t="s">
        <v>5557</v>
      </c>
      <c r="F1173" t="s">
        <v>5558</v>
      </c>
      <c r="G1173" t="s">
        <v>232</v>
      </c>
      <c r="H1173">
        <v>326.25</v>
      </c>
      <c r="I1173">
        <v>173</v>
      </c>
      <c r="J1173">
        <v>70.8</v>
      </c>
      <c r="K1173">
        <v>0</v>
      </c>
      <c r="L1173">
        <v>323.31</v>
      </c>
      <c r="M1173">
        <v>33.404384610000001</v>
      </c>
      <c r="N1173">
        <v>33.366847989999997</v>
      </c>
      <c r="O1173">
        <v>33.343608860000003</v>
      </c>
      <c r="P1173">
        <v>33.325092320000003</v>
      </c>
      <c r="Q1173">
        <v>30.65736008</v>
      </c>
      <c r="R1173">
        <v>33.634605409999999</v>
      </c>
      <c r="S1173">
        <v>33.438869480000001</v>
      </c>
      <c r="T1173">
        <v>33.323482509999998</v>
      </c>
      <c r="U1173">
        <v>33.428794859999996</v>
      </c>
      <c r="V1173">
        <v>31.881614689999999</v>
      </c>
      <c r="W1173">
        <v>33.446159360000003</v>
      </c>
      <c r="X1173">
        <v>33.434650419999997</v>
      </c>
      <c r="Y1173">
        <v>0.36169684499999999</v>
      </c>
      <c r="Z1173">
        <v>0.45080566399999999</v>
      </c>
      <c r="AA1173">
        <v>0.13005981</v>
      </c>
      <c r="AB1173">
        <v>-0.38178888999999999</v>
      </c>
      <c r="AC1173">
        <v>0.38476965499999999</v>
      </c>
      <c r="AD1173">
        <v>0.47624079400000002</v>
      </c>
    </row>
    <row r="1174" spans="1:30" x14ac:dyDescent="0.2">
      <c r="A1174" t="s">
        <v>5559</v>
      </c>
      <c r="B1174" t="s">
        <v>5560</v>
      </c>
      <c r="C1174" t="s">
        <v>5561</v>
      </c>
      <c r="D1174" t="s">
        <v>5562</v>
      </c>
      <c r="E1174" t="s">
        <v>5563</v>
      </c>
      <c r="F1174" t="s">
        <v>5564</v>
      </c>
      <c r="G1174" t="s">
        <v>91</v>
      </c>
      <c r="H1174">
        <v>38.79</v>
      </c>
      <c r="I1174">
        <v>19</v>
      </c>
      <c r="J1174">
        <v>58.6</v>
      </c>
      <c r="K1174">
        <v>0</v>
      </c>
      <c r="L1174">
        <v>323.31</v>
      </c>
      <c r="M1174">
        <v>30.601959229999999</v>
      </c>
      <c r="N1174">
        <v>30.866880420000001</v>
      </c>
      <c r="O1174">
        <v>30.776195529999999</v>
      </c>
      <c r="P1174">
        <v>30.748392110000001</v>
      </c>
      <c r="Q1174">
        <v>31.439363480000001</v>
      </c>
      <c r="R1174">
        <v>30.704130169999999</v>
      </c>
      <c r="S1174">
        <v>30.795677189999999</v>
      </c>
      <c r="T1174">
        <v>30.72354507</v>
      </c>
      <c r="U1174">
        <v>30.819246289999999</v>
      </c>
      <c r="V1174">
        <v>31.271251679999999</v>
      </c>
      <c r="W1174">
        <v>30.573982239999999</v>
      </c>
      <c r="X1174">
        <v>30.805934910000001</v>
      </c>
      <c r="Y1174">
        <v>0.24385947499999999</v>
      </c>
      <c r="Z1174">
        <v>-0.135377884</v>
      </c>
      <c r="AA1174">
        <v>9.0979004000000002E-2</v>
      </c>
      <c r="AB1174">
        <v>8.0238978000000002E-2</v>
      </c>
      <c r="AC1174">
        <v>0.193088809</v>
      </c>
      <c r="AD1174">
        <v>-0.10423342400000001</v>
      </c>
    </row>
    <row r="1175" spans="1:30" x14ac:dyDescent="0.2">
      <c r="A1175" t="s">
        <v>5565</v>
      </c>
      <c r="B1175" t="s">
        <v>5566</v>
      </c>
      <c r="C1175" t="s">
        <v>32</v>
      </c>
      <c r="D1175" t="s">
        <v>5567</v>
      </c>
      <c r="E1175" t="s">
        <v>5568</v>
      </c>
      <c r="F1175" t="s">
        <v>5569</v>
      </c>
      <c r="G1175" t="s">
        <v>36</v>
      </c>
      <c r="H1175">
        <v>24.18</v>
      </c>
      <c r="I1175">
        <v>2</v>
      </c>
      <c r="J1175">
        <v>8.6999999999999993</v>
      </c>
      <c r="K1175">
        <v>0</v>
      </c>
      <c r="L1175">
        <v>7.9245000000000001</v>
      </c>
      <c r="M1175">
        <v>23.646337509999999</v>
      </c>
      <c r="N1175">
        <v>24.226551059999998</v>
      </c>
      <c r="O1175">
        <v>22.457256319999999</v>
      </c>
      <c r="P1175">
        <v>23.10807037</v>
      </c>
      <c r="Q1175">
        <v>24.344219209999999</v>
      </c>
      <c r="R1175">
        <v>23.660865780000002</v>
      </c>
      <c r="S1175">
        <v>24.378953930000002</v>
      </c>
      <c r="T1175">
        <v>23.804489140000001</v>
      </c>
      <c r="U1175">
        <v>23.445680620000001</v>
      </c>
      <c r="V1175">
        <v>23.606513979999999</v>
      </c>
      <c r="W1175">
        <v>24.691825869999999</v>
      </c>
      <c r="X1175">
        <v>23.686494830000001</v>
      </c>
      <c r="Y1175">
        <v>0.36785251600000002</v>
      </c>
      <c r="Z1175">
        <v>-0.55156326300000003</v>
      </c>
      <c r="AA1175">
        <v>0.22756312100000001</v>
      </c>
      <c r="AB1175">
        <v>-0.29055976900000002</v>
      </c>
      <c r="AC1175">
        <v>9.5830972E-2</v>
      </c>
      <c r="AD1175">
        <v>-0.118570328</v>
      </c>
    </row>
    <row r="1176" spans="1:30" x14ac:dyDescent="0.2">
      <c r="A1176" t="s">
        <v>5570</v>
      </c>
      <c r="B1176" t="s">
        <v>5571</v>
      </c>
      <c r="C1176" t="s">
        <v>5572</v>
      </c>
      <c r="D1176" t="s">
        <v>5573</v>
      </c>
      <c r="E1176" t="s">
        <v>5574</v>
      </c>
      <c r="F1176" t="s">
        <v>5575</v>
      </c>
      <c r="G1176" t="s">
        <v>395</v>
      </c>
      <c r="H1176">
        <v>23.033999999999999</v>
      </c>
      <c r="I1176">
        <v>12</v>
      </c>
      <c r="J1176">
        <v>75.8</v>
      </c>
      <c r="K1176">
        <v>0</v>
      </c>
      <c r="L1176">
        <v>323.31</v>
      </c>
      <c r="M1176">
        <v>32.267543789999998</v>
      </c>
      <c r="N1176">
        <v>32.66218567</v>
      </c>
      <c r="O1176">
        <v>32.47822189</v>
      </c>
      <c r="P1176">
        <v>32.69859314</v>
      </c>
      <c r="Q1176">
        <v>33.091236109999997</v>
      </c>
      <c r="R1176">
        <v>32.697498320000001</v>
      </c>
      <c r="S1176">
        <v>32.669704439999997</v>
      </c>
      <c r="T1176">
        <v>32.503486629999998</v>
      </c>
      <c r="U1176">
        <v>32.576011659999999</v>
      </c>
      <c r="V1176">
        <v>32.510036470000003</v>
      </c>
      <c r="W1176">
        <v>32.402378079999998</v>
      </c>
      <c r="X1176">
        <v>32.183197020000001</v>
      </c>
      <c r="Y1176">
        <v>0.280999681</v>
      </c>
      <c r="Z1176">
        <v>0.104113261</v>
      </c>
      <c r="AA1176">
        <v>1.335179409</v>
      </c>
      <c r="AB1176">
        <v>0.463905334</v>
      </c>
      <c r="AC1176">
        <v>0.94803476399999997</v>
      </c>
      <c r="AD1176">
        <v>0.21786371900000001</v>
      </c>
    </row>
    <row r="1177" spans="1:30" x14ac:dyDescent="0.2">
      <c r="A1177" t="s">
        <v>5576</v>
      </c>
      <c r="B1177" t="s">
        <v>162</v>
      </c>
      <c r="C1177" t="s">
        <v>100</v>
      </c>
      <c r="D1177" t="s">
        <v>5577</v>
      </c>
      <c r="E1177" t="s">
        <v>5576</v>
      </c>
      <c r="F1177" t="s">
        <v>5578</v>
      </c>
      <c r="G1177" t="s">
        <v>58</v>
      </c>
      <c r="H1177">
        <v>34.396000000000001</v>
      </c>
      <c r="I1177">
        <v>15</v>
      </c>
      <c r="J1177">
        <v>70.099999999999994</v>
      </c>
      <c r="K1177">
        <v>0</v>
      </c>
      <c r="L1177">
        <v>71.009</v>
      </c>
      <c r="M1177">
        <v>27.0504055</v>
      </c>
      <c r="N1177">
        <v>27.02432632</v>
      </c>
      <c r="O1177">
        <v>27.082635880000002</v>
      </c>
      <c r="P1177">
        <v>26.843379970000001</v>
      </c>
      <c r="Q1177">
        <v>26.629091259999999</v>
      </c>
      <c r="R1177">
        <v>27.218633650000001</v>
      </c>
      <c r="S1177">
        <v>27.43181229</v>
      </c>
      <c r="T1177">
        <v>26.878532409999998</v>
      </c>
      <c r="U1177">
        <v>27.237903589999998</v>
      </c>
      <c r="V1177">
        <v>27.387882229999999</v>
      </c>
      <c r="W1177">
        <v>26.653350830000001</v>
      </c>
      <c r="X1177">
        <v>27.103296279999999</v>
      </c>
      <c r="Y1177">
        <v>6.5473199999999997E-3</v>
      </c>
      <c r="Z1177">
        <v>4.2794549999999997E-3</v>
      </c>
      <c r="AA1177">
        <v>0.21372417399999999</v>
      </c>
      <c r="AB1177">
        <v>-0.15114148499999999</v>
      </c>
      <c r="AC1177">
        <v>0.192242679</v>
      </c>
      <c r="AD1177">
        <v>0.13457298300000001</v>
      </c>
    </row>
    <row r="1178" spans="1:30" x14ac:dyDescent="0.2">
      <c r="A1178" t="s">
        <v>5579</v>
      </c>
      <c r="B1178" t="s">
        <v>99</v>
      </c>
      <c r="C1178" t="s">
        <v>100</v>
      </c>
      <c r="D1178" t="s">
        <v>5580</v>
      </c>
      <c r="E1178" t="s">
        <v>5579</v>
      </c>
      <c r="F1178" t="s">
        <v>5581</v>
      </c>
      <c r="G1178" t="s">
        <v>58</v>
      </c>
      <c r="H1178">
        <v>19.001999999999999</v>
      </c>
      <c r="I1178">
        <v>6</v>
      </c>
      <c r="J1178">
        <v>47.3</v>
      </c>
      <c r="K1178">
        <v>0</v>
      </c>
      <c r="L1178">
        <v>14.226000000000001</v>
      </c>
      <c r="M1178">
        <v>23.824502939999999</v>
      </c>
      <c r="N1178">
        <v>24.1119442</v>
      </c>
      <c r="O1178">
        <v>24.941951750000001</v>
      </c>
      <c r="P1178">
        <v>22.896125789999999</v>
      </c>
      <c r="Q1178">
        <v>24.604858400000001</v>
      </c>
      <c r="R1178">
        <v>24.26147461</v>
      </c>
      <c r="S1178">
        <v>23.577819819999998</v>
      </c>
      <c r="T1178">
        <v>23.632839199999999</v>
      </c>
      <c r="U1178">
        <v>24.108797070000001</v>
      </c>
      <c r="V1178">
        <v>23.396120069999998</v>
      </c>
      <c r="W1178">
        <v>23.984535220000001</v>
      </c>
      <c r="X1178">
        <v>23.157615660000001</v>
      </c>
      <c r="Y1178">
        <v>0.873963779</v>
      </c>
      <c r="Z1178">
        <v>0.78004264800000001</v>
      </c>
      <c r="AA1178">
        <v>0.28539520899999998</v>
      </c>
      <c r="AB1178">
        <v>0.40806261700000002</v>
      </c>
      <c r="AC1178">
        <v>0.364981261</v>
      </c>
      <c r="AD1178">
        <v>0.26039505000000002</v>
      </c>
    </row>
    <row r="1179" spans="1:30" x14ac:dyDescent="0.2">
      <c r="A1179" t="s">
        <v>5582</v>
      </c>
      <c r="B1179" t="s">
        <v>5583</v>
      </c>
      <c r="C1179" t="s">
        <v>100</v>
      </c>
      <c r="D1179" t="s">
        <v>5584</v>
      </c>
      <c r="E1179" t="s">
        <v>5585</v>
      </c>
      <c r="F1179" t="s">
        <v>5586</v>
      </c>
      <c r="G1179" t="s">
        <v>36</v>
      </c>
      <c r="H1179">
        <v>19.945</v>
      </c>
      <c r="I1179">
        <v>7</v>
      </c>
      <c r="J1179">
        <v>49.2</v>
      </c>
      <c r="K1179">
        <v>0</v>
      </c>
      <c r="L1179">
        <v>254.88</v>
      </c>
      <c r="M1179">
        <v>29.28279495</v>
      </c>
      <c r="N1179">
        <v>29.63065529</v>
      </c>
      <c r="O1179">
        <v>29.569425580000001</v>
      </c>
      <c r="P1179">
        <v>29.952964779999999</v>
      </c>
      <c r="Q1179">
        <v>29.87323189</v>
      </c>
      <c r="R1179">
        <v>29.04257393</v>
      </c>
      <c r="S1179">
        <v>29.27159691</v>
      </c>
      <c r="T1179">
        <v>29.862957000000002</v>
      </c>
      <c r="U1179">
        <v>29.27297592</v>
      </c>
      <c r="V1179">
        <v>29.399011609999999</v>
      </c>
      <c r="W1179">
        <v>29.67153549</v>
      </c>
      <c r="X1179">
        <v>29.139852520000002</v>
      </c>
      <c r="Y1179">
        <v>0.185096758</v>
      </c>
      <c r="Z1179">
        <v>9.0825399000000001E-2</v>
      </c>
      <c r="AA1179">
        <v>0.266524965</v>
      </c>
      <c r="AB1179">
        <v>0.21945699099999999</v>
      </c>
      <c r="AC1179">
        <v>9.3990389999999993E-2</v>
      </c>
      <c r="AD1179">
        <v>6.5710067999999996E-2</v>
      </c>
    </row>
    <row r="1180" spans="1:30" x14ac:dyDescent="0.2">
      <c r="A1180" t="s">
        <v>5587</v>
      </c>
      <c r="B1180" t="s">
        <v>3008</v>
      </c>
      <c r="C1180" t="s">
        <v>5588</v>
      </c>
      <c r="D1180" t="s">
        <v>5589</v>
      </c>
      <c r="E1180" t="s">
        <v>5587</v>
      </c>
      <c r="F1180" t="s">
        <v>5590</v>
      </c>
      <c r="G1180" t="s">
        <v>395</v>
      </c>
      <c r="H1180">
        <v>24.196999999999999</v>
      </c>
      <c r="I1180">
        <v>12</v>
      </c>
      <c r="J1180">
        <v>68.8</v>
      </c>
      <c r="K1180">
        <v>0</v>
      </c>
      <c r="L1180">
        <v>211.64</v>
      </c>
      <c r="M1180">
        <v>26.145401</v>
      </c>
      <c r="N1180">
        <v>24.617734909999999</v>
      </c>
      <c r="O1180">
        <v>23.037969589999999</v>
      </c>
      <c r="P1180">
        <v>24.64888191</v>
      </c>
      <c r="Q1180">
        <v>23.538658139999999</v>
      </c>
      <c r="R1180">
        <v>23.530822749999999</v>
      </c>
      <c r="S1180">
        <v>23.519948960000001</v>
      </c>
      <c r="T1180">
        <v>23.677894590000001</v>
      </c>
      <c r="U1180">
        <v>25.061609270000002</v>
      </c>
      <c r="V1180">
        <v>23.392076490000001</v>
      </c>
      <c r="W1180">
        <v>23.371196749999999</v>
      </c>
      <c r="X1180">
        <v>23.563209530000002</v>
      </c>
      <c r="Y1180">
        <v>0.57321889800000003</v>
      </c>
      <c r="Z1180">
        <v>1.158207575</v>
      </c>
      <c r="AA1180">
        <v>0.54494383700000004</v>
      </c>
      <c r="AB1180">
        <v>0.46396001199999998</v>
      </c>
      <c r="AC1180">
        <v>0.58224245799999996</v>
      </c>
      <c r="AD1180">
        <v>0.64432334899999999</v>
      </c>
    </row>
    <row r="1181" spans="1:30" x14ac:dyDescent="0.2">
      <c r="A1181" t="s">
        <v>5591</v>
      </c>
      <c r="B1181" t="s">
        <v>5592</v>
      </c>
      <c r="C1181" t="s">
        <v>100</v>
      </c>
      <c r="D1181" t="s">
        <v>5593</v>
      </c>
      <c r="E1181" t="s">
        <v>5594</v>
      </c>
      <c r="F1181" t="s">
        <v>5595</v>
      </c>
      <c r="G1181" t="s">
        <v>36</v>
      </c>
      <c r="H1181">
        <v>12.199</v>
      </c>
      <c r="I1181">
        <v>8</v>
      </c>
      <c r="J1181">
        <v>87</v>
      </c>
      <c r="K1181">
        <v>0</v>
      </c>
      <c r="L1181">
        <v>323.31</v>
      </c>
      <c r="M1181">
        <v>28.613719939999999</v>
      </c>
      <c r="N1181">
        <v>29.061546329999999</v>
      </c>
      <c r="O1181">
        <v>28.902564999999999</v>
      </c>
      <c r="P1181">
        <v>28.667699809999998</v>
      </c>
      <c r="Q1181">
        <v>29.186525339999999</v>
      </c>
      <c r="R1181">
        <v>28.678251270000001</v>
      </c>
      <c r="S1181">
        <v>28.586597439999998</v>
      </c>
      <c r="T1181">
        <v>28.77677727</v>
      </c>
      <c r="U1181">
        <v>28.873878479999998</v>
      </c>
      <c r="V1181">
        <v>28.347774510000001</v>
      </c>
      <c r="W1181">
        <v>27.764205929999999</v>
      </c>
      <c r="X1181">
        <v>28.735021589999999</v>
      </c>
      <c r="Y1181">
        <v>0.86239038199999996</v>
      </c>
      <c r="Z1181">
        <v>0.57694308000000005</v>
      </c>
      <c r="AA1181">
        <v>0.78539429100000002</v>
      </c>
      <c r="AB1181">
        <v>0.56182479900000004</v>
      </c>
      <c r="AC1181">
        <v>0.71966100300000002</v>
      </c>
      <c r="AD1181">
        <v>0.46341705300000002</v>
      </c>
    </row>
    <row r="1182" spans="1:30" x14ac:dyDescent="0.2">
      <c r="A1182" t="s">
        <v>5596</v>
      </c>
      <c r="B1182" t="s">
        <v>5597</v>
      </c>
      <c r="C1182" t="s">
        <v>3226</v>
      </c>
      <c r="D1182" t="s">
        <v>5598</v>
      </c>
      <c r="E1182" t="s">
        <v>5599</v>
      </c>
      <c r="F1182" t="s">
        <v>5600</v>
      </c>
      <c r="G1182" t="s">
        <v>36</v>
      </c>
      <c r="H1182">
        <v>60.265999999999998</v>
      </c>
      <c r="I1182">
        <v>12</v>
      </c>
      <c r="J1182">
        <v>42.2</v>
      </c>
      <c r="K1182">
        <v>0</v>
      </c>
      <c r="L1182">
        <v>286.37</v>
      </c>
      <c r="M1182">
        <v>26.35939217</v>
      </c>
      <c r="N1182">
        <v>26.437364580000001</v>
      </c>
      <c r="O1182">
        <v>26.244016649999999</v>
      </c>
      <c r="P1182">
        <v>25.399206159999999</v>
      </c>
      <c r="Q1182">
        <v>24.531406400000002</v>
      </c>
      <c r="R1182">
        <v>26.80168724</v>
      </c>
      <c r="S1182">
        <v>23.861362459999999</v>
      </c>
      <c r="T1182">
        <v>24.20328331</v>
      </c>
      <c r="U1182">
        <v>24.144437790000001</v>
      </c>
      <c r="V1182">
        <v>26.4258728</v>
      </c>
      <c r="W1182">
        <v>24.53616714</v>
      </c>
      <c r="X1182">
        <v>26.674518590000002</v>
      </c>
      <c r="Y1182">
        <v>0.277660405</v>
      </c>
      <c r="Z1182">
        <v>0.46807162000000002</v>
      </c>
      <c r="AA1182">
        <v>0.115911641</v>
      </c>
      <c r="AB1182">
        <v>-0.30141957600000002</v>
      </c>
      <c r="AC1182">
        <v>1.243090424</v>
      </c>
      <c r="AD1182">
        <v>-1.8091583250000001</v>
      </c>
    </row>
    <row r="1183" spans="1:30" x14ac:dyDescent="0.2">
      <c r="A1183" t="s">
        <v>5601</v>
      </c>
      <c r="B1183" t="s">
        <v>5602</v>
      </c>
      <c r="C1183" t="s">
        <v>5603</v>
      </c>
      <c r="D1183" t="s">
        <v>5604</v>
      </c>
      <c r="E1183" t="s">
        <v>5605</v>
      </c>
      <c r="F1183" t="s">
        <v>5606</v>
      </c>
      <c r="G1183" t="s">
        <v>232</v>
      </c>
      <c r="H1183">
        <v>31.533999999999999</v>
      </c>
      <c r="I1183">
        <v>14</v>
      </c>
      <c r="J1183">
        <v>69.400000000000006</v>
      </c>
      <c r="K1183">
        <v>0</v>
      </c>
      <c r="L1183">
        <v>299.77</v>
      </c>
      <c r="M1183">
        <v>28.711288450000001</v>
      </c>
      <c r="N1183">
        <v>28.43125534</v>
      </c>
      <c r="O1183">
        <v>28.58032227</v>
      </c>
      <c r="P1183">
        <v>28.670539860000002</v>
      </c>
      <c r="Q1183">
        <v>25.041095729999999</v>
      </c>
      <c r="R1183">
        <v>28.64450836</v>
      </c>
      <c r="S1183">
        <v>28.487806320000001</v>
      </c>
      <c r="T1183">
        <v>28.277639390000001</v>
      </c>
      <c r="U1183">
        <v>28.755159379999998</v>
      </c>
      <c r="V1183">
        <v>25.867570879999999</v>
      </c>
      <c r="W1183">
        <v>28.227199550000002</v>
      </c>
      <c r="X1183">
        <v>28.799989700000001</v>
      </c>
      <c r="Y1183">
        <v>0.45039277500000002</v>
      </c>
      <c r="Z1183">
        <v>0.94270197600000005</v>
      </c>
      <c r="AA1183">
        <v>4.0641210999999997E-2</v>
      </c>
      <c r="AB1183">
        <v>-0.17953872700000001</v>
      </c>
      <c r="AC1183">
        <v>0.40935095700000002</v>
      </c>
      <c r="AD1183">
        <v>0.87528165199999997</v>
      </c>
    </row>
    <row r="1184" spans="1:30" x14ac:dyDescent="0.2">
      <c r="A1184" t="s">
        <v>2236</v>
      </c>
      <c r="B1184" t="s">
        <v>5607</v>
      </c>
      <c r="C1184" t="s">
        <v>5608</v>
      </c>
      <c r="D1184" t="s">
        <v>5609</v>
      </c>
      <c r="E1184" t="s">
        <v>5610</v>
      </c>
      <c r="F1184" t="s">
        <v>5611</v>
      </c>
      <c r="G1184" t="s">
        <v>232</v>
      </c>
      <c r="H1184">
        <v>23.251000000000001</v>
      </c>
      <c r="I1184">
        <v>7</v>
      </c>
      <c r="J1184">
        <v>35.9</v>
      </c>
      <c r="K1184">
        <v>0</v>
      </c>
      <c r="L1184">
        <v>11.667999999999999</v>
      </c>
      <c r="M1184">
        <v>23.120393750000002</v>
      </c>
      <c r="N1184">
        <v>23.629362109999999</v>
      </c>
      <c r="O1184">
        <v>23.818637850000002</v>
      </c>
      <c r="P1184">
        <v>24.44518661</v>
      </c>
      <c r="Q1184">
        <v>23.598251340000001</v>
      </c>
      <c r="R1184">
        <v>24.116292949999998</v>
      </c>
      <c r="S1184">
        <v>23.92257309</v>
      </c>
      <c r="T1184">
        <v>23.44989777</v>
      </c>
      <c r="U1184">
        <v>25.2056179</v>
      </c>
      <c r="V1184">
        <v>24.60923004</v>
      </c>
      <c r="W1184">
        <v>24.012739180000001</v>
      </c>
      <c r="X1184">
        <v>24.065580369999999</v>
      </c>
      <c r="Y1184">
        <v>1.1756411980000001</v>
      </c>
      <c r="Z1184">
        <v>-0.70638529500000002</v>
      </c>
      <c r="AA1184">
        <v>0.22003439599999999</v>
      </c>
      <c r="AB1184">
        <v>-0.17593955999999999</v>
      </c>
      <c r="AC1184">
        <v>2.1815012000000002E-2</v>
      </c>
      <c r="AD1184">
        <v>-3.6486944E-2</v>
      </c>
    </row>
    <row r="1185" spans="1:30" x14ac:dyDescent="0.2">
      <c r="A1185" t="s">
        <v>5612</v>
      </c>
      <c r="B1185" t="s">
        <v>99</v>
      </c>
      <c r="C1185" t="s">
        <v>100</v>
      </c>
      <c r="D1185" t="s">
        <v>5613</v>
      </c>
      <c r="E1185" t="s">
        <v>5612</v>
      </c>
      <c r="F1185" t="s">
        <v>5614</v>
      </c>
      <c r="G1185" t="s">
        <v>58</v>
      </c>
      <c r="H1185">
        <v>84.009</v>
      </c>
      <c r="I1185">
        <v>23</v>
      </c>
      <c r="J1185">
        <v>43.4</v>
      </c>
      <c r="K1185">
        <v>0</v>
      </c>
      <c r="L1185">
        <v>177.81</v>
      </c>
      <c r="M1185">
        <v>23.3605938</v>
      </c>
      <c r="N1185">
        <v>22.677162169999999</v>
      </c>
      <c r="O1185">
        <v>23.836244579999999</v>
      </c>
      <c r="P1185">
        <v>24.445409770000001</v>
      </c>
      <c r="Q1185">
        <v>23.63827324</v>
      </c>
      <c r="R1185">
        <v>23.737154010000001</v>
      </c>
      <c r="S1185">
        <v>25.38844872</v>
      </c>
      <c r="T1185">
        <v>23.420825959999998</v>
      </c>
      <c r="U1185">
        <v>24.136316300000001</v>
      </c>
      <c r="V1185">
        <v>23.751375199999998</v>
      </c>
      <c r="W1185">
        <v>23.759759899999999</v>
      </c>
      <c r="X1185">
        <v>22.971080780000001</v>
      </c>
      <c r="Y1185">
        <v>0.181101394</v>
      </c>
      <c r="Z1185">
        <v>-0.20273844399999999</v>
      </c>
      <c r="AA1185">
        <v>0.54021043599999996</v>
      </c>
      <c r="AB1185">
        <v>0.44620704700000002</v>
      </c>
      <c r="AC1185">
        <v>0.57925632199999999</v>
      </c>
      <c r="AD1185">
        <v>0.82112503100000001</v>
      </c>
    </row>
    <row r="1186" spans="1:30" x14ac:dyDescent="0.2">
      <c r="A1186" t="s">
        <v>5615</v>
      </c>
      <c r="B1186" t="s">
        <v>5616</v>
      </c>
      <c r="C1186" t="s">
        <v>100</v>
      </c>
      <c r="D1186" t="s">
        <v>5617</v>
      </c>
      <c r="E1186" t="s">
        <v>5618</v>
      </c>
      <c r="F1186" t="s">
        <v>5619</v>
      </c>
      <c r="G1186" t="s">
        <v>58</v>
      </c>
      <c r="H1186">
        <v>15.518000000000001</v>
      </c>
      <c r="I1186">
        <v>14</v>
      </c>
      <c r="J1186">
        <v>96.5</v>
      </c>
      <c r="K1186">
        <v>0</v>
      </c>
      <c r="L1186">
        <v>323.31</v>
      </c>
      <c r="M1186">
        <v>31.626970289999999</v>
      </c>
      <c r="N1186">
        <v>31.940347670000001</v>
      </c>
      <c r="O1186">
        <v>31.83612823</v>
      </c>
      <c r="P1186">
        <v>31.431215290000001</v>
      </c>
      <c r="Q1186">
        <v>32.239166259999998</v>
      </c>
      <c r="R1186">
        <v>31.749231340000001</v>
      </c>
      <c r="S1186">
        <v>31.700910570000001</v>
      </c>
      <c r="T1186">
        <v>32.011753079999998</v>
      </c>
      <c r="U1186">
        <v>32.159004209999999</v>
      </c>
      <c r="V1186">
        <v>32.17200089</v>
      </c>
      <c r="W1186">
        <v>31.302801129999999</v>
      </c>
      <c r="X1186">
        <v>31.753900529999999</v>
      </c>
      <c r="Y1186">
        <v>7.6654507999999996E-2</v>
      </c>
      <c r="Z1186">
        <v>5.8247884E-2</v>
      </c>
      <c r="AA1186">
        <v>6.4409891999999996E-2</v>
      </c>
      <c r="AB1186">
        <v>6.3636780000000004E-2</v>
      </c>
      <c r="AC1186">
        <v>0.30639147</v>
      </c>
      <c r="AD1186">
        <v>0.21432177199999999</v>
      </c>
    </row>
    <row r="1187" spans="1:30" x14ac:dyDescent="0.2">
      <c r="A1187" t="s">
        <v>5620</v>
      </c>
      <c r="B1187" t="s">
        <v>162</v>
      </c>
      <c r="C1187" t="s">
        <v>100</v>
      </c>
      <c r="D1187" t="s">
        <v>5621</v>
      </c>
      <c r="E1187" t="s">
        <v>5620</v>
      </c>
      <c r="F1187" t="s">
        <v>5622</v>
      </c>
      <c r="G1187" t="s">
        <v>58</v>
      </c>
      <c r="H1187">
        <v>25.748999999999999</v>
      </c>
      <c r="I1187">
        <v>7</v>
      </c>
      <c r="J1187">
        <v>56.4</v>
      </c>
      <c r="K1187">
        <v>0</v>
      </c>
      <c r="L1187">
        <v>57.85</v>
      </c>
      <c r="M1187">
        <v>24.269559860000001</v>
      </c>
      <c r="N1187">
        <v>24.682443620000001</v>
      </c>
      <c r="O1187">
        <v>23.592809679999998</v>
      </c>
      <c r="P1187">
        <v>23.603279109999999</v>
      </c>
      <c r="Q1187">
        <v>24.153139110000001</v>
      </c>
      <c r="R1187">
        <v>25.427230829999999</v>
      </c>
      <c r="S1187">
        <v>25.538721079999998</v>
      </c>
      <c r="T1187">
        <v>24.472749709999999</v>
      </c>
      <c r="U1187">
        <v>23.81903076</v>
      </c>
      <c r="V1187">
        <v>23.201314929999999</v>
      </c>
      <c r="W1187">
        <v>24.316196439999999</v>
      </c>
      <c r="X1187">
        <v>24.864007950000001</v>
      </c>
      <c r="Y1187">
        <v>3.1454325999999998E-2</v>
      </c>
      <c r="Z1187">
        <v>5.4431279999999999E-2</v>
      </c>
      <c r="AA1187">
        <v>0.13531700999999999</v>
      </c>
      <c r="AB1187">
        <v>0.26737658199999997</v>
      </c>
      <c r="AC1187">
        <v>0.27709061099999999</v>
      </c>
      <c r="AD1187">
        <v>0.48299407999999999</v>
      </c>
    </row>
    <row r="1188" spans="1:30" x14ac:dyDescent="0.2">
      <c r="A1188" t="s">
        <v>1438</v>
      </c>
      <c r="B1188" t="s">
        <v>5623</v>
      </c>
      <c r="C1188" t="s">
        <v>1440</v>
      </c>
      <c r="D1188" t="s">
        <v>5624</v>
      </c>
      <c r="E1188" t="s">
        <v>5625</v>
      </c>
      <c r="F1188" t="s">
        <v>5626</v>
      </c>
      <c r="G1188" t="s">
        <v>91</v>
      </c>
      <c r="H1188">
        <v>27.693000000000001</v>
      </c>
      <c r="I1188">
        <v>10</v>
      </c>
      <c r="J1188">
        <v>47.3</v>
      </c>
      <c r="K1188">
        <v>0</v>
      </c>
      <c r="L1188">
        <v>43.345999999999997</v>
      </c>
      <c r="M1188">
        <v>25.264991760000001</v>
      </c>
      <c r="N1188">
        <v>25.346008300000001</v>
      </c>
      <c r="O1188">
        <v>25.512739180000001</v>
      </c>
      <c r="P1188">
        <v>25.679626460000001</v>
      </c>
      <c r="Q1188">
        <v>25.62970352</v>
      </c>
      <c r="R1188">
        <v>24.901041029999998</v>
      </c>
      <c r="S1188">
        <v>25.299604420000001</v>
      </c>
      <c r="T1188">
        <v>25.569149020000001</v>
      </c>
      <c r="U1188">
        <v>25.600454330000002</v>
      </c>
      <c r="V1188">
        <v>25.920639040000001</v>
      </c>
      <c r="W1188">
        <v>24.929718019999999</v>
      </c>
      <c r="X1188">
        <v>25.497074130000001</v>
      </c>
      <c r="Y1188">
        <v>8.9569943999999999E-2</v>
      </c>
      <c r="Z1188">
        <v>-7.4563980000000002E-2</v>
      </c>
      <c r="AA1188">
        <v>4.0718447999999997E-2</v>
      </c>
      <c r="AB1188">
        <v>-4.5686721999999999E-2</v>
      </c>
      <c r="AC1188">
        <v>4.5882132999999999E-2</v>
      </c>
      <c r="AD1188">
        <v>4.0592193999999998E-2</v>
      </c>
    </row>
    <row r="1189" spans="1:30" x14ac:dyDescent="0.2">
      <c r="A1189" t="s">
        <v>5627</v>
      </c>
      <c r="B1189" t="s">
        <v>99</v>
      </c>
      <c r="C1189" t="s">
        <v>100</v>
      </c>
      <c r="D1189" t="s">
        <v>5628</v>
      </c>
      <c r="E1189" t="s">
        <v>5627</v>
      </c>
      <c r="F1189" t="s">
        <v>5629</v>
      </c>
      <c r="G1189" t="s">
        <v>58</v>
      </c>
      <c r="H1189">
        <v>26.248999999999999</v>
      </c>
      <c r="I1189">
        <v>15</v>
      </c>
      <c r="J1189">
        <v>65.400000000000006</v>
      </c>
      <c r="K1189">
        <v>0</v>
      </c>
      <c r="L1189">
        <v>94.787000000000006</v>
      </c>
      <c r="M1189">
        <v>29.03970146</v>
      </c>
      <c r="N1189">
        <v>28.777215959999999</v>
      </c>
      <c r="O1189">
        <v>28.756559370000002</v>
      </c>
      <c r="P1189">
        <v>28.86891365</v>
      </c>
      <c r="Q1189">
        <v>29.18721008</v>
      </c>
      <c r="R1189">
        <v>28.71328926</v>
      </c>
      <c r="S1189">
        <v>28.80322838</v>
      </c>
      <c r="T1189">
        <v>28.66366768</v>
      </c>
      <c r="U1189">
        <v>28.564237590000001</v>
      </c>
      <c r="V1189">
        <v>29.17971039</v>
      </c>
      <c r="W1189">
        <v>28.64450836</v>
      </c>
      <c r="X1189">
        <v>28.856262210000001</v>
      </c>
      <c r="Y1189">
        <v>6.9122996000000006E-2</v>
      </c>
      <c r="Z1189">
        <v>-3.5668054999999997E-2</v>
      </c>
      <c r="AA1189">
        <v>4.8638005999999998E-2</v>
      </c>
      <c r="AB1189">
        <v>2.9644012000000001E-2</v>
      </c>
      <c r="AC1189">
        <v>0.56423189100000004</v>
      </c>
      <c r="AD1189">
        <v>-0.216449102</v>
      </c>
    </row>
    <row r="1190" spans="1:30" x14ac:dyDescent="0.2">
      <c r="A1190" t="s">
        <v>5630</v>
      </c>
      <c r="B1190" t="s">
        <v>99</v>
      </c>
      <c r="C1190" t="s">
        <v>100</v>
      </c>
      <c r="D1190" t="s">
        <v>5631</v>
      </c>
      <c r="E1190" t="s">
        <v>5630</v>
      </c>
      <c r="F1190" t="s">
        <v>5632</v>
      </c>
      <c r="G1190" t="s">
        <v>58</v>
      </c>
      <c r="H1190">
        <v>17.702999999999999</v>
      </c>
      <c r="I1190">
        <v>8</v>
      </c>
      <c r="J1190">
        <v>74.5</v>
      </c>
      <c r="K1190">
        <v>0</v>
      </c>
      <c r="L1190">
        <v>29.373000000000001</v>
      </c>
      <c r="M1190">
        <v>25.16943741</v>
      </c>
      <c r="N1190">
        <v>25.281782150000002</v>
      </c>
      <c r="O1190">
        <v>25.059490199999999</v>
      </c>
      <c r="P1190">
        <v>24.944137569999999</v>
      </c>
      <c r="Q1190">
        <v>25.29663086</v>
      </c>
      <c r="R1190">
        <v>25.287500380000001</v>
      </c>
      <c r="S1190">
        <v>26.001077649999999</v>
      </c>
      <c r="T1190">
        <v>25.28149986</v>
      </c>
      <c r="U1190">
        <v>25.04751778</v>
      </c>
      <c r="V1190">
        <v>25.67076874</v>
      </c>
      <c r="W1190">
        <v>23.188564299999999</v>
      </c>
      <c r="X1190">
        <v>25.089420319999999</v>
      </c>
      <c r="Y1190">
        <v>0.27822781899999999</v>
      </c>
      <c r="Z1190">
        <v>0.52065213499999996</v>
      </c>
      <c r="AA1190">
        <v>0.27919521899999999</v>
      </c>
      <c r="AB1190">
        <v>0.52650515200000003</v>
      </c>
      <c r="AC1190">
        <v>0.42178159799999998</v>
      </c>
      <c r="AD1190">
        <v>0.79378064500000001</v>
      </c>
    </row>
    <row r="1191" spans="1:30" x14ac:dyDescent="0.2">
      <c r="A1191" t="s">
        <v>5633</v>
      </c>
      <c r="B1191" t="s">
        <v>5634</v>
      </c>
      <c r="C1191" t="s">
        <v>32</v>
      </c>
      <c r="D1191" t="s">
        <v>5635</v>
      </c>
      <c r="E1191" t="s">
        <v>5633</v>
      </c>
      <c r="F1191" t="s">
        <v>5636</v>
      </c>
      <c r="G1191" t="s">
        <v>36</v>
      </c>
      <c r="H1191">
        <v>23.800999999999998</v>
      </c>
      <c r="I1191">
        <v>3</v>
      </c>
      <c r="J1191">
        <v>23.3</v>
      </c>
      <c r="K1191">
        <v>0</v>
      </c>
      <c r="L1191">
        <v>26.035</v>
      </c>
      <c r="M1191">
        <v>22.542926789999999</v>
      </c>
      <c r="N1191">
        <v>23.663125990000001</v>
      </c>
      <c r="O1191">
        <v>23.09968567</v>
      </c>
      <c r="P1191">
        <v>23.481412890000001</v>
      </c>
      <c r="Q1191">
        <v>25.215637210000001</v>
      </c>
      <c r="R1191">
        <v>24.35923004</v>
      </c>
      <c r="S1191">
        <v>24.399261469999999</v>
      </c>
      <c r="T1191">
        <v>24.440723420000001</v>
      </c>
      <c r="U1191">
        <v>23.598747249999999</v>
      </c>
      <c r="V1191">
        <v>23.989313129999999</v>
      </c>
      <c r="W1191">
        <v>24.828832630000001</v>
      </c>
      <c r="X1191">
        <v>23.82878685</v>
      </c>
      <c r="Y1191">
        <v>1.1688964529999999</v>
      </c>
      <c r="Z1191">
        <v>-1.113731384</v>
      </c>
      <c r="AA1191">
        <v>8.1898033999999995E-2</v>
      </c>
      <c r="AB1191">
        <v>0.136449178</v>
      </c>
      <c r="AC1191">
        <v>5.8019023000000003E-2</v>
      </c>
      <c r="AD1191">
        <v>-6.9400152000000007E-2</v>
      </c>
    </row>
    <row r="1192" spans="1:30" x14ac:dyDescent="0.2">
      <c r="A1192" t="s">
        <v>5637</v>
      </c>
      <c r="B1192" t="s">
        <v>162</v>
      </c>
      <c r="C1192" t="s">
        <v>100</v>
      </c>
      <c r="D1192" t="s">
        <v>5638</v>
      </c>
      <c r="E1192" t="s">
        <v>5637</v>
      </c>
      <c r="F1192" t="s">
        <v>5639</v>
      </c>
      <c r="G1192" t="s">
        <v>58</v>
      </c>
      <c r="H1192">
        <v>10.916</v>
      </c>
      <c r="I1192">
        <v>5</v>
      </c>
      <c r="J1192">
        <v>77</v>
      </c>
      <c r="K1192">
        <v>0</v>
      </c>
      <c r="L1192">
        <v>184.41</v>
      </c>
      <c r="M1192">
        <v>28.397176739999999</v>
      </c>
      <c r="N1192">
        <v>28.642202380000001</v>
      </c>
      <c r="O1192">
        <v>28.69142342</v>
      </c>
      <c r="P1192">
        <v>29.572626110000002</v>
      </c>
      <c r="Q1192">
        <v>29.541948319999999</v>
      </c>
      <c r="R1192">
        <v>28.311595919999998</v>
      </c>
      <c r="S1192">
        <v>28.85507393</v>
      </c>
      <c r="T1192">
        <v>29.64639854</v>
      </c>
      <c r="U1192">
        <v>28.34633827</v>
      </c>
      <c r="V1192">
        <v>28.661733630000001</v>
      </c>
      <c r="W1192">
        <v>28.18091965</v>
      </c>
      <c r="X1192">
        <v>27.83954048</v>
      </c>
      <c r="Y1192">
        <v>0.61487734900000002</v>
      </c>
      <c r="Z1192">
        <v>0.34953625999999999</v>
      </c>
      <c r="AA1192">
        <v>0.890176572</v>
      </c>
      <c r="AB1192">
        <v>0.91465886399999996</v>
      </c>
      <c r="AC1192">
        <v>0.74054981799999997</v>
      </c>
      <c r="AD1192">
        <v>0.72187232999999995</v>
      </c>
    </row>
    <row r="1193" spans="1:30" x14ac:dyDescent="0.2">
      <c r="A1193" t="s">
        <v>5640</v>
      </c>
      <c r="B1193" t="s">
        <v>5641</v>
      </c>
      <c r="C1193" t="s">
        <v>32</v>
      </c>
      <c r="D1193" t="s">
        <v>5642</v>
      </c>
      <c r="E1193" t="s">
        <v>5640</v>
      </c>
      <c r="F1193" t="s">
        <v>5643</v>
      </c>
      <c r="G1193" t="s">
        <v>58</v>
      </c>
      <c r="H1193">
        <v>29.257999999999999</v>
      </c>
      <c r="I1193">
        <v>29</v>
      </c>
      <c r="J1193">
        <v>91.5</v>
      </c>
      <c r="K1193">
        <v>0</v>
      </c>
      <c r="L1193">
        <v>323.31</v>
      </c>
      <c r="M1193">
        <v>30.024192809999999</v>
      </c>
      <c r="N1193">
        <v>29.89778519</v>
      </c>
      <c r="O1193">
        <v>29.884922029999998</v>
      </c>
      <c r="P1193">
        <v>29.880899429999999</v>
      </c>
      <c r="Q1193">
        <v>30.35131836</v>
      </c>
      <c r="R1193">
        <v>30.063810350000001</v>
      </c>
      <c r="S1193">
        <v>29.658876419999999</v>
      </c>
      <c r="T1193">
        <v>30.053489689999999</v>
      </c>
      <c r="U1193">
        <v>29.650083540000001</v>
      </c>
      <c r="V1193">
        <v>30.140655519999999</v>
      </c>
      <c r="W1193">
        <v>30.091943740000001</v>
      </c>
      <c r="X1193">
        <v>30.010253909999999</v>
      </c>
      <c r="Y1193">
        <v>1.168121696</v>
      </c>
      <c r="Z1193">
        <v>-0.14531771299999999</v>
      </c>
      <c r="AA1193">
        <v>4.2512533999999998E-2</v>
      </c>
      <c r="AB1193">
        <v>1.7724990999999999E-2</v>
      </c>
      <c r="AC1193">
        <v>0.99471953400000002</v>
      </c>
      <c r="AD1193">
        <v>-0.29346783999999998</v>
      </c>
    </row>
    <row r="1194" spans="1:30" x14ac:dyDescent="0.2">
      <c r="A1194" t="s">
        <v>5644</v>
      </c>
      <c r="B1194" t="s">
        <v>99</v>
      </c>
      <c r="C1194" t="s">
        <v>100</v>
      </c>
      <c r="D1194" t="s">
        <v>5645</v>
      </c>
      <c r="E1194" t="s">
        <v>5644</v>
      </c>
      <c r="F1194" t="s">
        <v>5646</v>
      </c>
      <c r="G1194" t="s">
        <v>58</v>
      </c>
      <c r="H1194">
        <v>11.099</v>
      </c>
      <c r="I1194">
        <v>7</v>
      </c>
      <c r="J1194">
        <v>99</v>
      </c>
      <c r="K1194">
        <v>0</v>
      </c>
      <c r="L1194">
        <v>133.55000000000001</v>
      </c>
      <c r="M1194">
        <v>27.369945529999999</v>
      </c>
      <c r="N1194">
        <v>27.035800930000001</v>
      </c>
      <c r="O1194">
        <v>26.417123790000002</v>
      </c>
      <c r="P1194">
        <v>26.762685780000002</v>
      </c>
      <c r="Q1194">
        <v>27.229585650000001</v>
      </c>
      <c r="R1194">
        <v>26.869853970000001</v>
      </c>
      <c r="S1194">
        <v>26.539150240000001</v>
      </c>
      <c r="T1194">
        <v>26.53274536</v>
      </c>
      <c r="U1194">
        <v>26.785938260000002</v>
      </c>
      <c r="V1194">
        <v>26.66057777</v>
      </c>
      <c r="W1194">
        <v>26.497880940000002</v>
      </c>
      <c r="X1194">
        <v>26.855194090000001</v>
      </c>
      <c r="Y1194">
        <v>0.38089423100000003</v>
      </c>
      <c r="Z1194">
        <v>0.26973915100000001</v>
      </c>
      <c r="AA1194">
        <v>0.74169384999999999</v>
      </c>
      <c r="AB1194">
        <v>0.28282419800000003</v>
      </c>
      <c r="AC1194">
        <v>0.145392837</v>
      </c>
      <c r="AD1194">
        <v>-5.1939645999999999E-2</v>
      </c>
    </row>
    <row r="1195" spans="1:30" x14ac:dyDescent="0.2">
      <c r="A1195" t="s">
        <v>5647</v>
      </c>
      <c r="B1195" t="s">
        <v>238</v>
      </c>
      <c r="C1195" t="s">
        <v>5648</v>
      </c>
      <c r="D1195" t="s">
        <v>5649</v>
      </c>
      <c r="E1195" t="s">
        <v>5647</v>
      </c>
      <c r="F1195" t="s">
        <v>5650</v>
      </c>
      <c r="G1195" t="s">
        <v>91</v>
      </c>
      <c r="H1195">
        <v>27.14</v>
      </c>
      <c r="I1195">
        <v>14</v>
      </c>
      <c r="J1195">
        <v>56.5</v>
      </c>
      <c r="K1195">
        <v>0</v>
      </c>
      <c r="L1195">
        <v>254.73</v>
      </c>
      <c r="M1195">
        <v>26.139598849999999</v>
      </c>
      <c r="N1195">
        <v>25.60085106</v>
      </c>
      <c r="O1195">
        <v>25.95435715</v>
      </c>
      <c r="P1195">
        <v>25.611076350000001</v>
      </c>
      <c r="Q1195">
        <v>25.433223720000001</v>
      </c>
      <c r="R1195">
        <v>25.33353996</v>
      </c>
      <c r="S1195">
        <v>26.152576450000002</v>
      </c>
      <c r="T1195">
        <v>23.151788710000002</v>
      </c>
      <c r="U1195">
        <v>26.179685589999998</v>
      </c>
      <c r="V1195">
        <v>25.571235659999999</v>
      </c>
      <c r="W1195">
        <v>25.76966286</v>
      </c>
      <c r="X1195">
        <v>26.36049843</v>
      </c>
      <c r="Y1195">
        <v>2.5187090000000001E-3</v>
      </c>
      <c r="Z1195">
        <v>-2.1966300000000002E-3</v>
      </c>
      <c r="AA1195">
        <v>0.81511996399999997</v>
      </c>
      <c r="AB1195">
        <v>-0.44118563300000002</v>
      </c>
      <c r="AC1195">
        <v>0.28936740900000002</v>
      </c>
      <c r="AD1195">
        <v>-0.73911539699999995</v>
      </c>
    </row>
    <row r="1196" spans="1:30" x14ac:dyDescent="0.2">
      <c r="A1196" t="s">
        <v>5651</v>
      </c>
      <c r="B1196" t="s">
        <v>162</v>
      </c>
      <c r="C1196" t="s">
        <v>100</v>
      </c>
      <c r="D1196" t="s">
        <v>5652</v>
      </c>
      <c r="E1196" t="s">
        <v>5651</v>
      </c>
      <c r="F1196" t="s">
        <v>5653</v>
      </c>
      <c r="G1196" t="s">
        <v>58</v>
      </c>
      <c r="H1196">
        <v>16.032</v>
      </c>
      <c r="I1196">
        <v>4</v>
      </c>
      <c r="J1196">
        <v>74</v>
      </c>
      <c r="K1196">
        <v>0</v>
      </c>
      <c r="L1196">
        <v>66.483000000000004</v>
      </c>
      <c r="M1196">
        <v>23.438581469999999</v>
      </c>
      <c r="N1196">
        <v>23.991615299999999</v>
      </c>
      <c r="O1196">
        <v>24.301427839999999</v>
      </c>
      <c r="P1196">
        <v>24.027164460000002</v>
      </c>
      <c r="Q1196">
        <v>25.133594510000002</v>
      </c>
      <c r="R1196">
        <v>25.13762474</v>
      </c>
      <c r="S1196">
        <v>23.84533691</v>
      </c>
      <c r="T1196">
        <v>24.991918559999998</v>
      </c>
      <c r="U1196">
        <v>25.551244740000001</v>
      </c>
      <c r="V1196">
        <v>23.618930819999999</v>
      </c>
      <c r="W1196">
        <v>24.129693979999999</v>
      </c>
      <c r="X1196">
        <v>23.306961059999999</v>
      </c>
      <c r="Y1196">
        <v>0.257508299</v>
      </c>
      <c r="Z1196">
        <v>0.225346247</v>
      </c>
      <c r="AA1196">
        <v>1.15401032</v>
      </c>
      <c r="AB1196">
        <v>1.080932617</v>
      </c>
      <c r="AC1196">
        <v>0.93345354400000002</v>
      </c>
      <c r="AD1196">
        <v>1.1109714509999999</v>
      </c>
    </row>
    <row r="1197" spans="1:30" x14ac:dyDescent="0.2">
      <c r="A1197" t="s">
        <v>5654</v>
      </c>
      <c r="B1197" t="s">
        <v>5655</v>
      </c>
      <c r="C1197" t="s">
        <v>111</v>
      </c>
      <c r="D1197" t="s">
        <v>5656</v>
      </c>
      <c r="E1197" t="s">
        <v>5654</v>
      </c>
      <c r="F1197" t="s">
        <v>5657</v>
      </c>
      <c r="G1197" t="s">
        <v>91</v>
      </c>
      <c r="H1197">
        <v>35.392000000000003</v>
      </c>
      <c r="I1197">
        <v>12</v>
      </c>
      <c r="J1197">
        <v>48</v>
      </c>
      <c r="K1197">
        <v>0</v>
      </c>
      <c r="L1197">
        <v>156.41999999999999</v>
      </c>
      <c r="M1197">
        <v>26.572912219999999</v>
      </c>
      <c r="N1197">
        <v>26.705169680000001</v>
      </c>
      <c r="O1197">
        <v>26.615686419999999</v>
      </c>
      <c r="P1197">
        <v>26.94201279</v>
      </c>
      <c r="Q1197">
        <v>26.98576546</v>
      </c>
      <c r="R1197">
        <v>26.408662799999998</v>
      </c>
      <c r="S1197">
        <v>26.74791145</v>
      </c>
      <c r="T1197">
        <v>26.597473140000002</v>
      </c>
      <c r="U1197">
        <v>26.621427539999999</v>
      </c>
      <c r="V1197">
        <v>27.08334541</v>
      </c>
      <c r="W1197">
        <v>26.743295669999998</v>
      </c>
      <c r="X1197">
        <v>26.61343956</v>
      </c>
      <c r="Y1197">
        <v>0.55487615000000001</v>
      </c>
      <c r="Z1197">
        <v>-0.18210411100000001</v>
      </c>
      <c r="AA1197">
        <v>5.1072179000000002E-2</v>
      </c>
      <c r="AB1197">
        <v>-3.4546533999999997E-2</v>
      </c>
      <c r="AC1197">
        <v>0.46146820199999999</v>
      </c>
      <c r="AD1197">
        <v>-0.15775617</v>
      </c>
    </row>
    <row r="1198" spans="1:30" x14ac:dyDescent="0.2">
      <c r="A1198" t="s">
        <v>5658</v>
      </c>
      <c r="B1198" t="s">
        <v>5659</v>
      </c>
      <c r="C1198" t="s">
        <v>122</v>
      </c>
      <c r="D1198" t="s">
        <v>5660</v>
      </c>
      <c r="E1198" t="s">
        <v>5661</v>
      </c>
      <c r="F1198" t="s">
        <v>5662</v>
      </c>
      <c r="G1198" t="s">
        <v>126</v>
      </c>
      <c r="H1198">
        <v>24.907</v>
      </c>
      <c r="I1198">
        <v>8</v>
      </c>
      <c r="J1198">
        <v>35.1</v>
      </c>
      <c r="K1198">
        <v>0</v>
      </c>
      <c r="L1198">
        <v>96.016000000000005</v>
      </c>
      <c r="M1198">
        <v>25.069276810000002</v>
      </c>
      <c r="N1198">
        <v>24.658563610000002</v>
      </c>
      <c r="O1198">
        <v>24.590637210000001</v>
      </c>
      <c r="P1198">
        <v>24.43657112</v>
      </c>
      <c r="Q1198">
        <v>23.416023249999999</v>
      </c>
      <c r="R1198">
        <v>24.546573639999998</v>
      </c>
      <c r="S1198">
        <v>24.935529710000001</v>
      </c>
      <c r="T1198">
        <v>22.327806469999999</v>
      </c>
      <c r="U1198">
        <v>24.60450363</v>
      </c>
      <c r="V1198">
        <v>25.00483131</v>
      </c>
      <c r="W1198">
        <v>24.78281784</v>
      </c>
      <c r="X1198">
        <v>25.270956040000002</v>
      </c>
      <c r="Y1198">
        <v>0.52820562199999999</v>
      </c>
      <c r="Z1198">
        <v>-0.246709188</v>
      </c>
      <c r="AA1198">
        <v>1.077925762</v>
      </c>
      <c r="AB1198">
        <v>-0.88647905999999999</v>
      </c>
      <c r="AC1198">
        <v>0.568436736</v>
      </c>
      <c r="AD1198">
        <v>-1.0635884600000001</v>
      </c>
    </row>
    <row r="1199" spans="1:30" x14ac:dyDescent="0.2">
      <c r="A1199" t="s">
        <v>5663</v>
      </c>
      <c r="B1199" t="s">
        <v>5664</v>
      </c>
      <c r="C1199" t="s">
        <v>5665</v>
      </c>
      <c r="D1199" t="s">
        <v>5666</v>
      </c>
      <c r="E1199" t="s">
        <v>5667</v>
      </c>
      <c r="F1199" t="s">
        <v>5668</v>
      </c>
      <c r="G1199" t="s">
        <v>43</v>
      </c>
      <c r="H1199">
        <v>37.640999999999998</v>
      </c>
      <c r="I1199">
        <v>16</v>
      </c>
      <c r="J1199">
        <v>59.9</v>
      </c>
      <c r="K1199">
        <v>0</v>
      </c>
      <c r="L1199">
        <v>69.465999999999994</v>
      </c>
      <c r="M1199">
        <v>27.575929639999998</v>
      </c>
      <c r="N1199">
        <v>27.61540604</v>
      </c>
      <c r="O1199">
        <v>27.11117935</v>
      </c>
      <c r="P1199">
        <v>27.688192369999999</v>
      </c>
      <c r="Q1199">
        <v>25.67182159</v>
      </c>
      <c r="R1199">
        <v>28.019668580000001</v>
      </c>
      <c r="S1199">
        <v>27.750980380000001</v>
      </c>
      <c r="T1199">
        <v>27.086690900000001</v>
      </c>
      <c r="U1199">
        <v>27.862957000000002</v>
      </c>
      <c r="V1199">
        <v>26.796993260000001</v>
      </c>
      <c r="W1199">
        <v>27.366197589999999</v>
      </c>
      <c r="X1199">
        <v>27.248710630000001</v>
      </c>
      <c r="Y1199">
        <v>0.554230314</v>
      </c>
      <c r="Z1199">
        <v>0.29687118499999998</v>
      </c>
      <c r="AA1199">
        <v>4.6649710000000004E-3</v>
      </c>
      <c r="AB1199">
        <v>-1.0739644E-2</v>
      </c>
      <c r="AC1199">
        <v>0.65197171200000004</v>
      </c>
      <c r="AD1199">
        <v>0.429575602</v>
      </c>
    </row>
    <row r="1200" spans="1:30" x14ac:dyDescent="0.2">
      <c r="A1200" t="s">
        <v>5669</v>
      </c>
      <c r="B1200" t="s">
        <v>238</v>
      </c>
      <c r="C1200" t="s">
        <v>239</v>
      </c>
      <c r="D1200" t="s">
        <v>5670</v>
      </c>
      <c r="E1200" t="s">
        <v>5669</v>
      </c>
      <c r="F1200" t="s">
        <v>5671</v>
      </c>
      <c r="G1200" t="s">
        <v>91</v>
      </c>
      <c r="H1200">
        <v>26.803999999999998</v>
      </c>
      <c r="I1200">
        <v>12</v>
      </c>
      <c r="J1200">
        <v>52.3</v>
      </c>
      <c r="K1200">
        <v>0</v>
      </c>
      <c r="L1200">
        <v>112.64</v>
      </c>
      <c r="M1200">
        <v>27.935171130000001</v>
      </c>
      <c r="N1200">
        <v>28.2487545</v>
      </c>
      <c r="O1200">
        <v>28.261947630000002</v>
      </c>
      <c r="P1200">
        <v>28.192205430000001</v>
      </c>
      <c r="Q1200">
        <v>28.65856934</v>
      </c>
      <c r="R1200">
        <v>27.733825679999999</v>
      </c>
      <c r="S1200">
        <v>27.518934250000001</v>
      </c>
      <c r="T1200">
        <v>27.768817899999998</v>
      </c>
      <c r="U1200">
        <v>27.704641339999998</v>
      </c>
      <c r="V1200">
        <v>28.948516850000001</v>
      </c>
      <c r="W1200">
        <v>27.434202190000001</v>
      </c>
      <c r="X1200">
        <v>28.119020460000002</v>
      </c>
      <c r="Y1200">
        <v>1.3667822E-2</v>
      </c>
      <c r="Z1200">
        <v>-1.8622079999999999E-2</v>
      </c>
      <c r="AA1200">
        <v>1.7897831999999999E-2</v>
      </c>
      <c r="AB1200">
        <v>2.7620315999999999E-2</v>
      </c>
      <c r="AC1200">
        <v>0.49398900600000001</v>
      </c>
      <c r="AD1200">
        <v>-0.50311533600000002</v>
      </c>
    </row>
    <row r="1201" spans="1:30" x14ac:dyDescent="0.2">
      <c r="A1201" t="s">
        <v>5672</v>
      </c>
      <c r="B1201" t="s">
        <v>5673</v>
      </c>
      <c r="C1201" t="s">
        <v>32</v>
      </c>
      <c r="D1201" t="s">
        <v>5674</v>
      </c>
      <c r="E1201" t="s">
        <v>5675</v>
      </c>
      <c r="F1201" t="s">
        <v>5676</v>
      </c>
      <c r="G1201" t="s">
        <v>36</v>
      </c>
      <c r="H1201">
        <v>19.071999999999999</v>
      </c>
      <c r="I1201">
        <v>2</v>
      </c>
      <c r="J1201">
        <v>19.7</v>
      </c>
      <c r="K1201">
        <v>0</v>
      </c>
      <c r="L1201">
        <v>8.8355999999999995</v>
      </c>
      <c r="M1201">
        <v>23.569246289999999</v>
      </c>
      <c r="N1201">
        <v>24.123239519999998</v>
      </c>
      <c r="O1201">
        <v>24.297401430000001</v>
      </c>
      <c r="P1201">
        <v>24.325853349999999</v>
      </c>
      <c r="Q1201">
        <v>25.401643750000002</v>
      </c>
      <c r="R1201">
        <v>23.260974879999999</v>
      </c>
      <c r="S1201">
        <v>24.641244889999999</v>
      </c>
      <c r="T1201">
        <v>25.121156689999999</v>
      </c>
      <c r="U1201">
        <v>24.59348297</v>
      </c>
      <c r="V1201">
        <v>25.612201689999999</v>
      </c>
      <c r="W1201">
        <v>23.808334349999999</v>
      </c>
      <c r="X1201">
        <v>25.721454619999999</v>
      </c>
      <c r="Y1201">
        <v>0.731550539</v>
      </c>
      <c r="Z1201">
        <v>-1.050701141</v>
      </c>
      <c r="AA1201">
        <v>0.33880537700000002</v>
      </c>
      <c r="AB1201">
        <v>-0.71783955899999996</v>
      </c>
      <c r="AC1201">
        <v>0.152181975</v>
      </c>
      <c r="AD1201">
        <v>-0.26203536999999999</v>
      </c>
    </row>
    <row r="1202" spans="1:30" x14ac:dyDescent="0.2">
      <c r="A1202" t="s">
        <v>5677</v>
      </c>
      <c r="B1202" t="s">
        <v>5678</v>
      </c>
      <c r="C1202" t="s">
        <v>5679</v>
      </c>
      <c r="D1202" t="s">
        <v>5680</v>
      </c>
      <c r="E1202" t="s">
        <v>5681</v>
      </c>
      <c r="F1202" t="s">
        <v>5682</v>
      </c>
      <c r="G1202" t="s">
        <v>43</v>
      </c>
      <c r="H1202">
        <v>31.088999999999999</v>
      </c>
      <c r="I1202">
        <v>23</v>
      </c>
      <c r="J1202">
        <v>64.099999999999994</v>
      </c>
      <c r="K1202">
        <v>0</v>
      </c>
      <c r="L1202">
        <v>323.31</v>
      </c>
      <c r="M1202">
        <v>29.339048389999999</v>
      </c>
      <c r="N1202">
        <v>28.830774309999999</v>
      </c>
      <c r="O1202">
        <v>28.962924959999999</v>
      </c>
      <c r="P1202">
        <v>29.33841133</v>
      </c>
      <c r="Q1202">
        <v>28.945281980000001</v>
      </c>
      <c r="R1202">
        <v>29.359153750000001</v>
      </c>
      <c r="S1202">
        <v>29.277927399999999</v>
      </c>
      <c r="T1202">
        <v>28.954296110000001</v>
      </c>
      <c r="U1202">
        <v>29.019454960000001</v>
      </c>
      <c r="V1202">
        <v>29.365966799999999</v>
      </c>
      <c r="W1202">
        <v>29.444231030000001</v>
      </c>
      <c r="X1202">
        <v>29.475490570000002</v>
      </c>
      <c r="Y1202">
        <v>1.160680449</v>
      </c>
      <c r="Z1202">
        <v>-0.38431358300000001</v>
      </c>
      <c r="AA1202">
        <v>0.70601772100000004</v>
      </c>
      <c r="AB1202">
        <v>-0.21428044600000001</v>
      </c>
      <c r="AC1202">
        <v>1.5288960439999999</v>
      </c>
      <c r="AD1202">
        <v>-0.34466997799999999</v>
      </c>
    </row>
    <row r="1203" spans="1:30" x14ac:dyDescent="0.2">
      <c r="A1203" t="s">
        <v>5683</v>
      </c>
      <c r="B1203" t="s">
        <v>5684</v>
      </c>
      <c r="C1203" t="s">
        <v>5685</v>
      </c>
      <c r="D1203" t="s">
        <v>5686</v>
      </c>
      <c r="E1203" t="s">
        <v>5687</v>
      </c>
      <c r="F1203" t="s">
        <v>5688</v>
      </c>
      <c r="G1203" t="s">
        <v>36</v>
      </c>
      <c r="H1203">
        <v>31.879000000000001</v>
      </c>
      <c r="I1203">
        <v>13</v>
      </c>
      <c r="J1203">
        <v>49.7</v>
      </c>
      <c r="K1203">
        <v>0</v>
      </c>
      <c r="L1203">
        <v>114.24</v>
      </c>
      <c r="M1203">
        <v>23.794460300000001</v>
      </c>
      <c r="N1203">
        <v>22.027889250000001</v>
      </c>
      <c r="O1203">
        <v>23.000644680000001</v>
      </c>
      <c r="P1203">
        <v>24.242588040000001</v>
      </c>
      <c r="Q1203">
        <v>25.119338989999999</v>
      </c>
      <c r="R1203">
        <v>24.32635307</v>
      </c>
      <c r="S1203">
        <v>23.893474579999999</v>
      </c>
      <c r="T1203">
        <v>23.255910870000001</v>
      </c>
      <c r="U1203">
        <v>23.084487920000001</v>
      </c>
      <c r="V1203">
        <v>23.620456699999998</v>
      </c>
      <c r="W1203">
        <v>23.268074039999998</v>
      </c>
      <c r="X1203">
        <v>25.250862120000001</v>
      </c>
      <c r="Y1203">
        <v>0.62465020999999998</v>
      </c>
      <c r="Z1203">
        <v>-1.1054662070000001</v>
      </c>
      <c r="AA1203">
        <v>0.31434529900000002</v>
      </c>
      <c r="AB1203">
        <v>0.51629575100000002</v>
      </c>
      <c r="AC1203">
        <v>0.409657665</v>
      </c>
      <c r="AD1203">
        <v>-0.63517316199999996</v>
      </c>
    </row>
    <row r="1204" spans="1:30" x14ac:dyDescent="0.2">
      <c r="A1204" t="s">
        <v>5689</v>
      </c>
      <c r="B1204" t="s">
        <v>128</v>
      </c>
      <c r="C1204" t="s">
        <v>969</v>
      </c>
      <c r="D1204" t="s">
        <v>5690</v>
      </c>
      <c r="E1204" t="s">
        <v>5689</v>
      </c>
      <c r="F1204" t="s">
        <v>5691</v>
      </c>
      <c r="G1204" t="s">
        <v>126</v>
      </c>
      <c r="H1204">
        <v>21.238</v>
      </c>
      <c r="I1204">
        <v>10</v>
      </c>
      <c r="J1204">
        <v>59</v>
      </c>
      <c r="K1204">
        <v>0</v>
      </c>
      <c r="L1204">
        <v>111.6</v>
      </c>
      <c r="M1204">
        <v>24.21701431</v>
      </c>
      <c r="N1204">
        <v>23.51478767</v>
      </c>
      <c r="O1204">
        <v>23.319852829999999</v>
      </c>
      <c r="P1204">
        <v>24.29029465</v>
      </c>
      <c r="Q1204">
        <v>23.889524460000001</v>
      </c>
      <c r="R1204">
        <v>24.204835889999998</v>
      </c>
      <c r="S1204">
        <v>24.262336730000001</v>
      </c>
      <c r="T1204">
        <v>23.95137596</v>
      </c>
      <c r="U1204">
        <v>22.70790672</v>
      </c>
      <c r="V1204">
        <v>23.017894739999999</v>
      </c>
      <c r="W1204">
        <v>23.57971573</v>
      </c>
      <c r="X1204">
        <v>24.842491150000001</v>
      </c>
      <c r="Y1204">
        <v>7.5284670999999997E-2</v>
      </c>
      <c r="Z1204">
        <v>-0.12948226900000001</v>
      </c>
      <c r="AA1204">
        <v>0.222112267</v>
      </c>
      <c r="AB1204">
        <v>0.31485112500000001</v>
      </c>
      <c r="AC1204">
        <v>8.5236122999999997E-2</v>
      </c>
      <c r="AD1204">
        <v>-0.17282740299999999</v>
      </c>
    </row>
    <row r="1205" spans="1:30" x14ac:dyDescent="0.2">
      <c r="A1205" t="s">
        <v>5692</v>
      </c>
      <c r="B1205" t="s">
        <v>99</v>
      </c>
      <c r="C1205" t="s">
        <v>100</v>
      </c>
      <c r="D1205" t="s">
        <v>5693</v>
      </c>
      <c r="E1205" t="s">
        <v>5692</v>
      </c>
      <c r="F1205" t="s">
        <v>5694</v>
      </c>
      <c r="G1205" t="s">
        <v>58</v>
      </c>
      <c r="H1205">
        <v>14.853999999999999</v>
      </c>
      <c r="I1205">
        <v>7</v>
      </c>
      <c r="J1205">
        <v>83.2</v>
      </c>
      <c r="K1205">
        <v>0</v>
      </c>
      <c r="L1205">
        <v>72.391999999999996</v>
      </c>
      <c r="M1205">
        <v>26.588636399999999</v>
      </c>
      <c r="N1205">
        <v>25.900741579999998</v>
      </c>
      <c r="O1205">
        <v>25.810073849999998</v>
      </c>
      <c r="P1205">
        <v>26.227235790000002</v>
      </c>
      <c r="Q1205">
        <v>26.436553960000001</v>
      </c>
      <c r="R1205">
        <v>26.024747850000001</v>
      </c>
      <c r="S1205">
        <v>26.02736664</v>
      </c>
      <c r="T1205">
        <v>26.418991089999999</v>
      </c>
      <c r="U1205">
        <v>26.19779205</v>
      </c>
      <c r="V1205">
        <v>26.260961529999999</v>
      </c>
      <c r="W1205">
        <v>22.671030040000002</v>
      </c>
      <c r="X1205">
        <v>25.81034279</v>
      </c>
      <c r="Y1205">
        <v>0.44030072999999997</v>
      </c>
      <c r="Z1205">
        <v>1.185705821</v>
      </c>
      <c r="AA1205">
        <v>0.507148763</v>
      </c>
      <c r="AB1205">
        <v>1.315401077</v>
      </c>
      <c r="AC1205">
        <v>0.50082199800000005</v>
      </c>
      <c r="AD1205">
        <v>1.3006051380000001</v>
      </c>
    </row>
    <row r="1206" spans="1:30" x14ac:dyDescent="0.2">
      <c r="A1206" t="s">
        <v>5695</v>
      </c>
      <c r="B1206" t="s">
        <v>5696</v>
      </c>
      <c r="C1206" t="s">
        <v>5697</v>
      </c>
      <c r="D1206" t="s">
        <v>5698</v>
      </c>
      <c r="E1206" t="s">
        <v>5699</v>
      </c>
      <c r="F1206" t="s">
        <v>5700</v>
      </c>
      <c r="G1206" t="s">
        <v>232</v>
      </c>
      <c r="H1206">
        <v>224.38</v>
      </c>
      <c r="I1206">
        <v>112</v>
      </c>
      <c r="J1206">
        <v>68</v>
      </c>
      <c r="K1206">
        <v>0</v>
      </c>
      <c r="L1206">
        <v>323.31</v>
      </c>
      <c r="M1206">
        <v>33.381877899999999</v>
      </c>
      <c r="N1206">
        <v>33.151916499999999</v>
      </c>
      <c r="O1206">
        <v>33.012237550000002</v>
      </c>
      <c r="P1206">
        <v>33.396625520000001</v>
      </c>
      <c r="Q1206">
        <v>32.044498439999998</v>
      </c>
      <c r="R1206">
        <v>33.268215179999999</v>
      </c>
      <c r="S1206">
        <v>33.181941989999999</v>
      </c>
      <c r="T1206">
        <v>33.004253390000002</v>
      </c>
      <c r="U1206">
        <v>32.9647522</v>
      </c>
      <c r="V1206">
        <v>32.403778080000002</v>
      </c>
      <c r="W1206">
        <v>33.451328279999998</v>
      </c>
      <c r="X1206">
        <v>33.32200623</v>
      </c>
      <c r="Y1206">
        <v>0.13025346400000001</v>
      </c>
      <c r="Z1206">
        <v>0.122973124</v>
      </c>
      <c r="AA1206">
        <v>0.103416018</v>
      </c>
      <c r="AB1206">
        <v>-0.155924479</v>
      </c>
      <c r="AC1206">
        <v>8.5255829999999998E-3</v>
      </c>
      <c r="AD1206">
        <v>-8.7216700000000008E-3</v>
      </c>
    </row>
    <row r="1207" spans="1:30" x14ac:dyDescent="0.2">
      <c r="A1207" t="s">
        <v>5701</v>
      </c>
      <c r="B1207" t="s">
        <v>5702</v>
      </c>
      <c r="C1207" t="s">
        <v>32</v>
      </c>
      <c r="D1207" t="s">
        <v>5703</v>
      </c>
      <c r="E1207" t="s">
        <v>5704</v>
      </c>
      <c r="F1207" t="s">
        <v>5705</v>
      </c>
      <c r="G1207" t="s">
        <v>36</v>
      </c>
      <c r="H1207">
        <v>24.14</v>
      </c>
      <c r="I1207">
        <v>14</v>
      </c>
      <c r="J1207">
        <v>70.400000000000006</v>
      </c>
      <c r="K1207">
        <v>0</v>
      </c>
      <c r="L1207">
        <v>323.31</v>
      </c>
      <c r="M1207">
        <v>30.507768630000001</v>
      </c>
      <c r="N1207">
        <v>30.887290950000001</v>
      </c>
      <c r="O1207">
        <v>30.96664238</v>
      </c>
      <c r="P1207">
        <v>30.656337740000001</v>
      </c>
      <c r="Q1207">
        <v>32.041465760000001</v>
      </c>
      <c r="R1207">
        <v>31.11296844</v>
      </c>
      <c r="S1207">
        <v>31.012319560000002</v>
      </c>
      <c r="T1207">
        <v>31.127494810000002</v>
      </c>
      <c r="U1207">
        <v>30.942726140000001</v>
      </c>
      <c r="V1207">
        <v>31.775253299999999</v>
      </c>
      <c r="W1207">
        <v>30.62025642</v>
      </c>
      <c r="X1207">
        <v>30.881175989999999</v>
      </c>
      <c r="Y1207">
        <v>0.33328191699999998</v>
      </c>
      <c r="Z1207">
        <v>-0.30499458299999999</v>
      </c>
      <c r="AA1207">
        <v>0.120966713</v>
      </c>
      <c r="AB1207">
        <v>0.17802874199999999</v>
      </c>
      <c r="AC1207">
        <v>6.3597121000000006E-2</v>
      </c>
      <c r="AD1207">
        <v>-6.4715068000000001E-2</v>
      </c>
    </row>
    <row r="1208" spans="1:30" x14ac:dyDescent="0.2">
      <c r="A1208" t="s">
        <v>5706</v>
      </c>
      <c r="B1208" t="s">
        <v>5707</v>
      </c>
      <c r="C1208" t="s">
        <v>32</v>
      </c>
      <c r="D1208" t="s">
        <v>5708</v>
      </c>
      <c r="E1208" t="s">
        <v>5706</v>
      </c>
      <c r="F1208" t="s">
        <v>5709</v>
      </c>
      <c r="G1208" t="s">
        <v>36</v>
      </c>
      <c r="H1208">
        <v>26.861000000000001</v>
      </c>
      <c r="I1208">
        <v>22</v>
      </c>
      <c r="J1208">
        <v>79.2</v>
      </c>
      <c r="K1208">
        <v>0</v>
      </c>
      <c r="L1208">
        <v>323.31</v>
      </c>
      <c r="M1208">
        <v>25.957704540000002</v>
      </c>
      <c r="N1208">
        <v>27.982179639999998</v>
      </c>
      <c r="O1208">
        <v>27.623870849999999</v>
      </c>
      <c r="P1208">
        <v>27.472200390000001</v>
      </c>
      <c r="Q1208">
        <v>28.08431053</v>
      </c>
      <c r="R1208">
        <v>28.71302605</v>
      </c>
      <c r="S1208">
        <v>26.722730640000002</v>
      </c>
      <c r="T1208">
        <v>27.481546399999999</v>
      </c>
      <c r="U1208">
        <v>27.372686389999998</v>
      </c>
      <c r="V1208">
        <v>28.445848460000001</v>
      </c>
      <c r="W1208">
        <v>26.57629013</v>
      </c>
      <c r="X1208">
        <v>28.136384960000001</v>
      </c>
      <c r="Y1208">
        <v>0.24722540900000001</v>
      </c>
      <c r="Z1208">
        <v>-0.53158950800000004</v>
      </c>
      <c r="AA1208">
        <v>0.210990241</v>
      </c>
      <c r="AB1208">
        <v>0.37033780399999999</v>
      </c>
      <c r="AC1208">
        <v>0.35012934200000001</v>
      </c>
      <c r="AD1208">
        <v>-0.527186712</v>
      </c>
    </row>
    <row r="1209" spans="1:30" x14ac:dyDescent="0.2">
      <c r="A1209" t="s">
        <v>5710</v>
      </c>
      <c r="B1209" t="s">
        <v>5711</v>
      </c>
      <c r="C1209" t="s">
        <v>100</v>
      </c>
      <c r="D1209" t="s">
        <v>5712</v>
      </c>
      <c r="E1209" t="s">
        <v>5710</v>
      </c>
      <c r="F1209" t="s">
        <v>5713</v>
      </c>
      <c r="G1209" t="s">
        <v>58</v>
      </c>
      <c r="H1209">
        <v>55.378</v>
      </c>
      <c r="I1209">
        <v>13</v>
      </c>
      <c r="J1209">
        <v>38.5</v>
      </c>
      <c r="K1209">
        <v>0</v>
      </c>
      <c r="L1209">
        <v>90.298000000000002</v>
      </c>
      <c r="M1209">
        <v>23.146146770000001</v>
      </c>
      <c r="N1209">
        <v>23.652025219999999</v>
      </c>
      <c r="O1209">
        <v>23.720169070000001</v>
      </c>
      <c r="P1209">
        <v>24.58158684</v>
      </c>
      <c r="Q1209">
        <v>24.502122880000002</v>
      </c>
      <c r="R1209">
        <v>23.396944049999998</v>
      </c>
      <c r="S1209">
        <v>23.898113250000002</v>
      </c>
      <c r="T1209">
        <v>24.565710070000002</v>
      </c>
      <c r="U1209">
        <v>23.13946533</v>
      </c>
      <c r="V1209">
        <v>23.50077057</v>
      </c>
      <c r="W1209">
        <v>23.115304949999999</v>
      </c>
      <c r="X1209">
        <v>24.322029109999999</v>
      </c>
      <c r="Y1209">
        <v>0.12861734399999999</v>
      </c>
      <c r="Z1209">
        <v>-0.139921188</v>
      </c>
      <c r="AA1209">
        <v>0.41950299299999999</v>
      </c>
      <c r="AB1209">
        <v>0.51418304400000003</v>
      </c>
      <c r="AC1209">
        <v>0.15202728900000001</v>
      </c>
      <c r="AD1209">
        <v>0.221728007</v>
      </c>
    </row>
    <row r="1210" spans="1:30" x14ac:dyDescent="0.2">
      <c r="A1210" t="s">
        <v>5714</v>
      </c>
      <c r="B1210" t="s">
        <v>5715</v>
      </c>
      <c r="C1210" t="s">
        <v>5716</v>
      </c>
      <c r="D1210" t="s">
        <v>5717</v>
      </c>
      <c r="E1210" t="s">
        <v>5718</v>
      </c>
      <c r="F1210" t="s">
        <v>5719</v>
      </c>
      <c r="G1210" t="s">
        <v>232</v>
      </c>
      <c r="H1210">
        <v>33.991999999999997</v>
      </c>
      <c r="I1210">
        <v>10</v>
      </c>
      <c r="J1210">
        <v>44</v>
      </c>
      <c r="K1210">
        <v>0</v>
      </c>
      <c r="L1210">
        <v>184.29</v>
      </c>
      <c r="M1210">
        <v>27.778123860000001</v>
      </c>
      <c r="N1210">
        <v>27.729230879999999</v>
      </c>
      <c r="O1210">
        <v>27.88925171</v>
      </c>
      <c r="P1210">
        <v>28.22761345</v>
      </c>
      <c r="Q1210">
        <v>27.96807098</v>
      </c>
      <c r="R1210">
        <v>28.22499466</v>
      </c>
      <c r="S1210">
        <v>28.252956390000001</v>
      </c>
      <c r="T1210">
        <v>28.079536439999998</v>
      </c>
      <c r="U1210">
        <v>28.0591507</v>
      </c>
      <c r="V1210">
        <v>28.260244369999999</v>
      </c>
      <c r="W1210">
        <v>28.028863909999998</v>
      </c>
      <c r="X1210">
        <v>28.34802818</v>
      </c>
      <c r="Y1210">
        <v>1.752053232</v>
      </c>
      <c r="Z1210">
        <v>-0.41351000500000001</v>
      </c>
      <c r="AA1210">
        <v>0.218965673</v>
      </c>
      <c r="AB1210">
        <v>-7.2152456000000004E-2</v>
      </c>
      <c r="AC1210">
        <v>0.29226767999999997</v>
      </c>
      <c r="AD1210">
        <v>-8.1830977999999999E-2</v>
      </c>
    </row>
    <row r="1211" spans="1:30" x14ac:dyDescent="0.2">
      <c r="A1211" t="s">
        <v>5720</v>
      </c>
      <c r="B1211" t="s">
        <v>5721</v>
      </c>
      <c r="C1211" t="s">
        <v>3030</v>
      </c>
      <c r="D1211" t="s">
        <v>5722</v>
      </c>
      <c r="E1211" t="s">
        <v>5723</v>
      </c>
      <c r="F1211" t="s">
        <v>5724</v>
      </c>
      <c r="G1211" t="s">
        <v>91</v>
      </c>
      <c r="H1211">
        <v>31.719000000000001</v>
      </c>
      <c r="I1211">
        <v>18</v>
      </c>
      <c r="J1211">
        <v>93.1</v>
      </c>
      <c r="K1211">
        <v>0</v>
      </c>
      <c r="L1211">
        <v>323.31</v>
      </c>
      <c r="M1211">
        <v>33.934646610000001</v>
      </c>
      <c r="N1211">
        <v>33.972370150000003</v>
      </c>
      <c r="O1211">
        <v>34.020027159999998</v>
      </c>
      <c r="P1211">
        <v>34.200550079999999</v>
      </c>
      <c r="Q1211">
        <v>34.350078580000002</v>
      </c>
      <c r="R1211">
        <v>33.860271449999999</v>
      </c>
      <c r="S1211">
        <v>33.925125119999997</v>
      </c>
      <c r="T1211">
        <v>34.032394410000002</v>
      </c>
      <c r="U1211">
        <v>33.988628390000002</v>
      </c>
      <c r="V1211">
        <v>34.265773770000003</v>
      </c>
      <c r="W1211">
        <v>33.940521240000002</v>
      </c>
      <c r="X1211">
        <v>34.003784179999997</v>
      </c>
      <c r="Y1211">
        <v>0.38745962</v>
      </c>
      <c r="Z1211">
        <v>-9.4345093000000005E-2</v>
      </c>
      <c r="AA1211">
        <v>0.14099816200000001</v>
      </c>
      <c r="AB1211">
        <v>6.6940308000000004E-2</v>
      </c>
      <c r="AC1211">
        <v>0.35016418799999999</v>
      </c>
      <c r="AD1211">
        <v>-8.7977090999999993E-2</v>
      </c>
    </row>
    <row r="1212" spans="1:30" x14ac:dyDescent="0.2">
      <c r="A1212" t="s">
        <v>5725</v>
      </c>
      <c r="B1212" t="s">
        <v>99</v>
      </c>
      <c r="C1212" t="s">
        <v>32</v>
      </c>
      <c r="D1212" t="s">
        <v>5726</v>
      </c>
      <c r="E1212" t="s">
        <v>5725</v>
      </c>
      <c r="G1212" t="s">
        <v>58</v>
      </c>
      <c r="H1212">
        <v>14.33</v>
      </c>
      <c r="I1212">
        <v>7</v>
      </c>
      <c r="J1212">
        <v>81.400000000000006</v>
      </c>
      <c r="K1212">
        <v>0</v>
      </c>
      <c r="L1212">
        <v>12.204000000000001</v>
      </c>
      <c r="M1212">
        <v>21.509460449999999</v>
      </c>
      <c r="N1212">
        <v>23.238832469999998</v>
      </c>
      <c r="O1212">
        <v>22.786499020000001</v>
      </c>
      <c r="P1212">
        <v>23.341142649999998</v>
      </c>
      <c r="Q1212">
        <v>24.75303268</v>
      </c>
      <c r="R1212">
        <v>24.293117519999999</v>
      </c>
      <c r="S1212">
        <v>24.416307450000001</v>
      </c>
      <c r="T1212">
        <v>24.17615318</v>
      </c>
      <c r="U1212">
        <v>23.6772995</v>
      </c>
      <c r="V1212">
        <v>24.211330409999999</v>
      </c>
      <c r="W1212">
        <v>23.68908691</v>
      </c>
      <c r="X1212">
        <v>23.34371758</v>
      </c>
      <c r="Y1212">
        <v>1.0072943860000001</v>
      </c>
      <c r="Z1212">
        <v>-1.2364476520000001</v>
      </c>
      <c r="AA1212">
        <v>0.32143725899999998</v>
      </c>
      <c r="AB1212">
        <v>0.38105265300000002</v>
      </c>
      <c r="AC1212">
        <v>0.44037554000000001</v>
      </c>
      <c r="AD1212">
        <v>0.341875076</v>
      </c>
    </row>
    <row r="1213" spans="1:30" x14ac:dyDescent="0.2">
      <c r="A1213" t="s">
        <v>5727</v>
      </c>
      <c r="B1213" t="s">
        <v>5728</v>
      </c>
      <c r="C1213" t="s">
        <v>5729</v>
      </c>
      <c r="D1213" t="s">
        <v>5730</v>
      </c>
      <c r="E1213" t="s">
        <v>5731</v>
      </c>
      <c r="F1213" t="s">
        <v>5732</v>
      </c>
      <c r="G1213" t="s">
        <v>91</v>
      </c>
      <c r="H1213">
        <v>63.671999999999997</v>
      </c>
      <c r="I1213">
        <v>13</v>
      </c>
      <c r="J1213">
        <v>20.6</v>
      </c>
      <c r="K1213">
        <v>0</v>
      </c>
      <c r="L1213">
        <v>227.28</v>
      </c>
      <c r="M1213">
        <v>25.988866810000001</v>
      </c>
      <c r="N1213">
        <v>26.83436584</v>
      </c>
      <c r="O1213">
        <v>26.419954300000001</v>
      </c>
      <c r="P1213">
        <v>26.570497509999999</v>
      </c>
      <c r="Q1213">
        <v>27.653556819999999</v>
      </c>
      <c r="R1213">
        <v>27.79097939</v>
      </c>
      <c r="S1213">
        <v>26.35910797</v>
      </c>
      <c r="T1213">
        <v>26.946371079999999</v>
      </c>
      <c r="U1213">
        <v>26.943355560000001</v>
      </c>
      <c r="V1213">
        <v>28.467115400000001</v>
      </c>
      <c r="W1213">
        <v>26.15919495</v>
      </c>
      <c r="X1213">
        <v>27.490983960000001</v>
      </c>
      <c r="Y1213">
        <v>0.60263750299999996</v>
      </c>
      <c r="Z1213">
        <v>-0.95803578700000003</v>
      </c>
      <c r="AA1213">
        <v>1.4614676E-2</v>
      </c>
      <c r="AB1213">
        <v>-3.4086863000000002E-2</v>
      </c>
      <c r="AC1213">
        <v>0.37476469299999998</v>
      </c>
      <c r="AD1213">
        <v>-0.62281990099999995</v>
      </c>
    </row>
    <row r="1214" spans="1:30" x14ac:dyDescent="0.2">
      <c r="A1214" t="s">
        <v>5733</v>
      </c>
      <c r="B1214" t="s">
        <v>5734</v>
      </c>
      <c r="C1214" t="s">
        <v>5735</v>
      </c>
      <c r="D1214" t="s">
        <v>5736</v>
      </c>
      <c r="E1214" t="s">
        <v>5737</v>
      </c>
      <c r="F1214" t="s">
        <v>5738</v>
      </c>
      <c r="G1214" t="s">
        <v>43</v>
      </c>
      <c r="H1214">
        <v>36.991</v>
      </c>
      <c r="I1214">
        <v>19</v>
      </c>
      <c r="J1214">
        <v>65.400000000000006</v>
      </c>
      <c r="K1214">
        <v>0</v>
      </c>
      <c r="L1214">
        <v>224.96</v>
      </c>
      <c r="M1214">
        <v>30.197067260000001</v>
      </c>
      <c r="N1214">
        <v>30.09999084</v>
      </c>
      <c r="O1214">
        <v>30.145036699999999</v>
      </c>
      <c r="P1214">
        <v>30.064582819999998</v>
      </c>
      <c r="Q1214">
        <v>29.20997238</v>
      </c>
      <c r="R1214">
        <v>29.179851530000001</v>
      </c>
      <c r="S1214">
        <v>29.783145900000001</v>
      </c>
      <c r="T1214">
        <v>29.695228579999998</v>
      </c>
      <c r="U1214">
        <v>29.686204910000001</v>
      </c>
      <c r="V1214">
        <v>29.288307190000001</v>
      </c>
      <c r="W1214">
        <v>29.41001511</v>
      </c>
      <c r="X1214">
        <v>29.985223770000001</v>
      </c>
      <c r="Y1214">
        <v>1.26892176</v>
      </c>
      <c r="Z1214">
        <v>0.58618291199999994</v>
      </c>
      <c r="AA1214">
        <v>7.4292948999999997E-2</v>
      </c>
      <c r="AB1214">
        <v>-7.6379775999999996E-2</v>
      </c>
      <c r="AC1214">
        <v>0.29998717600000002</v>
      </c>
      <c r="AD1214">
        <v>0.160344442</v>
      </c>
    </row>
    <row r="1215" spans="1:30" x14ac:dyDescent="0.2">
      <c r="A1215" t="s">
        <v>5739</v>
      </c>
      <c r="B1215" t="s">
        <v>99</v>
      </c>
      <c r="C1215" t="s">
        <v>100</v>
      </c>
      <c r="D1215" t="s">
        <v>5740</v>
      </c>
      <c r="E1215" t="s">
        <v>5739</v>
      </c>
      <c r="F1215" t="s">
        <v>5741</v>
      </c>
      <c r="G1215" t="s">
        <v>58</v>
      </c>
      <c r="H1215">
        <v>30.064</v>
      </c>
      <c r="I1215">
        <v>9</v>
      </c>
      <c r="J1215">
        <v>54.5</v>
      </c>
      <c r="K1215">
        <v>0</v>
      </c>
      <c r="L1215">
        <v>86.608000000000004</v>
      </c>
      <c r="M1215">
        <v>26.688192369999999</v>
      </c>
      <c r="N1215">
        <v>26.347579960000001</v>
      </c>
      <c r="O1215">
        <v>26.400657649999999</v>
      </c>
      <c r="P1215">
        <v>26.55908775</v>
      </c>
      <c r="Q1215">
        <v>25.836967470000001</v>
      </c>
      <c r="R1215">
        <v>25.760301590000001</v>
      </c>
      <c r="S1215">
        <v>25.970333100000001</v>
      </c>
      <c r="T1215">
        <v>26.320499420000001</v>
      </c>
      <c r="U1215">
        <v>26.27942848</v>
      </c>
      <c r="V1215">
        <v>27.356491089999999</v>
      </c>
      <c r="W1215">
        <v>26.357330319999999</v>
      </c>
      <c r="X1215">
        <v>26.719470980000001</v>
      </c>
      <c r="Y1215">
        <v>0.462189656</v>
      </c>
      <c r="Z1215">
        <v>-0.33228746999999997</v>
      </c>
      <c r="AA1215">
        <v>0.914947395</v>
      </c>
      <c r="AB1215">
        <v>-0.75897852600000004</v>
      </c>
      <c r="AC1215">
        <v>0.929531471</v>
      </c>
      <c r="AD1215">
        <v>-0.62101046199999999</v>
      </c>
    </row>
    <row r="1216" spans="1:30" x14ac:dyDescent="0.2">
      <c r="A1216" t="s">
        <v>5742</v>
      </c>
      <c r="B1216" t="s">
        <v>5743</v>
      </c>
      <c r="C1216" t="s">
        <v>431</v>
      </c>
      <c r="D1216" t="s">
        <v>5744</v>
      </c>
      <c r="E1216" t="s">
        <v>5745</v>
      </c>
      <c r="F1216" t="s">
        <v>5746</v>
      </c>
      <c r="G1216" t="s">
        <v>232</v>
      </c>
      <c r="H1216">
        <v>54.459000000000003</v>
      </c>
      <c r="I1216">
        <v>14</v>
      </c>
      <c r="J1216">
        <v>39.200000000000003</v>
      </c>
      <c r="K1216">
        <v>0</v>
      </c>
      <c r="L1216">
        <v>63.031999999999996</v>
      </c>
      <c r="M1216">
        <v>25.885601040000001</v>
      </c>
      <c r="N1216">
        <v>25.43224335</v>
      </c>
      <c r="O1216">
        <v>25.5144558</v>
      </c>
      <c r="P1216">
        <v>25.608343120000001</v>
      </c>
      <c r="Q1216">
        <v>25.035737990000001</v>
      </c>
      <c r="R1216">
        <v>25.598182680000001</v>
      </c>
      <c r="S1216">
        <v>25.615236280000001</v>
      </c>
      <c r="T1216">
        <v>25.52465248</v>
      </c>
      <c r="U1216">
        <v>25.602294919999999</v>
      </c>
      <c r="V1216">
        <v>25.191707610000002</v>
      </c>
      <c r="W1216">
        <v>25.305564879999999</v>
      </c>
      <c r="X1216">
        <v>25.7824688</v>
      </c>
      <c r="Y1216">
        <v>0.33225599099999997</v>
      </c>
      <c r="Z1216">
        <v>0.1841863</v>
      </c>
      <c r="AA1216">
        <v>1.5819843E-2</v>
      </c>
      <c r="AB1216">
        <v>-1.2492497999999999E-2</v>
      </c>
      <c r="AC1216">
        <v>0.34933745199999999</v>
      </c>
      <c r="AD1216">
        <v>0.15414746600000001</v>
      </c>
    </row>
    <row r="1217" spans="1:30" x14ac:dyDescent="0.2">
      <c r="A1217" t="s">
        <v>5747</v>
      </c>
      <c r="B1217" t="s">
        <v>162</v>
      </c>
      <c r="C1217" t="s">
        <v>100</v>
      </c>
      <c r="D1217" t="s">
        <v>5748</v>
      </c>
      <c r="E1217" t="s">
        <v>5747</v>
      </c>
      <c r="F1217" t="s">
        <v>5749</v>
      </c>
      <c r="G1217" t="s">
        <v>58</v>
      </c>
      <c r="H1217">
        <v>40.328000000000003</v>
      </c>
      <c r="I1217">
        <v>10</v>
      </c>
      <c r="J1217">
        <v>35.1</v>
      </c>
      <c r="K1217">
        <v>0</v>
      </c>
      <c r="L1217">
        <v>60.923000000000002</v>
      </c>
      <c r="M1217">
        <v>25.12951279</v>
      </c>
      <c r="N1217">
        <v>22.935979840000002</v>
      </c>
      <c r="O1217">
        <v>23.987459179999998</v>
      </c>
      <c r="P1217">
        <v>25.494390490000001</v>
      </c>
      <c r="Q1217">
        <v>24.36458588</v>
      </c>
      <c r="R1217">
        <v>21.982378010000001</v>
      </c>
      <c r="S1217">
        <v>25.306886670000001</v>
      </c>
      <c r="T1217">
        <v>23.620872500000001</v>
      </c>
      <c r="U1217">
        <v>24.848857880000001</v>
      </c>
      <c r="V1217">
        <v>24.65412903</v>
      </c>
      <c r="W1217">
        <v>23.568611149999999</v>
      </c>
      <c r="X1217">
        <v>24.988758090000001</v>
      </c>
      <c r="Y1217">
        <v>0.19371925000000001</v>
      </c>
      <c r="Z1217">
        <v>-0.38618214899999997</v>
      </c>
      <c r="AA1217">
        <v>0.152181029</v>
      </c>
      <c r="AB1217">
        <v>-0.45671463000000001</v>
      </c>
      <c r="AC1217">
        <v>0.102459407</v>
      </c>
      <c r="AD1217">
        <v>0.18837292999999999</v>
      </c>
    </row>
    <row r="1218" spans="1:30" x14ac:dyDescent="0.2">
      <c r="A1218" t="s">
        <v>5750</v>
      </c>
      <c r="B1218" t="s">
        <v>99</v>
      </c>
      <c r="C1218" t="s">
        <v>100</v>
      </c>
      <c r="D1218" t="s">
        <v>5751</v>
      </c>
      <c r="E1218" t="s">
        <v>5750</v>
      </c>
      <c r="F1218" t="s">
        <v>5752</v>
      </c>
      <c r="G1218" t="s">
        <v>58</v>
      </c>
      <c r="H1218">
        <v>30.507000000000001</v>
      </c>
      <c r="I1218">
        <v>10</v>
      </c>
      <c r="J1218">
        <v>62.5</v>
      </c>
      <c r="K1218">
        <v>0</v>
      </c>
      <c r="L1218">
        <v>77.251999999999995</v>
      </c>
      <c r="M1218">
        <v>26.804765700000001</v>
      </c>
      <c r="N1218">
        <v>23.55340576</v>
      </c>
      <c r="O1218">
        <v>26.25666618</v>
      </c>
      <c r="P1218">
        <v>26.866321559999999</v>
      </c>
      <c r="Q1218">
        <v>24.334726329999999</v>
      </c>
      <c r="R1218">
        <v>27.124847410000001</v>
      </c>
      <c r="S1218">
        <v>26.90173149</v>
      </c>
      <c r="T1218">
        <v>26.883552550000001</v>
      </c>
      <c r="U1218">
        <v>26.965211870000001</v>
      </c>
      <c r="V1218">
        <v>26.370510100000001</v>
      </c>
      <c r="W1218">
        <v>26.93528366</v>
      </c>
      <c r="X1218">
        <v>26.779064179999999</v>
      </c>
      <c r="Y1218">
        <v>0.495222632</v>
      </c>
      <c r="Z1218">
        <v>-1.156673431</v>
      </c>
      <c r="AA1218">
        <v>0.25747565100000003</v>
      </c>
      <c r="AB1218">
        <v>-0.58632087700000002</v>
      </c>
      <c r="AC1218">
        <v>0.58123137400000002</v>
      </c>
      <c r="AD1218">
        <v>0.22187932299999999</v>
      </c>
    </row>
    <row r="1219" spans="1:30" x14ac:dyDescent="0.2">
      <c r="A1219" t="s">
        <v>5753</v>
      </c>
      <c r="B1219" t="s">
        <v>5754</v>
      </c>
      <c r="C1219" t="s">
        <v>431</v>
      </c>
      <c r="D1219" t="s">
        <v>5755</v>
      </c>
      <c r="E1219" t="s">
        <v>5756</v>
      </c>
      <c r="F1219" t="s">
        <v>5757</v>
      </c>
      <c r="G1219" t="s">
        <v>232</v>
      </c>
      <c r="H1219">
        <v>49.646000000000001</v>
      </c>
      <c r="I1219">
        <v>28</v>
      </c>
      <c r="J1219">
        <v>73.7</v>
      </c>
      <c r="K1219">
        <v>0</v>
      </c>
      <c r="L1219">
        <v>323.31</v>
      </c>
      <c r="M1219">
        <v>30.698595050000002</v>
      </c>
      <c r="N1219">
        <v>30.241727829999999</v>
      </c>
      <c r="O1219">
        <v>30.134794240000002</v>
      </c>
      <c r="P1219">
        <v>30.58208084</v>
      </c>
      <c r="Q1219">
        <v>30.04570198</v>
      </c>
      <c r="R1219">
        <v>31.164768219999999</v>
      </c>
      <c r="S1219">
        <v>30.814823149999999</v>
      </c>
      <c r="T1219">
        <v>30.230546950000001</v>
      </c>
      <c r="U1219">
        <v>30.485006330000001</v>
      </c>
      <c r="V1219">
        <v>29.913991930000002</v>
      </c>
      <c r="W1219">
        <v>30.880300519999999</v>
      </c>
      <c r="X1219">
        <v>30.843259809999999</v>
      </c>
      <c r="Y1219">
        <v>0.200452612</v>
      </c>
      <c r="Z1219">
        <v>-0.187478383</v>
      </c>
      <c r="AA1219">
        <v>3.8810802999999998E-2</v>
      </c>
      <c r="AB1219">
        <v>5.1666259999999999E-2</v>
      </c>
      <c r="AC1219">
        <v>3.3662113E-2</v>
      </c>
      <c r="AD1219">
        <v>-3.5725276E-2</v>
      </c>
    </row>
    <row r="1220" spans="1:30" x14ac:dyDescent="0.2">
      <c r="A1220" t="s">
        <v>5758</v>
      </c>
      <c r="B1220" t="s">
        <v>5759</v>
      </c>
      <c r="C1220" t="s">
        <v>2867</v>
      </c>
      <c r="D1220" t="s">
        <v>5760</v>
      </c>
      <c r="E1220" t="s">
        <v>5761</v>
      </c>
      <c r="F1220" t="s">
        <v>5762</v>
      </c>
      <c r="G1220" t="s">
        <v>91</v>
      </c>
      <c r="H1220">
        <v>27.588999999999999</v>
      </c>
      <c r="I1220">
        <v>5</v>
      </c>
      <c r="J1220">
        <v>33.6</v>
      </c>
      <c r="K1220">
        <v>0</v>
      </c>
      <c r="L1220">
        <v>111.18</v>
      </c>
      <c r="M1220">
        <v>21.59789658</v>
      </c>
      <c r="N1220">
        <v>24.215799329999999</v>
      </c>
      <c r="O1220">
        <v>23.997179030000002</v>
      </c>
      <c r="P1220">
        <v>22.82025909</v>
      </c>
      <c r="Q1220">
        <v>25.618125920000001</v>
      </c>
      <c r="R1220">
        <v>24.803461070000001</v>
      </c>
      <c r="S1220">
        <v>23.792690279999999</v>
      </c>
      <c r="T1220">
        <v>23.770563129999999</v>
      </c>
      <c r="U1220">
        <v>23.55815887</v>
      </c>
      <c r="V1220">
        <v>25.722808839999999</v>
      </c>
      <c r="W1220">
        <v>23.567953110000001</v>
      </c>
      <c r="X1220">
        <v>23.592872620000001</v>
      </c>
      <c r="Y1220">
        <v>0.39247655599999998</v>
      </c>
      <c r="Z1220">
        <v>-1.0242532090000001</v>
      </c>
      <c r="AA1220">
        <v>3.6938905000000001E-2</v>
      </c>
      <c r="AB1220">
        <v>0.119403839</v>
      </c>
      <c r="AC1220">
        <v>0.33793551300000002</v>
      </c>
      <c r="AD1220">
        <v>-0.58740742999999995</v>
      </c>
    </row>
    <row r="1221" spans="1:30" x14ac:dyDescent="0.2">
      <c r="A1221" t="s">
        <v>5763</v>
      </c>
      <c r="B1221" t="s">
        <v>99</v>
      </c>
      <c r="C1221" t="s">
        <v>100</v>
      </c>
      <c r="D1221" t="s">
        <v>5764</v>
      </c>
      <c r="E1221" t="s">
        <v>5763</v>
      </c>
      <c r="F1221" t="s">
        <v>5765</v>
      </c>
      <c r="G1221" t="s">
        <v>58</v>
      </c>
      <c r="H1221">
        <v>41.759</v>
      </c>
      <c r="I1221">
        <v>17</v>
      </c>
      <c r="J1221">
        <v>63.1</v>
      </c>
      <c r="K1221">
        <v>0</v>
      </c>
      <c r="L1221">
        <v>41.7</v>
      </c>
      <c r="M1221">
        <v>27.087196349999999</v>
      </c>
      <c r="N1221">
        <v>27.263202669999998</v>
      </c>
      <c r="O1221">
        <v>27.043121339999999</v>
      </c>
      <c r="P1221">
        <v>27.631383899999999</v>
      </c>
      <c r="Q1221">
        <v>27.787683489999999</v>
      </c>
      <c r="R1221">
        <v>27.25682831</v>
      </c>
      <c r="S1221">
        <v>27.293600080000001</v>
      </c>
      <c r="T1221">
        <v>27.279146189999999</v>
      </c>
      <c r="U1221">
        <v>27.433246610000001</v>
      </c>
      <c r="V1221">
        <v>27.59505463</v>
      </c>
      <c r="W1221">
        <v>26.646364210000002</v>
      </c>
      <c r="X1221">
        <v>27.155183789999999</v>
      </c>
      <c r="Y1221">
        <v>1.187373E-3</v>
      </c>
      <c r="Z1221">
        <v>-1.027425E-3</v>
      </c>
      <c r="AA1221">
        <v>0.60436762600000005</v>
      </c>
      <c r="AB1221">
        <v>0.42643101999999999</v>
      </c>
      <c r="AC1221">
        <v>0.29572093300000002</v>
      </c>
      <c r="AD1221">
        <v>0.20313008599999999</v>
      </c>
    </row>
    <row r="1222" spans="1:30" x14ac:dyDescent="0.2">
      <c r="A1222" t="s">
        <v>5766</v>
      </c>
      <c r="B1222" t="s">
        <v>234</v>
      </c>
      <c r="C1222" t="s">
        <v>32</v>
      </c>
      <c r="D1222" t="s">
        <v>5767</v>
      </c>
      <c r="E1222" t="s">
        <v>5766</v>
      </c>
      <c r="F1222" t="s">
        <v>5768</v>
      </c>
      <c r="G1222" t="s">
        <v>58</v>
      </c>
      <c r="H1222">
        <v>7.2849000000000004</v>
      </c>
      <c r="I1222">
        <v>4</v>
      </c>
      <c r="J1222">
        <v>72.7</v>
      </c>
      <c r="K1222">
        <v>0</v>
      </c>
      <c r="L1222">
        <v>65.744</v>
      </c>
      <c r="M1222">
        <v>23.072261810000001</v>
      </c>
      <c r="N1222">
        <v>24.06138992</v>
      </c>
      <c r="O1222">
        <v>24.046827319999998</v>
      </c>
      <c r="P1222">
        <v>24.504329680000001</v>
      </c>
      <c r="Q1222">
        <v>23.455364230000001</v>
      </c>
      <c r="R1222">
        <v>24.873895650000001</v>
      </c>
      <c r="S1222">
        <v>23.54309464</v>
      </c>
      <c r="T1222">
        <v>25.005603789999999</v>
      </c>
      <c r="U1222">
        <v>23.575540539999999</v>
      </c>
      <c r="V1222">
        <v>23.897853850000001</v>
      </c>
      <c r="W1222">
        <v>23.958810809999999</v>
      </c>
      <c r="X1222">
        <v>22.263860699999999</v>
      </c>
      <c r="Y1222">
        <v>0.21277757999999999</v>
      </c>
      <c r="Z1222">
        <v>0.35331789699999999</v>
      </c>
      <c r="AA1222">
        <v>0.57608383100000005</v>
      </c>
      <c r="AB1222">
        <v>0.90435473099999997</v>
      </c>
      <c r="AC1222">
        <v>0.38188317199999999</v>
      </c>
      <c r="AD1222">
        <v>0.66790453599999999</v>
      </c>
    </row>
    <row r="1223" spans="1:30" x14ac:dyDescent="0.2">
      <c r="A1223" t="s">
        <v>5769</v>
      </c>
      <c r="B1223" t="s">
        <v>5770</v>
      </c>
      <c r="C1223" t="s">
        <v>5771</v>
      </c>
      <c r="D1223" t="s">
        <v>5772</v>
      </c>
      <c r="E1223" t="s">
        <v>5769</v>
      </c>
      <c r="F1223" t="s">
        <v>5773</v>
      </c>
      <c r="G1223" t="s">
        <v>36</v>
      </c>
      <c r="H1223">
        <v>38.131999999999998</v>
      </c>
      <c r="I1223">
        <v>11</v>
      </c>
      <c r="J1223">
        <v>42.5</v>
      </c>
      <c r="K1223">
        <v>0</v>
      </c>
      <c r="L1223">
        <v>212.97</v>
      </c>
      <c r="M1223">
        <v>26.957372670000002</v>
      </c>
      <c r="N1223">
        <v>26.77856255</v>
      </c>
      <c r="O1223">
        <v>26.99345207</v>
      </c>
      <c r="P1223">
        <v>26.573259350000001</v>
      </c>
      <c r="Q1223">
        <v>26.946815489999999</v>
      </c>
      <c r="R1223">
        <v>26.671550750000002</v>
      </c>
      <c r="S1223">
        <v>26.779689789999999</v>
      </c>
      <c r="T1223">
        <v>26.95438004</v>
      </c>
      <c r="U1223">
        <v>26.927165989999999</v>
      </c>
      <c r="V1223">
        <v>27.597614289999999</v>
      </c>
      <c r="W1223">
        <v>26.753915790000001</v>
      </c>
      <c r="X1223">
        <v>27.08405685</v>
      </c>
      <c r="Y1223">
        <v>0.39040306400000002</v>
      </c>
      <c r="Z1223">
        <v>-0.235399882</v>
      </c>
      <c r="AA1223">
        <v>0.70107671500000002</v>
      </c>
      <c r="AB1223">
        <v>-0.41465377799999997</v>
      </c>
      <c r="AC1223">
        <v>0.44060809699999998</v>
      </c>
      <c r="AD1223">
        <v>-0.25811704000000002</v>
      </c>
    </row>
    <row r="1224" spans="1:30" x14ac:dyDescent="0.2">
      <c r="A1224" t="s">
        <v>5774</v>
      </c>
      <c r="B1224" t="s">
        <v>5775</v>
      </c>
      <c r="C1224" t="s">
        <v>100</v>
      </c>
      <c r="D1224" t="s">
        <v>5776</v>
      </c>
      <c r="E1224" t="s">
        <v>5777</v>
      </c>
      <c r="F1224" t="s">
        <v>5778</v>
      </c>
      <c r="G1224" t="s">
        <v>58</v>
      </c>
      <c r="H1224">
        <v>9.4324999999999992</v>
      </c>
      <c r="I1224">
        <v>10</v>
      </c>
      <c r="J1224">
        <v>87.8</v>
      </c>
      <c r="K1224">
        <v>0</v>
      </c>
      <c r="L1224">
        <v>307.99</v>
      </c>
      <c r="M1224">
        <v>29.989696500000001</v>
      </c>
      <c r="N1224">
        <v>30.08258438</v>
      </c>
      <c r="O1224">
        <v>29.85664749</v>
      </c>
      <c r="P1224">
        <v>30.134181980000001</v>
      </c>
      <c r="Q1224">
        <v>30.541854860000001</v>
      </c>
      <c r="R1224">
        <v>29.86891365</v>
      </c>
      <c r="S1224">
        <v>29.807132719999998</v>
      </c>
      <c r="T1224">
        <v>29.729732510000002</v>
      </c>
      <c r="U1224">
        <v>30.01251984</v>
      </c>
      <c r="V1224">
        <v>29.998331069999999</v>
      </c>
      <c r="W1224">
        <v>29.344667430000001</v>
      </c>
      <c r="X1224">
        <v>30.00971985</v>
      </c>
      <c r="Y1224">
        <v>0.34725725800000001</v>
      </c>
      <c r="Z1224">
        <v>0.19207000699999999</v>
      </c>
      <c r="AA1224">
        <v>0.60509838800000004</v>
      </c>
      <c r="AB1224">
        <v>0.39741071100000003</v>
      </c>
      <c r="AC1224">
        <v>9.9915085000000001E-2</v>
      </c>
      <c r="AD1224">
        <v>6.5555573000000006E-2</v>
      </c>
    </row>
    <row r="1225" spans="1:30" x14ac:dyDescent="0.2">
      <c r="A1225" t="s">
        <v>5779</v>
      </c>
      <c r="B1225" t="s">
        <v>5780</v>
      </c>
      <c r="C1225" t="s">
        <v>5781</v>
      </c>
      <c r="D1225" t="s">
        <v>5782</v>
      </c>
      <c r="E1225" t="s">
        <v>5783</v>
      </c>
      <c r="F1225" t="s">
        <v>5784</v>
      </c>
      <c r="G1225" t="s">
        <v>91</v>
      </c>
      <c r="H1225">
        <v>22.634</v>
      </c>
      <c r="I1225">
        <v>7</v>
      </c>
      <c r="J1225">
        <v>56.5</v>
      </c>
      <c r="K1225">
        <v>0</v>
      </c>
      <c r="L1225">
        <v>12.1</v>
      </c>
      <c r="M1225">
        <v>23.45319748</v>
      </c>
      <c r="N1225">
        <v>22.731340410000001</v>
      </c>
      <c r="O1225">
        <v>25.410665510000001</v>
      </c>
      <c r="P1225">
        <v>22.095972060000001</v>
      </c>
      <c r="Q1225">
        <v>25.035190579999998</v>
      </c>
      <c r="R1225">
        <v>23.548210139999998</v>
      </c>
      <c r="S1225">
        <v>23.48116684</v>
      </c>
      <c r="T1225">
        <v>23.076202389999999</v>
      </c>
      <c r="U1225">
        <v>23.04174995</v>
      </c>
      <c r="V1225">
        <v>23.34817314</v>
      </c>
      <c r="W1225">
        <v>23.092275619999999</v>
      </c>
      <c r="X1225">
        <v>23.197629930000002</v>
      </c>
      <c r="Y1225">
        <v>0.334825704</v>
      </c>
      <c r="Z1225">
        <v>0.65237490300000001</v>
      </c>
      <c r="AA1225">
        <v>0.15212124099999999</v>
      </c>
      <c r="AB1225">
        <v>0.34709803299999997</v>
      </c>
      <c r="AC1225">
        <v>2.7338088E-2</v>
      </c>
      <c r="AD1225">
        <v>-1.2986500999999999E-2</v>
      </c>
    </row>
    <row r="1226" spans="1:30" x14ac:dyDescent="0.2">
      <c r="A1226" t="s">
        <v>5785</v>
      </c>
      <c r="B1226" t="s">
        <v>5786</v>
      </c>
      <c r="C1226" t="s">
        <v>5787</v>
      </c>
      <c r="D1226" t="s">
        <v>5788</v>
      </c>
      <c r="E1226" t="s">
        <v>5789</v>
      </c>
      <c r="F1226" t="s">
        <v>5790</v>
      </c>
      <c r="G1226" t="s">
        <v>91</v>
      </c>
      <c r="H1226">
        <v>17.773</v>
      </c>
      <c r="I1226">
        <v>8</v>
      </c>
      <c r="J1226">
        <v>62.1</v>
      </c>
      <c r="K1226">
        <v>0</v>
      </c>
      <c r="L1226">
        <v>46.981000000000002</v>
      </c>
      <c r="M1226">
        <v>27.724683760000001</v>
      </c>
      <c r="N1226">
        <v>27.435871120000002</v>
      </c>
      <c r="O1226">
        <v>27.09022903</v>
      </c>
      <c r="P1226">
        <v>27.353801730000001</v>
      </c>
      <c r="Q1226">
        <v>27.560779570000001</v>
      </c>
      <c r="R1226">
        <v>27.319499969999999</v>
      </c>
      <c r="S1226">
        <v>27.778938289999999</v>
      </c>
      <c r="T1226">
        <v>27.966972349999999</v>
      </c>
      <c r="U1226">
        <v>27.34231758</v>
      </c>
      <c r="V1226">
        <v>27.585201260000002</v>
      </c>
      <c r="W1226">
        <v>27.59227753</v>
      </c>
      <c r="X1226">
        <v>27.66112137</v>
      </c>
      <c r="Y1226">
        <v>0.45688696200000001</v>
      </c>
      <c r="Z1226">
        <v>-0.195938746</v>
      </c>
      <c r="AA1226">
        <v>1.1965526179999999</v>
      </c>
      <c r="AB1226">
        <v>-0.201506297</v>
      </c>
      <c r="AC1226">
        <v>0.16830745499999999</v>
      </c>
      <c r="AD1226">
        <v>8.3209355999999998E-2</v>
      </c>
    </row>
    <row r="1227" spans="1:30" x14ac:dyDescent="0.2">
      <c r="A1227" t="s">
        <v>5791</v>
      </c>
      <c r="B1227" t="s">
        <v>5792</v>
      </c>
      <c r="C1227" t="s">
        <v>5538</v>
      </c>
      <c r="D1227" t="s">
        <v>5793</v>
      </c>
      <c r="E1227" t="s">
        <v>5794</v>
      </c>
      <c r="F1227" t="s">
        <v>5795</v>
      </c>
      <c r="G1227" t="s">
        <v>232</v>
      </c>
      <c r="H1227">
        <v>59.325000000000003</v>
      </c>
      <c r="I1227">
        <v>35</v>
      </c>
      <c r="J1227">
        <v>68.400000000000006</v>
      </c>
      <c r="K1227">
        <v>0</v>
      </c>
      <c r="L1227">
        <v>323.31</v>
      </c>
      <c r="M1227">
        <v>31.786903379999998</v>
      </c>
      <c r="N1227">
        <v>31.634996409999999</v>
      </c>
      <c r="O1227">
        <v>31.631097789999998</v>
      </c>
      <c r="P1227">
        <v>31.694366460000001</v>
      </c>
      <c r="Q1227">
        <v>29.132638929999999</v>
      </c>
      <c r="R1227">
        <v>31.636941910000001</v>
      </c>
      <c r="S1227">
        <v>31.72736549</v>
      </c>
      <c r="T1227">
        <v>31.478752140000001</v>
      </c>
      <c r="U1227">
        <v>31.607481</v>
      </c>
      <c r="V1227">
        <v>29.82691574</v>
      </c>
      <c r="W1227">
        <v>31.664287569999999</v>
      </c>
      <c r="X1227">
        <v>31.580734249999999</v>
      </c>
      <c r="Y1227">
        <v>0.47662545699999997</v>
      </c>
      <c r="Z1227">
        <v>0.66035334300000004</v>
      </c>
      <c r="AA1227">
        <v>6.8361148999999996E-2</v>
      </c>
      <c r="AB1227">
        <v>-0.20266342200000001</v>
      </c>
      <c r="AC1227">
        <v>0.40849370499999998</v>
      </c>
      <c r="AD1227">
        <v>0.58055369099999998</v>
      </c>
    </row>
    <row r="1228" spans="1:30" x14ac:dyDescent="0.2">
      <c r="A1228" t="s">
        <v>5796</v>
      </c>
      <c r="B1228" t="s">
        <v>5797</v>
      </c>
      <c r="C1228" t="s">
        <v>5798</v>
      </c>
      <c r="D1228" t="s">
        <v>5799</v>
      </c>
      <c r="E1228" t="s">
        <v>5800</v>
      </c>
      <c r="F1228" t="s">
        <v>5801</v>
      </c>
      <c r="G1228" t="s">
        <v>91</v>
      </c>
      <c r="H1228">
        <v>41.226999999999997</v>
      </c>
      <c r="I1228">
        <v>18</v>
      </c>
      <c r="J1228">
        <v>61.2</v>
      </c>
      <c r="K1228">
        <v>0</v>
      </c>
      <c r="L1228">
        <v>281.57</v>
      </c>
      <c r="M1228">
        <v>24.880123139999998</v>
      </c>
      <c r="N1228">
        <v>24.291721339999999</v>
      </c>
      <c r="O1228">
        <v>24.343671799999999</v>
      </c>
      <c r="P1228">
        <v>23.406261440000002</v>
      </c>
      <c r="Q1228">
        <v>24.63791084</v>
      </c>
      <c r="R1228">
        <v>25.773189540000001</v>
      </c>
      <c r="S1228">
        <v>25.205181119999999</v>
      </c>
      <c r="T1228">
        <v>24.499355319999999</v>
      </c>
      <c r="U1228">
        <v>23.329782489999999</v>
      </c>
      <c r="V1228">
        <v>23.130998609999999</v>
      </c>
      <c r="W1228">
        <v>23.584529880000002</v>
      </c>
      <c r="X1228">
        <v>26.16284752</v>
      </c>
      <c r="Y1228">
        <v>7.7689986000000003E-2</v>
      </c>
      <c r="Z1228">
        <v>0.21238009099999999</v>
      </c>
      <c r="AA1228">
        <v>9.6059729999999996E-2</v>
      </c>
      <c r="AB1228">
        <v>0.31299527500000002</v>
      </c>
      <c r="AC1228">
        <v>1.5794135000000001E-2</v>
      </c>
      <c r="AD1228">
        <v>5.1980972E-2</v>
      </c>
    </row>
    <row r="1229" spans="1:30" x14ac:dyDescent="0.2">
      <c r="A1229" t="s">
        <v>5802</v>
      </c>
      <c r="B1229" t="s">
        <v>99</v>
      </c>
      <c r="C1229" t="s">
        <v>100</v>
      </c>
      <c r="D1229" t="s">
        <v>5803</v>
      </c>
      <c r="E1229" t="s">
        <v>5802</v>
      </c>
      <c r="F1229" t="s">
        <v>5804</v>
      </c>
      <c r="G1229" t="s">
        <v>58</v>
      </c>
      <c r="H1229">
        <v>45.731999999999999</v>
      </c>
      <c r="I1229">
        <v>12</v>
      </c>
      <c r="J1229">
        <v>38.299999999999997</v>
      </c>
      <c r="K1229">
        <v>0</v>
      </c>
      <c r="L1229">
        <v>99.606999999999999</v>
      </c>
      <c r="M1229">
        <v>27.199760439999999</v>
      </c>
      <c r="N1229">
        <v>27.33968544</v>
      </c>
      <c r="O1229">
        <v>27.11921692</v>
      </c>
      <c r="P1229">
        <v>26.808822630000002</v>
      </c>
      <c r="Q1229">
        <v>26.72260094</v>
      </c>
      <c r="R1229">
        <v>26.917182919999998</v>
      </c>
      <c r="S1229">
        <v>27.05723953</v>
      </c>
      <c r="T1229">
        <v>27.342741010000001</v>
      </c>
      <c r="U1229">
        <v>26.983701709999998</v>
      </c>
      <c r="V1229">
        <v>26.803411480000001</v>
      </c>
      <c r="W1229">
        <v>27.363275529999999</v>
      </c>
      <c r="X1229">
        <v>27.254669190000001</v>
      </c>
      <c r="Y1229">
        <v>0.16239921199999999</v>
      </c>
      <c r="Z1229">
        <v>7.9102197999999999E-2</v>
      </c>
      <c r="AA1229">
        <v>0.83352859599999995</v>
      </c>
      <c r="AB1229">
        <v>-0.32424990300000001</v>
      </c>
      <c r="AC1229">
        <v>2.0573643999999999E-2</v>
      </c>
      <c r="AD1229">
        <v>-1.2557983E-2</v>
      </c>
    </row>
    <row r="1230" spans="1:30" x14ac:dyDescent="0.2">
      <c r="A1230" t="s">
        <v>5805</v>
      </c>
      <c r="B1230" t="s">
        <v>5806</v>
      </c>
      <c r="C1230" t="s">
        <v>5807</v>
      </c>
      <c r="D1230" t="s">
        <v>5808</v>
      </c>
      <c r="E1230" t="s">
        <v>5809</v>
      </c>
      <c r="F1230" t="s">
        <v>5810</v>
      </c>
      <c r="G1230" t="s">
        <v>91</v>
      </c>
      <c r="H1230">
        <v>16.887</v>
      </c>
      <c r="I1230">
        <v>6</v>
      </c>
      <c r="J1230">
        <v>31.2</v>
      </c>
      <c r="K1230">
        <v>0</v>
      </c>
      <c r="L1230">
        <v>46.145000000000003</v>
      </c>
      <c r="M1230">
        <v>23.048040390000001</v>
      </c>
      <c r="N1230">
        <v>23.869354250000001</v>
      </c>
      <c r="O1230">
        <v>24.19689941</v>
      </c>
      <c r="P1230">
        <v>23.461574550000002</v>
      </c>
      <c r="Q1230">
        <v>23.43440056</v>
      </c>
      <c r="R1230">
        <v>24.618341449999999</v>
      </c>
      <c r="S1230">
        <v>24.339624400000002</v>
      </c>
      <c r="T1230">
        <v>23.609558109999998</v>
      </c>
      <c r="U1230">
        <v>23.317329409999999</v>
      </c>
      <c r="V1230">
        <v>24.366079330000002</v>
      </c>
      <c r="W1230">
        <v>23.89414215</v>
      </c>
      <c r="X1230">
        <v>24.29870605</v>
      </c>
      <c r="Y1230">
        <v>0.57623692400000004</v>
      </c>
      <c r="Z1230">
        <v>-0.48154449500000002</v>
      </c>
      <c r="AA1230">
        <v>0.34603773599999998</v>
      </c>
      <c r="AB1230">
        <v>-0.348203659</v>
      </c>
      <c r="AC1230">
        <v>0.56659252699999996</v>
      </c>
      <c r="AD1230">
        <v>-0.430805206</v>
      </c>
    </row>
    <row r="1231" spans="1:30" x14ac:dyDescent="0.2">
      <c r="A1231" t="s">
        <v>5811</v>
      </c>
      <c r="B1231" t="s">
        <v>162</v>
      </c>
      <c r="C1231" t="s">
        <v>100</v>
      </c>
      <c r="D1231" t="s">
        <v>5812</v>
      </c>
      <c r="E1231" t="s">
        <v>5811</v>
      </c>
      <c r="F1231" t="s">
        <v>5813</v>
      </c>
      <c r="G1231" t="s">
        <v>58</v>
      </c>
      <c r="H1231">
        <v>31.776</v>
      </c>
      <c r="I1231">
        <v>8</v>
      </c>
      <c r="J1231">
        <v>44.1</v>
      </c>
      <c r="K1231">
        <v>0</v>
      </c>
      <c r="L1231">
        <v>35.421999999999997</v>
      </c>
      <c r="M1231">
        <v>25.52348709</v>
      </c>
      <c r="N1231">
        <v>24.909898760000001</v>
      </c>
      <c r="O1231">
        <v>24.137998580000001</v>
      </c>
      <c r="P1231">
        <v>25.586147310000001</v>
      </c>
      <c r="Q1231">
        <v>23.62105751</v>
      </c>
      <c r="R1231">
        <v>24.955755230000001</v>
      </c>
      <c r="S1231">
        <v>25.048431399999998</v>
      </c>
      <c r="T1231">
        <v>25.145227429999998</v>
      </c>
      <c r="U1231">
        <v>22.415298459999999</v>
      </c>
      <c r="V1231">
        <v>23.672475810000002</v>
      </c>
      <c r="W1231">
        <v>25.6009922</v>
      </c>
      <c r="X1231">
        <v>24.935171130000001</v>
      </c>
      <c r="Y1231">
        <v>6.0483296999999998E-2</v>
      </c>
      <c r="Z1231">
        <v>0.120915095</v>
      </c>
      <c r="AA1231">
        <v>6.1693019999999998E-3</v>
      </c>
      <c r="AB1231">
        <v>-1.5226363999999999E-2</v>
      </c>
      <c r="AC1231">
        <v>0.19328643600000001</v>
      </c>
      <c r="AD1231">
        <v>-0.53322728500000005</v>
      </c>
    </row>
    <row r="1232" spans="1:30" x14ac:dyDescent="0.2">
      <c r="A1232" t="s">
        <v>5814</v>
      </c>
      <c r="B1232" t="s">
        <v>5815</v>
      </c>
      <c r="C1232" t="s">
        <v>720</v>
      </c>
      <c r="D1232" t="s">
        <v>5816</v>
      </c>
      <c r="E1232" t="s">
        <v>5817</v>
      </c>
      <c r="F1232" t="s">
        <v>5818</v>
      </c>
      <c r="G1232" t="s">
        <v>232</v>
      </c>
      <c r="H1232">
        <v>31.298999999999999</v>
      </c>
      <c r="I1232">
        <v>12</v>
      </c>
      <c r="J1232">
        <v>48</v>
      </c>
      <c r="K1232">
        <v>0</v>
      </c>
      <c r="L1232">
        <v>91.694000000000003</v>
      </c>
      <c r="M1232">
        <v>27.42550468</v>
      </c>
      <c r="N1232">
        <v>27.341043469999999</v>
      </c>
      <c r="O1232">
        <v>27.506805419999999</v>
      </c>
      <c r="P1232">
        <v>27.953769680000001</v>
      </c>
      <c r="Q1232">
        <v>23.950925829999999</v>
      </c>
      <c r="R1232">
        <v>27.762495040000001</v>
      </c>
      <c r="S1232">
        <v>28.095922470000001</v>
      </c>
      <c r="T1232">
        <v>27.568628310000001</v>
      </c>
      <c r="U1232">
        <v>28.032651900000001</v>
      </c>
      <c r="V1232">
        <v>24.551860810000001</v>
      </c>
      <c r="W1232">
        <v>27.469408040000001</v>
      </c>
      <c r="X1232">
        <v>27.378982539999999</v>
      </c>
      <c r="Y1232">
        <v>0.42657030200000001</v>
      </c>
      <c r="Z1232">
        <v>0.95770072900000003</v>
      </c>
      <c r="AA1232">
        <v>1.8285127000000002E-2</v>
      </c>
      <c r="AB1232">
        <v>8.8979720999999998E-2</v>
      </c>
      <c r="AC1232">
        <v>0.66828361700000005</v>
      </c>
      <c r="AD1232">
        <v>1.432317098</v>
      </c>
    </row>
    <row r="1233" spans="1:30" x14ac:dyDescent="0.2">
      <c r="A1233" t="s">
        <v>5819</v>
      </c>
      <c r="B1233" t="s">
        <v>5820</v>
      </c>
      <c r="C1233" t="s">
        <v>5821</v>
      </c>
      <c r="D1233" t="s">
        <v>5822</v>
      </c>
      <c r="E1233" t="s">
        <v>5823</v>
      </c>
      <c r="F1233" t="s">
        <v>5824</v>
      </c>
      <c r="G1233" t="s">
        <v>91</v>
      </c>
      <c r="H1233">
        <v>22.314</v>
      </c>
      <c r="I1233">
        <v>11</v>
      </c>
      <c r="J1233">
        <v>65.8</v>
      </c>
      <c r="K1233">
        <v>0</v>
      </c>
      <c r="L1233">
        <v>114.8</v>
      </c>
      <c r="M1233">
        <v>28.786249160000001</v>
      </c>
      <c r="N1233">
        <v>28.732015610000001</v>
      </c>
      <c r="O1233">
        <v>28.420934679999998</v>
      </c>
      <c r="P1233">
        <v>28.946676249999999</v>
      </c>
      <c r="Q1233">
        <v>29.173812869999999</v>
      </c>
      <c r="R1233">
        <v>28.729747769999999</v>
      </c>
      <c r="S1233">
        <v>28.640100480000001</v>
      </c>
      <c r="T1233">
        <v>28.675865170000002</v>
      </c>
      <c r="U1233">
        <v>28.861803049999999</v>
      </c>
      <c r="V1233">
        <v>29.429201129999999</v>
      </c>
      <c r="W1233">
        <v>28.598148349999999</v>
      </c>
      <c r="X1233">
        <v>28.919599529999999</v>
      </c>
      <c r="Y1233">
        <v>0.55695019199999996</v>
      </c>
      <c r="Z1233">
        <v>-0.33591651900000002</v>
      </c>
      <c r="AA1233">
        <v>4.0027746000000003E-2</v>
      </c>
      <c r="AB1233">
        <v>-3.2237371000000001E-2</v>
      </c>
      <c r="AC1233">
        <v>0.43692913799999999</v>
      </c>
      <c r="AD1233">
        <v>-0.256393433</v>
      </c>
    </row>
    <row r="1234" spans="1:30" x14ac:dyDescent="0.2">
      <c r="A1234" t="s">
        <v>5825</v>
      </c>
      <c r="B1234" t="s">
        <v>475</v>
      </c>
      <c r="C1234" t="s">
        <v>32</v>
      </c>
      <c r="D1234" t="s">
        <v>5826</v>
      </c>
      <c r="E1234" t="s">
        <v>5825</v>
      </c>
      <c r="F1234" t="s">
        <v>5827</v>
      </c>
      <c r="G1234" t="s">
        <v>36</v>
      </c>
      <c r="H1234">
        <v>23.792999999999999</v>
      </c>
      <c r="I1234">
        <v>2</v>
      </c>
      <c r="J1234">
        <v>7</v>
      </c>
      <c r="K1234">
        <v>0</v>
      </c>
      <c r="L1234">
        <v>2.8454999999999999</v>
      </c>
      <c r="M1234">
        <v>24.32664299</v>
      </c>
      <c r="N1234">
        <v>22.99746704</v>
      </c>
      <c r="O1234">
        <v>24.537273410000001</v>
      </c>
      <c r="P1234">
        <v>23.825765610000001</v>
      </c>
      <c r="Q1234">
        <v>22.649412160000001</v>
      </c>
      <c r="R1234">
        <v>23.877271650000001</v>
      </c>
      <c r="S1234">
        <v>23.48028755</v>
      </c>
      <c r="T1234">
        <v>23.614458079999999</v>
      </c>
      <c r="U1234">
        <v>23.16383171</v>
      </c>
      <c r="V1234">
        <v>25.235826490000001</v>
      </c>
      <c r="W1234">
        <v>22.8609066</v>
      </c>
      <c r="X1234">
        <v>22.912223820000001</v>
      </c>
      <c r="Y1234">
        <v>0.111947779</v>
      </c>
      <c r="Z1234">
        <v>0.28414217600000002</v>
      </c>
      <c r="AA1234">
        <v>8.8396733000000005E-2</v>
      </c>
      <c r="AB1234">
        <v>-0.21883583100000001</v>
      </c>
      <c r="AC1234">
        <v>0.114273919</v>
      </c>
      <c r="AD1234">
        <v>-0.25012652099999999</v>
      </c>
    </row>
    <row r="1235" spans="1:30" x14ac:dyDescent="0.2">
      <c r="A1235" t="s">
        <v>5828</v>
      </c>
      <c r="B1235" t="s">
        <v>5829</v>
      </c>
      <c r="C1235" t="s">
        <v>32</v>
      </c>
      <c r="D1235" t="s">
        <v>5830</v>
      </c>
      <c r="E1235" t="s">
        <v>5828</v>
      </c>
      <c r="F1235" t="s">
        <v>5831</v>
      </c>
      <c r="G1235" t="s">
        <v>58</v>
      </c>
      <c r="H1235">
        <v>18.007000000000001</v>
      </c>
      <c r="I1235">
        <v>5</v>
      </c>
      <c r="J1235">
        <v>37.5</v>
      </c>
      <c r="K1235">
        <v>0</v>
      </c>
      <c r="L1235">
        <v>11.971</v>
      </c>
      <c r="M1235">
        <v>22.996770860000002</v>
      </c>
      <c r="N1235">
        <v>25.095523830000001</v>
      </c>
      <c r="O1235">
        <v>23.71292686</v>
      </c>
      <c r="P1235">
        <v>24.170528409999999</v>
      </c>
      <c r="Q1235">
        <v>24.195241930000002</v>
      </c>
      <c r="R1235">
        <v>24.041875839999999</v>
      </c>
      <c r="S1235">
        <v>23.437461849999998</v>
      </c>
      <c r="T1235">
        <v>25.138988489999999</v>
      </c>
      <c r="U1235">
        <v>24.116037370000001</v>
      </c>
      <c r="V1235">
        <v>24.635887149999999</v>
      </c>
      <c r="W1235">
        <v>24.63238144</v>
      </c>
      <c r="X1235">
        <v>23.02938271</v>
      </c>
      <c r="Y1235">
        <v>7.0399022000000006E-2</v>
      </c>
      <c r="Z1235">
        <v>-0.16414324399999999</v>
      </c>
      <c r="AA1235">
        <v>2.2805111999999999E-2</v>
      </c>
      <c r="AB1235">
        <v>3.6664963000000002E-2</v>
      </c>
      <c r="AC1235">
        <v>6.2775414000000002E-2</v>
      </c>
      <c r="AD1235">
        <v>0.13161214199999999</v>
      </c>
    </row>
    <row r="1236" spans="1:30" x14ac:dyDescent="0.2">
      <c r="A1236" t="s">
        <v>5832</v>
      </c>
      <c r="B1236" t="s">
        <v>5833</v>
      </c>
      <c r="C1236" t="s">
        <v>3336</v>
      </c>
      <c r="D1236" t="s">
        <v>5834</v>
      </c>
      <c r="E1236" t="s">
        <v>5835</v>
      </c>
      <c r="F1236" t="s">
        <v>5836</v>
      </c>
      <c r="G1236" t="s">
        <v>395</v>
      </c>
      <c r="H1236">
        <v>38.15</v>
      </c>
      <c r="I1236">
        <v>10</v>
      </c>
      <c r="J1236">
        <v>32.200000000000003</v>
      </c>
      <c r="K1236">
        <v>0</v>
      </c>
      <c r="L1236">
        <v>15.672000000000001</v>
      </c>
      <c r="M1236">
        <v>23.79849243</v>
      </c>
      <c r="N1236">
        <v>24.270200729999999</v>
      </c>
      <c r="O1236">
        <v>23.701213840000001</v>
      </c>
      <c r="P1236">
        <v>22.60134506</v>
      </c>
      <c r="Q1236">
        <v>24.147001270000001</v>
      </c>
      <c r="R1236">
        <v>23.518428799999999</v>
      </c>
      <c r="S1236">
        <v>23.69030952</v>
      </c>
      <c r="T1236">
        <v>24.303733829999999</v>
      </c>
      <c r="U1236">
        <v>24.46128654</v>
      </c>
      <c r="V1236">
        <v>22.501081469999999</v>
      </c>
      <c r="W1236">
        <v>24.753454210000001</v>
      </c>
      <c r="X1236">
        <v>24.267807009999999</v>
      </c>
      <c r="Y1236">
        <v>3.9694295999999997E-2</v>
      </c>
      <c r="Z1236">
        <v>8.2521439000000002E-2</v>
      </c>
      <c r="AA1236">
        <v>0.196538404</v>
      </c>
      <c r="AB1236">
        <v>-0.41852251699999998</v>
      </c>
      <c r="AC1236">
        <v>0.16146153899999999</v>
      </c>
      <c r="AD1236">
        <v>0.31099573800000002</v>
      </c>
    </row>
    <row r="1237" spans="1:30" x14ac:dyDescent="0.2">
      <c r="A1237" t="s">
        <v>5837</v>
      </c>
      <c r="B1237" t="s">
        <v>5838</v>
      </c>
      <c r="C1237" t="s">
        <v>3556</v>
      </c>
      <c r="D1237" t="s">
        <v>5839</v>
      </c>
      <c r="E1237" t="s">
        <v>5840</v>
      </c>
      <c r="F1237" t="s">
        <v>5841</v>
      </c>
      <c r="G1237" t="s">
        <v>232</v>
      </c>
      <c r="H1237">
        <v>37.877000000000002</v>
      </c>
      <c r="I1237">
        <v>18</v>
      </c>
      <c r="J1237">
        <v>66.7</v>
      </c>
      <c r="K1237">
        <v>0</v>
      </c>
      <c r="L1237">
        <v>57.281999999999996</v>
      </c>
      <c r="M1237">
        <v>26.995718</v>
      </c>
      <c r="N1237">
        <v>26.2682991</v>
      </c>
      <c r="O1237">
        <v>26.202714919999998</v>
      </c>
      <c r="P1237">
        <v>25.89850616</v>
      </c>
      <c r="Q1237">
        <v>26.487216950000001</v>
      </c>
      <c r="R1237">
        <v>26.581184390000001</v>
      </c>
      <c r="S1237">
        <v>27.18716431</v>
      </c>
      <c r="T1237">
        <v>26.248094559999998</v>
      </c>
      <c r="U1237">
        <v>27.320619579999999</v>
      </c>
      <c r="V1237">
        <v>27.230684279999998</v>
      </c>
      <c r="W1237">
        <v>26.08482742</v>
      </c>
      <c r="X1237">
        <v>26.278118129999999</v>
      </c>
      <c r="Y1237">
        <v>3.2750792000000001E-2</v>
      </c>
      <c r="Z1237">
        <v>-4.2299270999999999E-2</v>
      </c>
      <c r="AA1237">
        <v>0.193784762</v>
      </c>
      <c r="AB1237">
        <v>-0.208907445</v>
      </c>
      <c r="AC1237">
        <v>0.32540168899999999</v>
      </c>
      <c r="AD1237">
        <v>0.38741620399999999</v>
      </c>
    </row>
    <row r="1238" spans="1:30" x14ac:dyDescent="0.2">
      <c r="A1238" t="s">
        <v>5842</v>
      </c>
      <c r="B1238" t="s">
        <v>5843</v>
      </c>
      <c r="C1238" t="s">
        <v>431</v>
      </c>
      <c r="D1238" t="s">
        <v>5844</v>
      </c>
      <c r="E1238" t="s">
        <v>5845</v>
      </c>
      <c r="F1238" t="s">
        <v>5846</v>
      </c>
      <c r="G1238" t="s">
        <v>232</v>
      </c>
      <c r="H1238">
        <v>35.468000000000004</v>
      </c>
      <c r="I1238">
        <v>5</v>
      </c>
      <c r="J1238">
        <v>31.3</v>
      </c>
      <c r="K1238">
        <v>0</v>
      </c>
      <c r="L1238">
        <v>117.23</v>
      </c>
      <c r="M1238">
        <v>25.40204048</v>
      </c>
      <c r="N1238">
        <v>24.85695076</v>
      </c>
      <c r="O1238">
        <v>25.47806168</v>
      </c>
      <c r="P1238">
        <v>25.420997620000001</v>
      </c>
      <c r="Q1238">
        <v>25.751134870000001</v>
      </c>
      <c r="R1238">
        <v>24.23670959</v>
      </c>
      <c r="S1238">
        <v>25.5142746</v>
      </c>
      <c r="T1238">
        <v>25.73946381</v>
      </c>
      <c r="U1238">
        <v>25.26334572</v>
      </c>
      <c r="V1238">
        <v>26.35697746</v>
      </c>
      <c r="W1238">
        <v>23.380628590000001</v>
      </c>
      <c r="X1238">
        <v>23.3067131</v>
      </c>
      <c r="Y1238">
        <v>0.36650406400000002</v>
      </c>
      <c r="Z1238">
        <v>0.89757792199999997</v>
      </c>
      <c r="AA1238">
        <v>0.28816667400000001</v>
      </c>
      <c r="AB1238">
        <v>0.78817431100000002</v>
      </c>
      <c r="AC1238">
        <v>0.49848835000000002</v>
      </c>
      <c r="AD1238">
        <v>1.1575883229999999</v>
      </c>
    </row>
    <row r="1239" spans="1:30" x14ac:dyDescent="0.2">
      <c r="A1239" t="s">
        <v>5847</v>
      </c>
      <c r="B1239" t="s">
        <v>5848</v>
      </c>
      <c r="C1239" t="s">
        <v>5849</v>
      </c>
      <c r="D1239" t="s">
        <v>5850</v>
      </c>
      <c r="E1239" t="s">
        <v>5851</v>
      </c>
      <c r="F1239" t="s">
        <v>5852</v>
      </c>
      <c r="G1239" t="s">
        <v>91</v>
      </c>
      <c r="H1239">
        <v>76.564999999999998</v>
      </c>
      <c r="I1239">
        <v>9</v>
      </c>
      <c r="J1239">
        <v>20.100000000000001</v>
      </c>
      <c r="K1239">
        <v>0</v>
      </c>
      <c r="L1239">
        <v>47.054000000000002</v>
      </c>
      <c r="M1239">
        <v>24.254634859999999</v>
      </c>
      <c r="N1239">
        <v>24.306301120000001</v>
      </c>
      <c r="O1239">
        <v>23.203525540000001</v>
      </c>
      <c r="P1239">
        <v>23.835639950000001</v>
      </c>
      <c r="Q1239">
        <v>24.638727190000001</v>
      </c>
      <c r="R1239">
        <v>24.31982803</v>
      </c>
      <c r="S1239">
        <v>23.980234150000001</v>
      </c>
      <c r="T1239">
        <v>23.426513669999999</v>
      </c>
      <c r="U1239">
        <v>22.831220630000001</v>
      </c>
      <c r="V1239">
        <v>22.83927727</v>
      </c>
      <c r="W1239">
        <v>23.205513</v>
      </c>
      <c r="X1239">
        <v>24.41474152</v>
      </c>
      <c r="Y1239">
        <v>0.295682689</v>
      </c>
      <c r="Z1239">
        <v>0.434976578</v>
      </c>
      <c r="AA1239">
        <v>0.66543926099999995</v>
      </c>
      <c r="AB1239">
        <v>0.77822113000000004</v>
      </c>
      <c r="AC1239">
        <v>4.3421197000000002E-2</v>
      </c>
      <c r="AD1239">
        <v>-7.3854446000000004E-2</v>
      </c>
    </row>
    <row r="1240" spans="1:30" x14ac:dyDescent="0.2">
      <c r="A1240" t="s">
        <v>5853</v>
      </c>
      <c r="B1240" t="s">
        <v>5854</v>
      </c>
      <c r="C1240" t="s">
        <v>5855</v>
      </c>
      <c r="D1240" t="s">
        <v>5856</v>
      </c>
      <c r="E1240" t="s">
        <v>5857</v>
      </c>
      <c r="F1240" t="s">
        <v>5858</v>
      </c>
      <c r="G1240" t="s">
        <v>91</v>
      </c>
      <c r="H1240">
        <v>33.582000000000001</v>
      </c>
      <c r="I1240">
        <v>20</v>
      </c>
      <c r="J1240">
        <v>69.3</v>
      </c>
      <c r="K1240">
        <v>0</v>
      </c>
      <c r="L1240">
        <v>51.597000000000001</v>
      </c>
      <c r="M1240">
        <v>26.63879013</v>
      </c>
      <c r="N1240">
        <v>26.929763789999999</v>
      </c>
      <c r="O1240">
        <v>26.329355240000002</v>
      </c>
      <c r="P1240">
        <v>26.971912379999999</v>
      </c>
      <c r="Q1240">
        <v>26.74778366</v>
      </c>
      <c r="R1240">
        <v>26.437475200000002</v>
      </c>
      <c r="S1240">
        <v>26.47164154</v>
      </c>
      <c r="T1240">
        <v>26.711877820000002</v>
      </c>
      <c r="U1240">
        <v>26.51596069</v>
      </c>
      <c r="V1240">
        <v>26.992156980000001</v>
      </c>
      <c r="W1240">
        <v>26.422348020000001</v>
      </c>
      <c r="X1240">
        <v>26.30216789</v>
      </c>
      <c r="Y1240">
        <v>7.7496043000000001E-2</v>
      </c>
      <c r="Z1240">
        <v>6.0412089000000002E-2</v>
      </c>
      <c r="AA1240">
        <v>0.21700071900000001</v>
      </c>
      <c r="AB1240">
        <v>0.14683278399999999</v>
      </c>
      <c r="AC1240">
        <v>8.3661570000000008E-3</v>
      </c>
      <c r="AD1240">
        <v>-5.7309470000000001E-3</v>
      </c>
    </row>
    <row r="1241" spans="1:30" x14ac:dyDescent="0.2">
      <c r="A1241" t="s">
        <v>5859</v>
      </c>
      <c r="B1241" t="s">
        <v>5860</v>
      </c>
      <c r="C1241" t="s">
        <v>431</v>
      </c>
      <c r="D1241" t="s">
        <v>5861</v>
      </c>
      <c r="E1241" t="s">
        <v>5862</v>
      </c>
      <c r="F1241" t="s">
        <v>5863</v>
      </c>
      <c r="G1241" t="s">
        <v>232</v>
      </c>
      <c r="H1241">
        <v>74.576999999999998</v>
      </c>
      <c r="I1241">
        <v>12</v>
      </c>
      <c r="J1241">
        <v>25.9</v>
      </c>
      <c r="K1241">
        <v>0</v>
      </c>
      <c r="L1241">
        <v>29.093</v>
      </c>
      <c r="M1241">
        <v>25.24648285</v>
      </c>
      <c r="N1241">
        <v>24.643669129999999</v>
      </c>
      <c r="O1241">
        <v>24.52013397</v>
      </c>
      <c r="P1241">
        <v>24.962282179999999</v>
      </c>
      <c r="Q1241">
        <v>24.84454727</v>
      </c>
      <c r="R1241">
        <v>24.72681618</v>
      </c>
      <c r="S1241">
        <v>24.527250290000001</v>
      </c>
      <c r="T1241">
        <v>24.714776990000001</v>
      </c>
      <c r="U1241">
        <v>24.83301544</v>
      </c>
      <c r="V1241">
        <v>24.70743942</v>
      </c>
      <c r="W1241">
        <v>24.937170030000001</v>
      </c>
      <c r="X1241">
        <v>24.603654859999999</v>
      </c>
      <c r="Y1241">
        <v>7.7603727999999997E-2</v>
      </c>
      <c r="Z1241">
        <v>5.4007211999999999E-2</v>
      </c>
      <c r="AA1241">
        <v>0.32670068499999999</v>
      </c>
      <c r="AB1241">
        <v>9.5127106000000003E-2</v>
      </c>
      <c r="AC1241">
        <v>0.16359392</v>
      </c>
      <c r="AD1241">
        <v>-5.7740528999999999E-2</v>
      </c>
    </row>
    <row r="1242" spans="1:30" x14ac:dyDescent="0.2">
      <c r="A1242" t="s">
        <v>5864</v>
      </c>
      <c r="B1242" t="s">
        <v>5865</v>
      </c>
      <c r="C1242" t="s">
        <v>1350</v>
      </c>
      <c r="D1242" t="s">
        <v>5866</v>
      </c>
      <c r="E1242" t="s">
        <v>5867</v>
      </c>
      <c r="F1242" t="s">
        <v>5868</v>
      </c>
      <c r="G1242" t="s">
        <v>91</v>
      </c>
      <c r="H1242">
        <v>21.791</v>
      </c>
      <c r="I1242">
        <v>5</v>
      </c>
      <c r="J1242">
        <v>31.9</v>
      </c>
      <c r="K1242">
        <v>0</v>
      </c>
      <c r="L1242">
        <v>26.571999999999999</v>
      </c>
      <c r="M1242">
        <v>24.18835258</v>
      </c>
      <c r="N1242">
        <v>24.605859760000001</v>
      </c>
      <c r="O1242">
        <v>24.380733490000001</v>
      </c>
      <c r="P1242">
        <v>24.305425639999999</v>
      </c>
      <c r="Q1242">
        <v>24.99731255</v>
      </c>
      <c r="R1242">
        <v>24.448213580000001</v>
      </c>
      <c r="S1242">
        <v>24.026817319999999</v>
      </c>
      <c r="T1242">
        <v>24.662574769999999</v>
      </c>
      <c r="U1242">
        <v>23.932640079999999</v>
      </c>
      <c r="V1242">
        <v>25.043350220000001</v>
      </c>
      <c r="W1242">
        <v>23.50663948</v>
      </c>
      <c r="X1242">
        <v>23.929763789999999</v>
      </c>
      <c r="Y1242">
        <v>0.18678182700000001</v>
      </c>
      <c r="Z1242">
        <v>0.231730779</v>
      </c>
      <c r="AA1242">
        <v>0.34850602400000003</v>
      </c>
      <c r="AB1242">
        <v>0.42373275799999999</v>
      </c>
      <c r="AC1242">
        <v>3.1185915000000002E-2</v>
      </c>
      <c r="AD1242">
        <v>4.7426224000000003E-2</v>
      </c>
    </row>
    <row r="1243" spans="1:30" x14ac:dyDescent="0.2">
      <c r="A1243" t="s">
        <v>5869</v>
      </c>
      <c r="B1243" t="s">
        <v>5870</v>
      </c>
      <c r="C1243" t="s">
        <v>5871</v>
      </c>
      <c r="D1243" t="s">
        <v>5872</v>
      </c>
      <c r="E1243" t="s">
        <v>5873</v>
      </c>
      <c r="F1243" t="s">
        <v>5874</v>
      </c>
      <c r="G1243" t="s">
        <v>91</v>
      </c>
      <c r="H1243">
        <v>28.843</v>
      </c>
      <c r="I1243">
        <v>12</v>
      </c>
      <c r="J1243">
        <v>74.3</v>
      </c>
      <c r="K1243">
        <v>0</v>
      </c>
      <c r="L1243">
        <v>167.62</v>
      </c>
      <c r="M1243">
        <v>24.90929985</v>
      </c>
      <c r="N1243">
        <v>24.583660129999998</v>
      </c>
      <c r="O1243">
        <v>24.266233440000001</v>
      </c>
      <c r="P1243">
        <v>24.3515625</v>
      </c>
      <c r="Q1243">
        <v>24.150083540000001</v>
      </c>
      <c r="R1243">
        <v>26.78444099</v>
      </c>
      <c r="S1243">
        <v>24.039693830000001</v>
      </c>
      <c r="T1243">
        <v>23.574874879999999</v>
      </c>
      <c r="U1243">
        <v>23.028320310000002</v>
      </c>
      <c r="V1243">
        <v>24.328899379999999</v>
      </c>
      <c r="W1243">
        <v>24.343877790000001</v>
      </c>
      <c r="X1243">
        <v>22.662412639999999</v>
      </c>
      <c r="Y1243">
        <v>0.61723332799999997</v>
      </c>
      <c r="Z1243">
        <v>0.80800119999999997</v>
      </c>
      <c r="AA1243">
        <v>0.57873798899999995</v>
      </c>
      <c r="AB1243">
        <v>1.316965739</v>
      </c>
      <c r="AC1243">
        <v>0.13509547499999999</v>
      </c>
      <c r="AD1243">
        <v>-0.23076693200000001</v>
      </c>
    </row>
    <row r="1244" spans="1:30" x14ac:dyDescent="0.2">
      <c r="A1244" t="s">
        <v>5875</v>
      </c>
      <c r="B1244" t="s">
        <v>5876</v>
      </c>
      <c r="C1244" t="s">
        <v>100</v>
      </c>
      <c r="D1244" t="s">
        <v>5877</v>
      </c>
      <c r="E1244" t="s">
        <v>5878</v>
      </c>
      <c r="F1244" t="s">
        <v>5879</v>
      </c>
      <c r="G1244" t="s">
        <v>36</v>
      </c>
      <c r="H1244">
        <v>19.834</v>
      </c>
      <c r="I1244">
        <v>10</v>
      </c>
      <c r="J1244">
        <v>50</v>
      </c>
      <c r="K1244">
        <v>0</v>
      </c>
      <c r="L1244">
        <v>203.92</v>
      </c>
      <c r="M1244">
        <v>28.790513990000001</v>
      </c>
      <c r="N1244">
        <v>28.752513889999999</v>
      </c>
      <c r="O1244">
        <v>28.90296936</v>
      </c>
      <c r="P1244">
        <v>28.83065414</v>
      </c>
      <c r="Q1244">
        <v>28.97631836</v>
      </c>
      <c r="R1244">
        <v>29.08729744</v>
      </c>
      <c r="S1244">
        <v>29.555742259999999</v>
      </c>
      <c r="T1244">
        <v>29.247669219999999</v>
      </c>
      <c r="U1244">
        <v>28.940612789999999</v>
      </c>
      <c r="V1244">
        <v>29.211109159999999</v>
      </c>
      <c r="W1244">
        <v>28.582046510000001</v>
      </c>
      <c r="X1244">
        <v>29.079561229999999</v>
      </c>
      <c r="Y1244">
        <v>0.29254770899999999</v>
      </c>
      <c r="Z1244">
        <v>-0.14223988900000001</v>
      </c>
      <c r="AA1244">
        <v>1.1537809E-2</v>
      </c>
      <c r="AB1244">
        <v>7.1843469999999998E-3</v>
      </c>
      <c r="AC1244">
        <v>0.48346051000000001</v>
      </c>
      <c r="AD1244">
        <v>0.290435791</v>
      </c>
    </row>
    <row r="1245" spans="1:30" x14ac:dyDescent="0.2">
      <c r="A1245" t="s">
        <v>5880</v>
      </c>
      <c r="B1245" t="s">
        <v>31</v>
      </c>
      <c r="C1245" t="s">
        <v>5881</v>
      </c>
      <c r="D1245" t="s">
        <v>5882</v>
      </c>
      <c r="E1245" t="s">
        <v>5880</v>
      </c>
      <c r="F1245" t="s">
        <v>5883</v>
      </c>
      <c r="G1245" t="s">
        <v>36</v>
      </c>
      <c r="H1245">
        <v>58.759</v>
      </c>
      <c r="I1245">
        <v>14</v>
      </c>
      <c r="J1245">
        <v>33.700000000000003</v>
      </c>
      <c r="K1245">
        <v>0</v>
      </c>
      <c r="L1245">
        <v>38.481999999999999</v>
      </c>
      <c r="M1245">
        <v>24.1695919</v>
      </c>
      <c r="N1245">
        <v>24.645450589999999</v>
      </c>
      <c r="O1245">
        <v>23.076324459999999</v>
      </c>
      <c r="P1245">
        <v>23.467708590000001</v>
      </c>
      <c r="Q1245">
        <v>25.075296399999999</v>
      </c>
      <c r="R1245">
        <v>23.286596299999999</v>
      </c>
      <c r="S1245">
        <v>24.0778389</v>
      </c>
      <c r="T1245">
        <v>23.564971920000001</v>
      </c>
      <c r="U1245">
        <v>22.661191939999998</v>
      </c>
      <c r="V1245">
        <v>24.401611330000001</v>
      </c>
      <c r="W1245">
        <v>23.894012450000002</v>
      </c>
      <c r="X1245">
        <v>24.403665539999999</v>
      </c>
      <c r="Y1245">
        <v>0.21115858500000001</v>
      </c>
      <c r="Z1245">
        <v>-0.269307454</v>
      </c>
      <c r="AA1245">
        <v>0.18665979899999999</v>
      </c>
      <c r="AB1245">
        <v>-0.28989601100000001</v>
      </c>
      <c r="AC1245">
        <v>0.82700684800000002</v>
      </c>
      <c r="AD1245">
        <v>-0.79842885299999999</v>
      </c>
    </row>
    <row r="1246" spans="1:30" x14ac:dyDescent="0.2">
      <c r="A1246" t="s">
        <v>5884</v>
      </c>
      <c r="B1246" t="s">
        <v>5885</v>
      </c>
      <c r="C1246" t="s">
        <v>5886</v>
      </c>
      <c r="D1246" t="s">
        <v>5887</v>
      </c>
      <c r="E1246" t="s">
        <v>5884</v>
      </c>
      <c r="F1246" t="s">
        <v>5888</v>
      </c>
      <c r="G1246" t="s">
        <v>36</v>
      </c>
      <c r="H1246">
        <v>35.856000000000002</v>
      </c>
      <c r="I1246">
        <v>9</v>
      </c>
      <c r="J1246">
        <v>32.1</v>
      </c>
      <c r="K1246">
        <v>0</v>
      </c>
      <c r="L1246">
        <v>102.27</v>
      </c>
      <c r="M1246">
        <v>24.906143190000002</v>
      </c>
      <c r="N1246">
        <v>24.758930209999999</v>
      </c>
      <c r="O1246">
        <v>23.65007782</v>
      </c>
      <c r="P1246">
        <v>25.349252700000001</v>
      </c>
      <c r="Q1246">
        <v>24.153085709999999</v>
      </c>
      <c r="R1246">
        <v>25.410507200000001</v>
      </c>
      <c r="S1246">
        <v>25.184524540000002</v>
      </c>
      <c r="T1246">
        <v>24.77975464</v>
      </c>
      <c r="U1246">
        <v>24.822404859999999</v>
      </c>
      <c r="V1246">
        <v>24.71832848</v>
      </c>
      <c r="W1246">
        <v>25.179685589999998</v>
      </c>
      <c r="X1246">
        <v>25.13284874</v>
      </c>
      <c r="Y1246">
        <v>0.60650079999999995</v>
      </c>
      <c r="Z1246">
        <v>-0.57190386500000001</v>
      </c>
      <c r="AA1246">
        <v>3.0465455999999998E-2</v>
      </c>
      <c r="AB1246">
        <v>-3.9339065999999999E-2</v>
      </c>
      <c r="AC1246">
        <v>0.15636007199999999</v>
      </c>
      <c r="AD1246">
        <v>-8.1392924000000005E-2</v>
      </c>
    </row>
    <row r="1247" spans="1:30" x14ac:dyDescent="0.2">
      <c r="A1247" t="s">
        <v>5889</v>
      </c>
      <c r="B1247" t="s">
        <v>5890</v>
      </c>
      <c r="C1247" t="s">
        <v>111</v>
      </c>
      <c r="D1247" t="s">
        <v>5891</v>
      </c>
      <c r="E1247" t="s">
        <v>5889</v>
      </c>
      <c r="F1247" t="s">
        <v>5892</v>
      </c>
      <c r="G1247" t="s">
        <v>91</v>
      </c>
      <c r="H1247">
        <v>37.640999999999998</v>
      </c>
      <c r="I1247">
        <v>21</v>
      </c>
      <c r="J1247">
        <v>73.400000000000006</v>
      </c>
      <c r="K1247">
        <v>0</v>
      </c>
      <c r="L1247">
        <v>323.31</v>
      </c>
      <c r="M1247">
        <v>29.6496563</v>
      </c>
      <c r="N1247">
        <v>29.817523959999999</v>
      </c>
      <c r="O1247">
        <v>29.595375059999999</v>
      </c>
      <c r="P1247">
        <v>29.681705470000001</v>
      </c>
      <c r="Q1247">
        <v>30.312570569999998</v>
      </c>
      <c r="R1247">
        <v>29.659641270000002</v>
      </c>
      <c r="S1247">
        <v>29.553693769999999</v>
      </c>
      <c r="T1247">
        <v>29.574884409999999</v>
      </c>
      <c r="U1247">
        <v>29.608848569999999</v>
      </c>
      <c r="V1247">
        <v>30.463047029999998</v>
      </c>
      <c r="W1247">
        <v>29.533823009999999</v>
      </c>
      <c r="X1247">
        <v>29.77365112</v>
      </c>
      <c r="Y1247">
        <v>0.34076643200000001</v>
      </c>
      <c r="Z1247">
        <v>-0.23598861700000001</v>
      </c>
      <c r="AA1247">
        <v>3.7524710000000003E-2</v>
      </c>
      <c r="AB1247">
        <v>-3.8867949999999998E-2</v>
      </c>
      <c r="AC1247">
        <v>0.54573837700000005</v>
      </c>
      <c r="AD1247">
        <v>-0.34436480200000003</v>
      </c>
    </row>
    <row r="1248" spans="1:30" x14ac:dyDescent="0.2">
      <c r="A1248" t="s">
        <v>5893</v>
      </c>
      <c r="B1248" t="s">
        <v>99</v>
      </c>
      <c r="C1248" t="s">
        <v>100</v>
      </c>
      <c r="D1248" t="s">
        <v>5894</v>
      </c>
      <c r="E1248" t="s">
        <v>5893</v>
      </c>
      <c r="F1248" t="s">
        <v>5895</v>
      </c>
      <c r="G1248" t="s">
        <v>58</v>
      </c>
      <c r="H1248">
        <v>53.006</v>
      </c>
      <c r="I1248">
        <v>24</v>
      </c>
      <c r="J1248">
        <v>56.4</v>
      </c>
      <c r="K1248">
        <v>0</v>
      </c>
      <c r="L1248">
        <v>171.3</v>
      </c>
      <c r="M1248">
        <v>24.512016299999999</v>
      </c>
      <c r="N1248">
        <v>22.073349</v>
      </c>
      <c r="O1248">
        <v>23.748805999999998</v>
      </c>
      <c r="P1248">
        <v>22.606132509999998</v>
      </c>
      <c r="Q1248">
        <v>24.480270390000001</v>
      </c>
      <c r="R1248">
        <v>24.367330549999998</v>
      </c>
      <c r="S1248">
        <v>24.75567436</v>
      </c>
      <c r="T1248">
        <v>24.050275800000001</v>
      </c>
      <c r="U1248">
        <v>23.870014189999999</v>
      </c>
      <c r="V1248">
        <v>23.938512800000002</v>
      </c>
      <c r="W1248">
        <v>22.56041145</v>
      </c>
      <c r="X1248">
        <v>25.619777679999999</v>
      </c>
      <c r="Y1248">
        <v>0.200946388</v>
      </c>
      <c r="Z1248">
        <v>-0.59484354699999997</v>
      </c>
      <c r="AA1248">
        <v>7.2430254999999999E-2</v>
      </c>
      <c r="AB1248">
        <v>-0.22165616399999999</v>
      </c>
      <c r="AC1248">
        <v>7.0256891000000002E-2</v>
      </c>
      <c r="AD1248">
        <v>0.18575414000000001</v>
      </c>
    </row>
    <row r="1249" spans="1:30" x14ac:dyDescent="0.2">
      <c r="A1249" t="s">
        <v>5896</v>
      </c>
      <c r="B1249" t="s">
        <v>5897</v>
      </c>
      <c r="C1249" t="s">
        <v>1150</v>
      </c>
      <c r="D1249" t="s">
        <v>5898</v>
      </c>
      <c r="E1249" t="s">
        <v>5899</v>
      </c>
      <c r="F1249" t="s">
        <v>5900</v>
      </c>
      <c r="G1249" t="s">
        <v>232</v>
      </c>
      <c r="H1249">
        <v>49.302999999999997</v>
      </c>
      <c r="I1249">
        <v>28</v>
      </c>
      <c r="J1249">
        <v>72.2</v>
      </c>
      <c r="K1249">
        <v>0</v>
      </c>
      <c r="L1249">
        <v>256.92</v>
      </c>
      <c r="M1249">
        <v>27.005817409999999</v>
      </c>
      <c r="N1249">
        <v>25.961109159999999</v>
      </c>
      <c r="O1249">
        <v>26.16932297</v>
      </c>
      <c r="P1249">
        <v>27.335092540000002</v>
      </c>
      <c r="Q1249">
        <v>23.11679268</v>
      </c>
      <c r="R1249">
        <v>27.451990129999999</v>
      </c>
      <c r="S1249">
        <v>27.339090349999999</v>
      </c>
      <c r="T1249">
        <v>26.515373230000002</v>
      </c>
      <c r="U1249">
        <v>26.88005257</v>
      </c>
      <c r="V1249">
        <v>26.03445816</v>
      </c>
      <c r="W1249">
        <v>27.195447919999999</v>
      </c>
      <c r="X1249">
        <v>27.653009409999999</v>
      </c>
      <c r="Y1249">
        <v>0.43097374999999999</v>
      </c>
      <c r="Z1249">
        <v>-0.582221985</v>
      </c>
      <c r="AA1249">
        <v>0.263229031</v>
      </c>
      <c r="AB1249">
        <v>-0.993013382</v>
      </c>
      <c r="AC1249">
        <v>3.1007816000000001E-2</v>
      </c>
      <c r="AD1249">
        <v>-4.9466451000000002E-2</v>
      </c>
    </row>
    <row r="1250" spans="1:30" x14ac:dyDescent="0.2">
      <c r="A1250" t="s">
        <v>5901</v>
      </c>
      <c r="B1250" t="s">
        <v>5902</v>
      </c>
      <c r="C1250" t="s">
        <v>5903</v>
      </c>
      <c r="D1250" t="s">
        <v>5904</v>
      </c>
      <c r="E1250" t="s">
        <v>5905</v>
      </c>
      <c r="F1250" t="s">
        <v>5906</v>
      </c>
      <c r="G1250" t="s">
        <v>232</v>
      </c>
      <c r="H1250">
        <v>38.564</v>
      </c>
      <c r="I1250">
        <v>16</v>
      </c>
      <c r="J1250">
        <v>53.6</v>
      </c>
      <c r="K1250">
        <v>0</v>
      </c>
      <c r="L1250">
        <v>90.57</v>
      </c>
      <c r="M1250">
        <v>24.1695919</v>
      </c>
      <c r="N1250">
        <v>23.908042909999999</v>
      </c>
      <c r="O1250">
        <v>23.889471050000001</v>
      </c>
      <c r="P1250">
        <v>23.681646350000001</v>
      </c>
      <c r="Q1250">
        <v>24.03153038</v>
      </c>
      <c r="R1250">
        <v>25.918890000000001</v>
      </c>
      <c r="S1250">
        <v>25.35716248</v>
      </c>
      <c r="T1250">
        <v>23.230960849999999</v>
      </c>
      <c r="U1250">
        <v>25.49338341</v>
      </c>
      <c r="V1250">
        <v>22.98154259</v>
      </c>
      <c r="W1250">
        <v>24.954069140000001</v>
      </c>
      <c r="X1250">
        <v>25.579084399999999</v>
      </c>
      <c r="Y1250">
        <v>0.26089526000000002</v>
      </c>
      <c r="Z1250">
        <v>-0.51586341899999999</v>
      </c>
      <c r="AA1250">
        <v>1.2345663E-2</v>
      </c>
      <c r="AB1250">
        <v>3.9123535000000001E-2</v>
      </c>
      <c r="AC1250">
        <v>6.1146596999999997E-2</v>
      </c>
      <c r="AD1250">
        <v>0.18893686900000001</v>
      </c>
    </row>
    <row r="1251" spans="1:30" x14ac:dyDescent="0.2">
      <c r="A1251" t="s">
        <v>5907</v>
      </c>
      <c r="B1251" t="s">
        <v>5908</v>
      </c>
      <c r="C1251" t="s">
        <v>2502</v>
      </c>
      <c r="D1251" t="s">
        <v>5909</v>
      </c>
      <c r="E1251" t="s">
        <v>5910</v>
      </c>
      <c r="F1251" t="s">
        <v>5911</v>
      </c>
      <c r="G1251" t="s">
        <v>91</v>
      </c>
      <c r="H1251">
        <v>45.273000000000003</v>
      </c>
      <c r="I1251">
        <v>12</v>
      </c>
      <c r="J1251">
        <v>43.6</v>
      </c>
      <c r="K1251">
        <v>0</v>
      </c>
      <c r="L1251">
        <v>69.423000000000002</v>
      </c>
      <c r="M1251">
        <v>22.961679459999999</v>
      </c>
      <c r="N1251">
        <v>24.640609739999999</v>
      </c>
      <c r="O1251">
        <v>24.718530650000002</v>
      </c>
      <c r="P1251">
        <v>24.80802727</v>
      </c>
      <c r="Q1251">
        <v>24.107143399999998</v>
      </c>
      <c r="R1251">
        <v>24.441581729999999</v>
      </c>
      <c r="S1251">
        <v>25.11497498</v>
      </c>
      <c r="T1251">
        <v>24.07608604</v>
      </c>
      <c r="U1251">
        <v>24.80017853</v>
      </c>
      <c r="V1251">
        <v>23.196144100000001</v>
      </c>
      <c r="W1251">
        <v>24.313949579999999</v>
      </c>
      <c r="X1251">
        <v>24.575597760000001</v>
      </c>
      <c r="Y1251">
        <v>3.7308177999999997E-2</v>
      </c>
      <c r="Z1251">
        <v>7.8376134E-2</v>
      </c>
      <c r="AA1251">
        <v>0.379500526</v>
      </c>
      <c r="AB1251">
        <v>0.42368698100000002</v>
      </c>
      <c r="AC1251">
        <v>0.53558345699999999</v>
      </c>
      <c r="AD1251">
        <v>0.63518269900000002</v>
      </c>
    </row>
    <row r="1252" spans="1:30" x14ac:dyDescent="0.2">
      <c r="A1252" t="s">
        <v>5912</v>
      </c>
      <c r="B1252" t="s">
        <v>5913</v>
      </c>
      <c r="C1252" t="s">
        <v>4620</v>
      </c>
      <c r="D1252" t="s">
        <v>5914</v>
      </c>
      <c r="E1252" t="s">
        <v>5915</v>
      </c>
      <c r="F1252" t="s">
        <v>5916</v>
      </c>
      <c r="G1252" t="s">
        <v>232</v>
      </c>
      <c r="H1252">
        <v>27.469000000000001</v>
      </c>
      <c r="I1252">
        <v>8</v>
      </c>
      <c r="J1252">
        <v>35.799999999999997</v>
      </c>
      <c r="K1252">
        <v>0</v>
      </c>
      <c r="L1252">
        <v>63.825000000000003</v>
      </c>
      <c r="M1252">
        <v>27.796993260000001</v>
      </c>
      <c r="N1252">
        <v>27.183097839999999</v>
      </c>
      <c r="O1252">
        <v>27.089420319999999</v>
      </c>
      <c r="P1252">
        <v>27.211689</v>
      </c>
      <c r="Q1252">
        <v>24.002948759999999</v>
      </c>
      <c r="R1252">
        <v>27.664176940000001</v>
      </c>
      <c r="S1252">
        <v>27.401943209999999</v>
      </c>
      <c r="T1252">
        <v>26.992481229999999</v>
      </c>
      <c r="U1252">
        <v>27.236080170000001</v>
      </c>
      <c r="V1252">
        <v>26.811397549999999</v>
      </c>
      <c r="W1252">
        <v>27.48661804</v>
      </c>
      <c r="X1252">
        <v>27.704048159999999</v>
      </c>
      <c r="Y1252">
        <v>2.1518325000000001E-2</v>
      </c>
      <c r="Z1252">
        <v>2.2482553999999998E-2</v>
      </c>
      <c r="AA1252">
        <v>0.36788810799999999</v>
      </c>
      <c r="AB1252">
        <v>-1.0410830179999999</v>
      </c>
      <c r="AC1252">
        <v>0.157958612</v>
      </c>
      <c r="AD1252">
        <v>-0.12385304799999999</v>
      </c>
    </row>
    <row r="1253" spans="1:30" x14ac:dyDescent="0.2">
      <c r="A1253" t="s">
        <v>5917</v>
      </c>
      <c r="B1253" t="s">
        <v>5918</v>
      </c>
      <c r="C1253" t="s">
        <v>5919</v>
      </c>
      <c r="D1253" t="s">
        <v>5920</v>
      </c>
      <c r="E1253" t="s">
        <v>5921</v>
      </c>
      <c r="F1253" t="s">
        <v>5922</v>
      </c>
      <c r="G1253" t="s">
        <v>232</v>
      </c>
      <c r="H1253">
        <v>69.259</v>
      </c>
      <c r="I1253">
        <v>31</v>
      </c>
      <c r="J1253">
        <v>68.599999999999994</v>
      </c>
      <c r="K1253">
        <v>0</v>
      </c>
      <c r="L1253">
        <v>323.31</v>
      </c>
      <c r="M1253">
        <v>29.871662140000002</v>
      </c>
      <c r="N1253">
        <v>29.522642139999999</v>
      </c>
      <c r="O1253">
        <v>29.6693058</v>
      </c>
      <c r="P1253">
        <v>29.992130280000001</v>
      </c>
      <c r="Q1253">
        <v>28.57643509</v>
      </c>
      <c r="R1253">
        <v>30.387102129999999</v>
      </c>
      <c r="S1253">
        <v>30.168420789999999</v>
      </c>
      <c r="T1253">
        <v>29.631608960000001</v>
      </c>
      <c r="U1253">
        <v>29.693534849999999</v>
      </c>
      <c r="V1253">
        <v>29.07004547</v>
      </c>
      <c r="W1253">
        <v>29.885589599999999</v>
      </c>
      <c r="X1253">
        <v>29.98874855</v>
      </c>
      <c r="Y1253">
        <v>4.4090625000000001E-2</v>
      </c>
      <c r="Z1253">
        <v>3.9742152000000003E-2</v>
      </c>
      <c r="AA1253">
        <v>1.9749009999999998E-3</v>
      </c>
      <c r="AB1253">
        <v>3.7612919999999998E-3</v>
      </c>
      <c r="AC1253">
        <v>0.210940497</v>
      </c>
      <c r="AD1253">
        <v>0.18306032799999999</v>
      </c>
    </row>
    <row r="1254" spans="1:30" x14ac:dyDescent="0.2">
      <c r="A1254" t="s">
        <v>5923</v>
      </c>
      <c r="B1254" t="s">
        <v>162</v>
      </c>
      <c r="C1254" t="s">
        <v>100</v>
      </c>
      <c r="D1254" t="s">
        <v>5924</v>
      </c>
      <c r="E1254" t="s">
        <v>5923</v>
      </c>
      <c r="F1254" t="s">
        <v>5925</v>
      </c>
      <c r="G1254" t="s">
        <v>58</v>
      </c>
      <c r="H1254">
        <v>12.881</v>
      </c>
      <c r="I1254">
        <v>3</v>
      </c>
      <c r="J1254">
        <v>37.9</v>
      </c>
      <c r="K1254">
        <v>0</v>
      </c>
      <c r="L1254">
        <v>8.2483000000000004</v>
      </c>
      <c r="M1254">
        <v>24.840524670000001</v>
      </c>
      <c r="N1254">
        <v>24.889760970000001</v>
      </c>
      <c r="O1254">
        <v>24.97727394</v>
      </c>
      <c r="P1254">
        <v>25.402820590000001</v>
      </c>
      <c r="Q1254">
        <v>25.433931350000002</v>
      </c>
      <c r="R1254">
        <v>24.733814240000001</v>
      </c>
      <c r="S1254">
        <v>24.402650829999999</v>
      </c>
      <c r="T1254">
        <v>23.870084760000001</v>
      </c>
      <c r="U1254">
        <v>25.151472089999999</v>
      </c>
      <c r="V1254">
        <v>23.656728739999998</v>
      </c>
      <c r="W1254">
        <v>22.718671799999999</v>
      </c>
      <c r="X1254">
        <v>24.75031662</v>
      </c>
      <c r="Y1254">
        <v>0.94950303700000005</v>
      </c>
      <c r="Z1254">
        <v>1.193947474</v>
      </c>
      <c r="AA1254">
        <v>1.1060447200000001</v>
      </c>
      <c r="AB1254">
        <v>1.481616338</v>
      </c>
      <c r="AC1254">
        <v>0.478805386</v>
      </c>
      <c r="AD1254">
        <v>0.76616350799999999</v>
      </c>
    </row>
    <row r="1255" spans="1:30" x14ac:dyDescent="0.2">
      <c r="A1255" t="s">
        <v>5926</v>
      </c>
      <c r="B1255" t="s">
        <v>5927</v>
      </c>
      <c r="C1255" t="s">
        <v>5928</v>
      </c>
      <c r="D1255" t="s">
        <v>5929</v>
      </c>
      <c r="E1255" t="s">
        <v>5930</v>
      </c>
      <c r="F1255" t="s">
        <v>5931</v>
      </c>
      <c r="G1255" t="s">
        <v>91</v>
      </c>
      <c r="H1255">
        <v>165.94</v>
      </c>
      <c r="I1255">
        <v>85</v>
      </c>
      <c r="J1255">
        <v>72.5</v>
      </c>
      <c r="K1255">
        <v>0</v>
      </c>
      <c r="L1255">
        <v>323.31</v>
      </c>
      <c r="M1255">
        <v>31.759546279999999</v>
      </c>
      <c r="N1255">
        <v>31.673078539999999</v>
      </c>
      <c r="O1255">
        <v>31.541900630000001</v>
      </c>
      <c r="P1255">
        <v>31.7110424</v>
      </c>
      <c r="Q1255">
        <v>28.9417057</v>
      </c>
      <c r="R1255">
        <v>31.339262009999999</v>
      </c>
      <c r="S1255">
        <v>31.736869810000002</v>
      </c>
      <c r="T1255">
        <v>31.64688683</v>
      </c>
      <c r="U1255">
        <v>31.706932070000001</v>
      </c>
      <c r="V1255">
        <v>30.64632988</v>
      </c>
      <c r="W1255">
        <v>31.635471339999999</v>
      </c>
      <c r="X1255">
        <v>31.51375771</v>
      </c>
      <c r="Y1255">
        <v>0.54690332900000005</v>
      </c>
      <c r="Z1255">
        <v>0.39298884099999998</v>
      </c>
      <c r="AA1255">
        <v>0.25968270999999998</v>
      </c>
      <c r="AB1255">
        <v>-0.601182938</v>
      </c>
      <c r="AC1255">
        <v>0.62099821799999999</v>
      </c>
      <c r="AD1255">
        <v>0.43170992499999999</v>
      </c>
    </row>
    <row r="1256" spans="1:30" x14ac:dyDescent="0.2">
      <c r="A1256" t="s">
        <v>5932</v>
      </c>
      <c r="B1256" t="s">
        <v>5933</v>
      </c>
      <c r="C1256" t="s">
        <v>100</v>
      </c>
      <c r="D1256" t="s">
        <v>5934</v>
      </c>
      <c r="E1256" t="s">
        <v>5935</v>
      </c>
      <c r="F1256" t="s">
        <v>5936</v>
      </c>
      <c r="G1256" t="s">
        <v>36</v>
      </c>
      <c r="H1256">
        <v>43.506</v>
      </c>
      <c r="I1256">
        <v>13</v>
      </c>
      <c r="J1256">
        <v>34.4</v>
      </c>
      <c r="K1256">
        <v>0</v>
      </c>
      <c r="L1256">
        <v>323.31</v>
      </c>
      <c r="M1256">
        <v>24.536642069999999</v>
      </c>
      <c r="N1256">
        <v>24.554464339999999</v>
      </c>
      <c r="O1256">
        <v>24.55149269</v>
      </c>
      <c r="P1256">
        <v>24.49338341</v>
      </c>
      <c r="Q1256">
        <v>22.883604049999999</v>
      </c>
      <c r="R1256">
        <v>26.76509094</v>
      </c>
      <c r="S1256">
        <v>23.673160549999999</v>
      </c>
      <c r="T1256">
        <v>25.34752464</v>
      </c>
      <c r="U1256">
        <v>23.40169525</v>
      </c>
      <c r="V1256">
        <v>23.956686019999999</v>
      </c>
      <c r="W1256">
        <v>24.741445540000001</v>
      </c>
      <c r="X1256">
        <v>24.43498039</v>
      </c>
      <c r="Y1256">
        <v>0.30236739499999998</v>
      </c>
      <c r="Z1256">
        <v>0.16982905100000001</v>
      </c>
      <c r="AA1256">
        <v>0.10553446800000001</v>
      </c>
      <c r="AB1256">
        <v>0.33632214900000001</v>
      </c>
      <c r="AC1256">
        <v>0.13436176999999999</v>
      </c>
      <c r="AD1256">
        <v>-0.236910502</v>
      </c>
    </row>
    <row r="1257" spans="1:30" x14ac:dyDescent="0.2">
      <c r="A1257" t="s">
        <v>5937</v>
      </c>
      <c r="B1257" t="s">
        <v>5938</v>
      </c>
      <c r="C1257" t="s">
        <v>32</v>
      </c>
      <c r="D1257" t="s">
        <v>5939</v>
      </c>
      <c r="E1257" t="s">
        <v>5940</v>
      </c>
      <c r="F1257" t="s">
        <v>5941</v>
      </c>
      <c r="G1257" t="s">
        <v>36</v>
      </c>
      <c r="H1257">
        <v>51.091999999999999</v>
      </c>
      <c r="I1257">
        <v>7</v>
      </c>
      <c r="J1257">
        <v>19.8</v>
      </c>
      <c r="K1257">
        <v>0</v>
      </c>
      <c r="L1257">
        <v>40.335999999999999</v>
      </c>
      <c r="M1257">
        <v>22.921520229999999</v>
      </c>
      <c r="N1257">
        <v>22.518774029999999</v>
      </c>
      <c r="O1257">
        <v>23.848402020000002</v>
      </c>
      <c r="P1257">
        <v>23.325141909999999</v>
      </c>
      <c r="Q1257">
        <v>24.027767180000001</v>
      </c>
      <c r="R1257">
        <v>23.957332610000002</v>
      </c>
      <c r="S1257">
        <v>23.395923610000001</v>
      </c>
      <c r="T1257">
        <v>24.031951899999999</v>
      </c>
      <c r="U1257">
        <v>22.995172499999999</v>
      </c>
      <c r="V1257">
        <v>22.936227800000001</v>
      </c>
      <c r="W1257">
        <v>23.08916855</v>
      </c>
      <c r="X1257">
        <v>24.060310359999999</v>
      </c>
      <c r="Y1257">
        <v>0.192917596</v>
      </c>
      <c r="Z1257">
        <v>-0.26567014100000003</v>
      </c>
      <c r="AA1257">
        <v>0.416837179</v>
      </c>
      <c r="AB1257">
        <v>0.40817832900000001</v>
      </c>
      <c r="AC1257">
        <v>8.6019380000000006E-2</v>
      </c>
      <c r="AD1257">
        <v>0.11244710300000001</v>
      </c>
    </row>
    <row r="1258" spans="1:30" x14ac:dyDescent="0.2">
      <c r="A1258" t="s">
        <v>5942</v>
      </c>
      <c r="B1258" t="s">
        <v>5943</v>
      </c>
      <c r="C1258" t="s">
        <v>5944</v>
      </c>
      <c r="D1258" t="s">
        <v>5945</v>
      </c>
      <c r="E1258" t="s">
        <v>5946</v>
      </c>
      <c r="F1258" t="s">
        <v>5947</v>
      </c>
      <c r="G1258" t="s">
        <v>126</v>
      </c>
      <c r="H1258">
        <v>53.811</v>
      </c>
      <c r="I1258">
        <v>16</v>
      </c>
      <c r="J1258">
        <v>46.7</v>
      </c>
      <c r="K1258">
        <v>0</v>
      </c>
      <c r="L1258">
        <v>323.31</v>
      </c>
      <c r="M1258">
        <v>29.055044169999999</v>
      </c>
      <c r="N1258">
        <v>28.978801730000001</v>
      </c>
      <c r="O1258">
        <v>29.162116999999999</v>
      </c>
      <c r="P1258">
        <v>29.445020679999999</v>
      </c>
      <c r="Q1258">
        <v>28.36486244</v>
      </c>
      <c r="R1258">
        <v>28.883319849999999</v>
      </c>
      <c r="S1258">
        <v>29.216947560000001</v>
      </c>
      <c r="T1258">
        <v>29.07158089</v>
      </c>
      <c r="U1258">
        <v>29.31185722</v>
      </c>
      <c r="V1258">
        <v>28.551494600000002</v>
      </c>
      <c r="W1258">
        <v>29.12703896</v>
      </c>
      <c r="X1258">
        <v>29.323198319999999</v>
      </c>
      <c r="Y1258">
        <v>9.7599754999999996E-2</v>
      </c>
      <c r="Z1258">
        <v>6.4743677999999999E-2</v>
      </c>
      <c r="AA1258">
        <v>9.4586826999999998E-2</v>
      </c>
      <c r="AB1258">
        <v>-0.10284296699999999</v>
      </c>
      <c r="AC1258">
        <v>0.341289862</v>
      </c>
      <c r="AD1258">
        <v>0.19955126400000001</v>
      </c>
    </row>
    <row r="1259" spans="1:30" x14ac:dyDescent="0.2">
      <c r="A1259" t="s">
        <v>5948</v>
      </c>
      <c r="B1259" t="s">
        <v>5949</v>
      </c>
      <c r="C1259" t="s">
        <v>5950</v>
      </c>
      <c r="D1259" t="s">
        <v>5951</v>
      </c>
      <c r="E1259" t="s">
        <v>5952</v>
      </c>
      <c r="F1259" t="s">
        <v>5953</v>
      </c>
      <c r="G1259" t="s">
        <v>43</v>
      </c>
      <c r="H1259">
        <v>107.59</v>
      </c>
      <c r="I1259">
        <v>57</v>
      </c>
      <c r="J1259">
        <v>57.4</v>
      </c>
      <c r="K1259">
        <v>0</v>
      </c>
      <c r="L1259">
        <v>323.31</v>
      </c>
      <c r="M1259">
        <v>30.8299427</v>
      </c>
      <c r="N1259">
        <v>30.804859159999999</v>
      </c>
      <c r="O1259">
        <v>30.786748889999998</v>
      </c>
      <c r="P1259">
        <v>30.78401947</v>
      </c>
      <c r="Q1259">
        <v>30.5559063</v>
      </c>
      <c r="R1259">
        <v>30.782146449999999</v>
      </c>
      <c r="S1259">
        <v>30.75549316</v>
      </c>
      <c r="T1259">
        <v>30.88932419</v>
      </c>
      <c r="U1259">
        <v>30.851251600000001</v>
      </c>
      <c r="V1259">
        <v>30.359510419999999</v>
      </c>
      <c r="W1259">
        <v>30.620080949999998</v>
      </c>
      <c r="X1259">
        <v>30.444604869999999</v>
      </c>
      <c r="Y1259">
        <v>1.890158912</v>
      </c>
      <c r="Z1259">
        <v>0.33245150200000001</v>
      </c>
      <c r="AA1259">
        <v>1.0127736119999999</v>
      </c>
      <c r="AB1259">
        <v>0.23262532599999999</v>
      </c>
      <c r="AC1259">
        <v>1.840199103</v>
      </c>
      <c r="AD1259">
        <v>0.35729090400000002</v>
      </c>
    </row>
    <row r="1260" spans="1:30" x14ac:dyDescent="0.2">
      <c r="A1260" t="s">
        <v>5954</v>
      </c>
      <c r="B1260" t="s">
        <v>5955</v>
      </c>
      <c r="C1260" t="s">
        <v>5956</v>
      </c>
      <c r="D1260" t="s">
        <v>5957</v>
      </c>
      <c r="E1260" t="s">
        <v>5958</v>
      </c>
      <c r="F1260" t="s">
        <v>5959</v>
      </c>
      <c r="G1260" t="s">
        <v>43</v>
      </c>
      <c r="H1260">
        <v>10.935</v>
      </c>
      <c r="I1260">
        <v>10</v>
      </c>
      <c r="J1260">
        <v>88.5</v>
      </c>
      <c r="K1260">
        <v>0</v>
      </c>
      <c r="L1260">
        <v>196.68</v>
      </c>
      <c r="M1260">
        <v>29.246536249999998</v>
      </c>
      <c r="N1260">
        <v>29.669034960000001</v>
      </c>
      <c r="O1260">
        <v>29.56365585</v>
      </c>
      <c r="P1260">
        <v>29.128465649999999</v>
      </c>
      <c r="Q1260">
        <v>30.71186256</v>
      </c>
      <c r="R1260">
        <v>29.34885216</v>
      </c>
      <c r="S1260">
        <v>29.394418720000001</v>
      </c>
      <c r="T1260">
        <v>29.237972259999999</v>
      </c>
      <c r="U1260">
        <v>29.70617485</v>
      </c>
      <c r="V1260">
        <v>30.479522710000001</v>
      </c>
      <c r="W1260">
        <v>28.632320400000001</v>
      </c>
      <c r="X1260">
        <v>29.44582939</v>
      </c>
      <c r="Y1260">
        <v>1.5779134E-2</v>
      </c>
      <c r="Z1260">
        <v>-2.6148477999999999E-2</v>
      </c>
      <c r="AA1260">
        <v>0.104020934</v>
      </c>
      <c r="AB1260">
        <v>0.210502625</v>
      </c>
      <c r="AC1260">
        <v>4.5219594000000002E-2</v>
      </c>
      <c r="AD1260">
        <v>-7.3035558E-2</v>
      </c>
    </row>
    <row r="1261" spans="1:30" x14ac:dyDescent="0.2">
      <c r="A1261" t="s">
        <v>5960</v>
      </c>
      <c r="B1261" t="s">
        <v>5961</v>
      </c>
      <c r="C1261" t="s">
        <v>5962</v>
      </c>
      <c r="D1261" t="s">
        <v>5963</v>
      </c>
      <c r="E1261" t="s">
        <v>5964</v>
      </c>
      <c r="F1261" t="s">
        <v>5965</v>
      </c>
      <c r="G1261" t="s">
        <v>43</v>
      </c>
      <c r="H1261">
        <v>9.5431000000000008</v>
      </c>
      <c r="I1261">
        <v>6</v>
      </c>
      <c r="J1261">
        <v>50</v>
      </c>
      <c r="K1261">
        <v>0</v>
      </c>
      <c r="L1261">
        <v>64.409000000000006</v>
      </c>
      <c r="M1261">
        <v>26.718164439999999</v>
      </c>
      <c r="N1261">
        <v>27.042703629999998</v>
      </c>
      <c r="O1261">
        <v>27.38525009</v>
      </c>
      <c r="P1261">
        <v>27.624149320000001</v>
      </c>
      <c r="Q1261">
        <v>29.34494209</v>
      </c>
      <c r="R1261">
        <v>28.280916210000001</v>
      </c>
      <c r="S1261">
        <v>27.416673660000001</v>
      </c>
      <c r="T1261">
        <v>26.76913261</v>
      </c>
      <c r="U1261">
        <v>27.40681648</v>
      </c>
      <c r="V1261">
        <v>30.079790119999998</v>
      </c>
      <c r="W1261">
        <v>27.095771790000001</v>
      </c>
      <c r="X1261">
        <v>28.095520019999999</v>
      </c>
      <c r="Y1261">
        <v>0.698097882</v>
      </c>
      <c r="Z1261">
        <v>-1.3749879199999999</v>
      </c>
      <c r="AA1261">
        <v>2.2711160000000001E-3</v>
      </c>
      <c r="AB1261">
        <v>-7.0247649999999997E-3</v>
      </c>
      <c r="AC1261">
        <v>0.60921055700000004</v>
      </c>
      <c r="AD1261">
        <v>-1.226153056</v>
      </c>
    </row>
    <row r="1262" spans="1:30" x14ac:dyDescent="0.2">
      <c r="A1262" t="s">
        <v>5966</v>
      </c>
      <c r="B1262" t="s">
        <v>5967</v>
      </c>
      <c r="C1262" t="s">
        <v>5968</v>
      </c>
      <c r="D1262" t="s">
        <v>5969</v>
      </c>
      <c r="E1262" t="s">
        <v>5970</v>
      </c>
      <c r="F1262" t="s">
        <v>5971</v>
      </c>
      <c r="G1262" t="s">
        <v>43</v>
      </c>
      <c r="H1262">
        <v>16.169</v>
      </c>
      <c r="I1262">
        <v>11</v>
      </c>
      <c r="J1262">
        <v>57.9</v>
      </c>
      <c r="K1262">
        <v>0</v>
      </c>
      <c r="L1262">
        <v>20.779</v>
      </c>
      <c r="M1262">
        <v>26.713321690000001</v>
      </c>
      <c r="N1262">
        <v>27.078367230000001</v>
      </c>
      <c r="O1262">
        <v>26.764711380000001</v>
      </c>
      <c r="P1262">
        <v>26.954713819999998</v>
      </c>
      <c r="Q1262">
        <v>28.905925750000002</v>
      </c>
      <c r="R1262">
        <v>26.916044240000002</v>
      </c>
      <c r="S1262">
        <v>27.086488719999998</v>
      </c>
      <c r="T1262">
        <v>26.798353200000001</v>
      </c>
      <c r="U1262">
        <v>26.84947777</v>
      </c>
      <c r="V1262">
        <v>28.73036385</v>
      </c>
      <c r="W1262">
        <v>25.93510246</v>
      </c>
      <c r="X1262">
        <v>27.161060330000002</v>
      </c>
      <c r="Y1262">
        <v>0.199530666</v>
      </c>
      <c r="Z1262">
        <v>-0.42337544799999999</v>
      </c>
      <c r="AA1262">
        <v>0.10994809799999999</v>
      </c>
      <c r="AB1262">
        <v>0.31671905500000003</v>
      </c>
      <c r="AC1262">
        <v>0.16891957199999999</v>
      </c>
      <c r="AD1262">
        <v>-0.36406898500000001</v>
      </c>
    </row>
    <row r="1263" spans="1:30" x14ac:dyDescent="0.2">
      <c r="A1263" t="s">
        <v>5972</v>
      </c>
      <c r="B1263" t="s">
        <v>5973</v>
      </c>
      <c r="C1263" t="s">
        <v>5974</v>
      </c>
      <c r="D1263" t="s">
        <v>5975</v>
      </c>
      <c r="E1263" t="s">
        <v>5976</v>
      </c>
      <c r="F1263" t="s">
        <v>5977</v>
      </c>
      <c r="G1263" t="s">
        <v>395</v>
      </c>
      <c r="H1263">
        <v>49.887999999999998</v>
      </c>
      <c r="I1263">
        <v>32</v>
      </c>
      <c r="J1263">
        <v>81.5</v>
      </c>
      <c r="K1263">
        <v>0</v>
      </c>
      <c r="L1263">
        <v>323.31</v>
      </c>
      <c r="M1263">
        <v>30.447761539999998</v>
      </c>
      <c r="N1263">
        <v>30.403244019999999</v>
      </c>
      <c r="O1263">
        <v>30.397134779999998</v>
      </c>
      <c r="P1263">
        <v>30.646501539999999</v>
      </c>
      <c r="Q1263">
        <v>30.839885710000001</v>
      </c>
      <c r="R1263">
        <v>30.419107440000001</v>
      </c>
      <c r="S1263">
        <v>30.330205920000001</v>
      </c>
      <c r="T1263">
        <v>30.225385670000001</v>
      </c>
      <c r="U1263">
        <v>30.48903275</v>
      </c>
      <c r="V1263">
        <v>30.476821900000001</v>
      </c>
      <c r="W1263">
        <v>30.341066359999999</v>
      </c>
      <c r="X1263">
        <v>30.309429170000001</v>
      </c>
      <c r="Y1263">
        <v>0.30499196899999997</v>
      </c>
      <c r="Z1263">
        <v>4.0274301999999998E-2</v>
      </c>
      <c r="AA1263">
        <v>0.91779780799999999</v>
      </c>
      <c r="AB1263">
        <v>0.25939242000000001</v>
      </c>
      <c r="AC1263">
        <v>0.107923572</v>
      </c>
      <c r="AD1263">
        <v>-2.7564366999999999E-2</v>
      </c>
    </row>
    <row r="1264" spans="1:30" x14ac:dyDescent="0.2">
      <c r="A1264" t="s">
        <v>5978</v>
      </c>
      <c r="B1264" t="s">
        <v>5979</v>
      </c>
      <c r="C1264" t="s">
        <v>5980</v>
      </c>
      <c r="D1264" t="s">
        <v>5981</v>
      </c>
      <c r="E1264" t="s">
        <v>5982</v>
      </c>
      <c r="F1264" t="s">
        <v>5983</v>
      </c>
      <c r="G1264" t="s">
        <v>91</v>
      </c>
      <c r="H1264">
        <v>20.484999999999999</v>
      </c>
      <c r="I1264">
        <v>10</v>
      </c>
      <c r="J1264">
        <v>70.900000000000006</v>
      </c>
      <c r="K1264">
        <v>0</v>
      </c>
      <c r="L1264">
        <v>43.091000000000001</v>
      </c>
      <c r="M1264">
        <v>26.267547610000001</v>
      </c>
      <c r="N1264">
        <v>26.11322784</v>
      </c>
      <c r="O1264">
        <v>25.630064010000002</v>
      </c>
      <c r="P1264">
        <v>26.353481290000001</v>
      </c>
      <c r="Q1264">
        <v>26.46835136</v>
      </c>
      <c r="R1264">
        <v>25.89889908</v>
      </c>
      <c r="S1264">
        <v>26.104776380000001</v>
      </c>
      <c r="T1264">
        <v>26.185708999999999</v>
      </c>
      <c r="U1264">
        <v>25.89087486</v>
      </c>
      <c r="V1264">
        <v>26.3692627</v>
      </c>
      <c r="W1264">
        <v>26.460281370000001</v>
      </c>
      <c r="X1264">
        <v>26.179609299999999</v>
      </c>
      <c r="Y1264">
        <v>0.72897829000000003</v>
      </c>
      <c r="Z1264">
        <v>-0.33277130100000002</v>
      </c>
      <c r="AA1264">
        <v>0.19129716899999999</v>
      </c>
      <c r="AB1264">
        <v>-9.6140543999999994E-2</v>
      </c>
      <c r="AC1264">
        <v>1.0745308650000001</v>
      </c>
      <c r="AD1264">
        <v>-0.27593104000000002</v>
      </c>
    </row>
    <row r="1265" spans="1:30" x14ac:dyDescent="0.2">
      <c r="A1265" t="s">
        <v>5984</v>
      </c>
      <c r="B1265" t="s">
        <v>5985</v>
      </c>
      <c r="C1265" t="s">
        <v>5986</v>
      </c>
      <c r="D1265" t="s">
        <v>5987</v>
      </c>
      <c r="E1265" t="s">
        <v>5984</v>
      </c>
      <c r="F1265" t="s">
        <v>5988</v>
      </c>
      <c r="G1265" t="s">
        <v>232</v>
      </c>
      <c r="H1265">
        <v>34.015999999999998</v>
      </c>
      <c r="I1265">
        <v>7</v>
      </c>
      <c r="J1265">
        <v>31.3</v>
      </c>
      <c r="K1265">
        <v>0</v>
      </c>
      <c r="L1265">
        <v>101.13</v>
      </c>
      <c r="M1265">
        <v>24.221771239999999</v>
      </c>
      <c r="N1265">
        <v>24.65242958</v>
      </c>
      <c r="O1265">
        <v>24.487077710000001</v>
      </c>
      <c r="P1265">
        <v>24.062698359999999</v>
      </c>
      <c r="Q1265">
        <v>23.717264180000001</v>
      </c>
      <c r="R1265">
        <v>24.368263240000001</v>
      </c>
      <c r="S1265">
        <v>24.767189030000001</v>
      </c>
      <c r="T1265">
        <v>24.20154381</v>
      </c>
      <c r="U1265">
        <v>24.671632769999999</v>
      </c>
      <c r="V1265">
        <v>25.224792480000001</v>
      </c>
      <c r="W1265">
        <v>23.85528755</v>
      </c>
      <c r="X1265">
        <v>24.69077682</v>
      </c>
      <c r="Y1265">
        <v>0.119060361</v>
      </c>
      <c r="Z1265">
        <v>-0.13652610800000001</v>
      </c>
      <c r="AA1265">
        <v>0.54218117899999996</v>
      </c>
      <c r="AB1265">
        <v>-0.54087702400000004</v>
      </c>
      <c r="AC1265">
        <v>3.3768502999999998E-2</v>
      </c>
      <c r="AD1265">
        <v>-4.3497085999999997E-2</v>
      </c>
    </row>
    <row r="1266" spans="1:30" x14ac:dyDescent="0.2">
      <c r="A1266" t="s">
        <v>5989</v>
      </c>
      <c r="B1266" t="s">
        <v>5990</v>
      </c>
      <c r="C1266" t="s">
        <v>2518</v>
      </c>
      <c r="D1266" t="s">
        <v>5991</v>
      </c>
      <c r="E1266" t="s">
        <v>5992</v>
      </c>
      <c r="F1266" t="s">
        <v>5993</v>
      </c>
      <c r="G1266" t="s">
        <v>91</v>
      </c>
      <c r="H1266">
        <v>28.547000000000001</v>
      </c>
      <c r="I1266">
        <v>5</v>
      </c>
      <c r="J1266">
        <v>33.5</v>
      </c>
      <c r="K1266">
        <v>0</v>
      </c>
      <c r="L1266">
        <v>9.2620000000000005</v>
      </c>
      <c r="M1266">
        <v>22.893436430000001</v>
      </c>
      <c r="N1266">
        <v>24.297266010000001</v>
      </c>
      <c r="O1266">
        <v>24.443668370000001</v>
      </c>
      <c r="P1266">
        <v>22.745180130000001</v>
      </c>
      <c r="Q1266">
        <v>23.362623209999999</v>
      </c>
      <c r="R1266">
        <v>24.845613480000001</v>
      </c>
      <c r="S1266">
        <v>23.515850069999999</v>
      </c>
      <c r="T1266">
        <v>22.337501530000001</v>
      </c>
      <c r="U1266">
        <v>22.842260360000001</v>
      </c>
      <c r="V1266">
        <v>24.614715579999999</v>
      </c>
      <c r="W1266">
        <v>23.966840739999999</v>
      </c>
      <c r="X1266">
        <v>24.666008000000001</v>
      </c>
      <c r="Y1266">
        <v>0.42244002000000003</v>
      </c>
      <c r="Z1266">
        <v>-0.53773117100000001</v>
      </c>
      <c r="AA1266">
        <v>0.504821462</v>
      </c>
      <c r="AB1266">
        <v>-0.76471582999999999</v>
      </c>
      <c r="AC1266">
        <v>1.685592142</v>
      </c>
      <c r="AD1266">
        <v>-1.5173174540000001</v>
      </c>
    </row>
    <row r="1267" spans="1:30" x14ac:dyDescent="0.2">
      <c r="A1267" t="s">
        <v>5994</v>
      </c>
      <c r="B1267" t="s">
        <v>5995</v>
      </c>
      <c r="C1267" t="s">
        <v>5996</v>
      </c>
      <c r="D1267" t="s">
        <v>5997</v>
      </c>
      <c r="E1267" t="s">
        <v>5998</v>
      </c>
      <c r="F1267" t="s">
        <v>5999</v>
      </c>
      <c r="G1267" t="s">
        <v>91</v>
      </c>
      <c r="H1267">
        <v>67.251999999999995</v>
      </c>
      <c r="I1267">
        <v>42</v>
      </c>
      <c r="J1267">
        <v>84.8</v>
      </c>
      <c r="K1267">
        <v>0</v>
      </c>
      <c r="L1267">
        <v>323.31</v>
      </c>
      <c r="M1267">
        <v>31.382162090000001</v>
      </c>
      <c r="N1267">
        <v>31.532875059999999</v>
      </c>
      <c r="O1267">
        <v>31.616754530000001</v>
      </c>
      <c r="P1267">
        <v>31.867765429999999</v>
      </c>
      <c r="Q1267">
        <v>31.940801619999998</v>
      </c>
      <c r="R1267">
        <v>31.617456440000002</v>
      </c>
      <c r="S1267">
        <v>31.509469989999999</v>
      </c>
      <c r="T1267">
        <v>31.736707689999999</v>
      </c>
      <c r="U1267">
        <v>31.651641850000001</v>
      </c>
      <c r="V1267">
        <v>32.034854889999998</v>
      </c>
      <c r="W1267">
        <v>31.93061638</v>
      </c>
      <c r="X1267">
        <v>31.69983482</v>
      </c>
      <c r="Y1267">
        <v>1.4565224429999999</v>
      </c>
      <c r="Z1267">
        <v>-0.37783813500000002</v>
      </c>
      <c r="AA1267">
        <v>0.22374654699999999</v>
      </c>
      <c r="AB1267">
        <v>-7.9760868999999998E-2</v>
      </c>
      <c r="AC1267">
        <v>1.0076357730000001</v>
      </c>
      <c r="AD1267">
        <v>-0.25582885700000002</v>
      </c>
    </row>
    <row r="1268" spans="1:30" x14ac:dyDescent="0.2">
      <c r="A1268" t="s">
        <v>6000</v>
      </c>
      <c r="B1268" t="s">
        <v>6001</v>
      </c>
      <c r="C1268" t="s">
        <v>6002</v>
      </c>
      <c r="D1268" t="s">
        <v>6003</v>
      </c>
      <c r="E1268" t="s">
        <v>6004</v>
      </c>
      <c r="F1268" t="s">
        <v>6005</v>
      </c>
      <c r="G1268" t="s">
        <v>43</v>
      </c>
      <c r="H1268">
        <v>35.634</v>
      </c>
      <c r="I1268">
        <v>10</v>
      </c>
      <c r="J1268">
        <v>47.1</v>
      </c>
      <c r="K1268">
        <v>0</v>
      </c>
      <c r="L1268">
        <v>23.236000000000001</v>
      </c>
      <c r="M1268">
        <v>23.75358391</v>
      </c>
      <c r="N1268">
        <v>23.64855957</v>
      </c>
      <c r="O1268">
        <v>23.965883259999998</v>
      </c>
      <c r="P1268">
        <v>23.973579409999999</v>
      </c>
      <c r="Q1268">
        <v>24.939859389999999</v>
      </c>
      <c r="R1268">
        <v>24.47112083</v>
      </c>
      <c r="S1268">
        <v>23.694448470000001</v>
      </c>
      <c r="T1268">
        <v>24.39440536</v>
      </c>
      <c r="U1268">
        <v>23.989711759999999</v>
      </c>
      <c r="V1268">
        <v>24.627561570000001</v>
      </c>
      <c r="W1268">
        <v>25.011499400000002</v>
      </c>
      <c r="X1268">
        <v>24.44309998</v>
      </c>
      <c r="Y1268">
        <v>2.0375645009999999</v>
      </c>
      <c r="Z1268">
        <v>-0.90471140500000002</v>
      </c>
      <c r="AA1268">
        <v>0.28879070699999998</v>
      </c>
      <c r="AB1268">
        <v>-0.232533773</v>
      </c>
      <c r="AC1268">
        <v>1.1935051889999999</v>
      </c>
      <c r="AD1268">
        <v>-0.66786511699999995</v>
      </c>
    </row>
    <row r="1269" spans="1:30" x14ac:dyDescent="0.2">
      <c r="A1269" t="s">
        <v>6006</v>
      </c>
      <c r="B1269" t="s">
        <v>6007</v>
      </c>
      <c r="C1269" t="s">
        <v>6008</v>
      </c>
      <c r="D1269" t="s">
        <v>6009</v>
      </c>
      <c r="E1269" t="s">
        <v>6010</v>
      </c>
      <c r="F1269" t="s">
        <v>6011</v>
      </c>
      <c r="G1269" t="s">
        <v>91</v>
      </c>
      <c r="H1269">
        <v>48.543999999999997</v>
      </c>
      <c r="I1269">
        <v>20</v>
      </c>
      <c r="J1269">
        <v>65.599999999999994</v>
      </c>
      <c r="K1269">
        <v>0</v>
      </c>
      <c r="L1269">
        <v>323.31</v>
      </c>
      <c r="M1269">
        <v>30.315057750000001</v>
      </c>
      <c r="N1269">
        <v>30.56037903</v>
      </c>
      <c r="O1269">
        <v>30.56365585</v>
      </c>
      <c r="P1269">
        <v>30.546646119999998</v>
      </c>
      <c r="Q1269">
        <v>31.022275919999998</v>
      </c>
      <c r="R1269">
        <v>30.32635307</v>
      </c>
      <c r="S1269">
        <v>30.354053499999999</v>
      </c>
      <c r="T1269">
        <v>30.474407200000002</v>
      </c>
      <c r="U1269">
        <v>30.477691650000001</v>
      </c>
      <c r="V1269">
        <v>30.927265169999998</v>
      </c>
      <c r="W1269">
        <v>30.562927250000001</v>
      </c>
      <c r="X1269">
        <v>30.346042629999999</v>
      </c>
      <c r="Y1269">
        <v>0.28297745299999999</v>
      </c>
      <c r="Z1269">
        <v>-0.13238080299999999</v>
      </c>
      <c r="AA1269">
        <v>2.4733399999999999E-2</v>
      </c>
      <c r="AB1269">
        <v>1.9680023000000001E-2</v>
      </c>
      <c r="AC1269">
        <v>0.43385302799999997</v>
      </c>
      <c r="AD1269">
        <v>-0.17669423400000001</v>
      </c>
    </row>
    <row r="1270" spans="1:30" x14ac:dyDescent="0.2">
      <c r="A1270" t="s">
        <v>6012</v>
      </c>
      <c r="B1270" t="s">
        <v>5985</v>
      </c>
      <c r="C1270" t="s">
        <v>5986</v>
      </c>
      <c r="D1270" t="s">
        <v>6013</v>
      </c>
      <c r="E1270" t="s">
        <v>6012</v>
      </c>
      <c r="F1270" t="s">
        <v>6014</v>
      </c>
      <c r="G1270" t="s">
        <v>232</v>
      </c>
      <c r="H1270">
        <v>32.997999999999998</v>
      </c>
      <c r="I1270">
        <v>23</v>
      </c>
      <c r="J1270">
        <v>76.5</v>
      </c>
      <c r="K1270">
        <v>0</v>
      </c>
      <c r="L1270">
        <v>323.31</v>
      </c>
      <c r="M1270">
        <v>29.183288569999998</v>
      </c>
      <c r="N1270">
        <v>29.061727520000002</v>
      </c>
      <c r="O1270">
        <v>29.37784576</v>
      </c>
      <c r="P1270">
        <v>27.693054199999999</v>
      </c>
      <c r="Q1270">
        <v>27.866615299999999</v>
      </c>
      <c r="R1270">
        <v>29.14620399</v>
      </c>
      <c r="S1270">
        <v>29.214170459999998</v>
      </c>
      <c r="T1270">
        <v>29.004718780000001</v>
      </c>
      <c r="U1270">
        <v>29.273199080000001</v>
      </c>
      <c r="V1270">
        <v>29.66570282</v>
      </c>
      <c r="W1270">
        <v>29.034200670000001</v>
      </c>
      <c r="X1270">
        <v>29.244293209999999</v>
      </c>
      <c r="Y1270">
        <v>0.198920971</v>
      </c>
      <c r="Z1270">
        <v>-0.10711161299999999</v>
      </c>
      <c r="AA1270">
        <v>1.025080362</v>
      </c>
      <c r="AB1270">
        <v>-1.079441071</v>
      </c>
      <c r="AC1270">
        <v>0.30225239399999998</v>
      </c>
      <c r="AD1270">
        <v>-0.150702794</v>
      </c>
    </row>
    <row r="1271" spans="1:30" x14ac:dyDescent="0.2">
      <c r="A1271" t="s">
        <v>6015</v>
      </c>
      <c r="B1271" t="s">
        <v>6016</v>
      </c>
      <c r="C1271" t="s">
        <v>6017</v>
      </c>
      <c r="D1271" t="s">
        <v>6018</v>
      </c>
      <c r="E1271" t="s">
        <v>6019</v>
      </c>
      <c r="F1271" t="s">
        <v>6020</v>
      </c>
      <c r="G1271" t="s">
        <v>91</v>
      </c>
      <c r="H1271">
        <v>20.869</v>
      </c>
      <c r="I1271">
        <v>2</v>
      </c>
      <c r="J1271">
        <v>16.8</v>
      </c>
      <c r="K1271">
        <v>0</v>
      </c>
      <c r="L1271">
        <v>11.795</v>
      </c>
      <c r="M1271">
        <v>25.71321678</v>
      </c>
      <c r="N1271">
        <v>25.71051216</v>
      </c>
      <c r="O1271">
        <v>25.564447399999999</v>
      </c>
      <c r="P1271">
        <v>25.95411301</v>
      </c>
      <c r="Q1271">
        <v>26.320446010000001</v>
      </c>
      <c r="R1271">
        <v>23.27299309</v>
      </c>
      <c r="S1271">
        <v>23.85426331</v>
      </c>
      <c r="T1271">
        <v>25.79168701</v>
      </c>
      <c r="U1271">
        <v>25.927257539999999</v>
      </c>
      <c r="V1271">
        <v>24.592872620000001</v>
      </c>
      <c r="W1271">
        <v>25.662479399999999</v>
      </c>
      <c r="X1271">
        <v>23.22092628</v>
      </c>
      <c r="Y1271">
        <v>0.76010344200000002</v>
      </c>
      <c r="Z1271">
        <v>1.17063268</v>
      </c>
      <c r="AA1271">
        <v>0.22647172500000001</v>
      </c>
      <c r="AB1271">
        <v>0.69042460100000003</v>
      </c>
      <c r="AC1271">
        <v>0.29036142799999998</v>
      </c>
      <c r="AD1271">
        <v>0.69897651699999996</v>
      </c>
    </row>
    <row r="1272" spans="1:30" x14ac:dyDescent="0.2">
      <c r="A1272" t="s">
        <v>6021</v>
      </c>
      <c r="B1272" t="s">
        <v>6022</v>
      </c>
      <c r="C1272" t="s">
        <v>6023</v>
      </c>
      <c r="D1272" t="s">
        <v>6024</v>
      </c>
      <c r="E1272" t="s">
        <v>6025</v>
      </c>
      <c r="F1272" t="s">
        <v>6026</v>
      </c>
      <c r="G1272" t="s">
        <v>395</v>
      </c>
      <c r="H1272">
        <v>66.83</v>
      </c>
      <c r="I1272">
        <v>68</v>
      </c>
      <c r="J1272">
        <v>78.7</v>
      </c>
      <c r="K1272">
        <v>0</v>
      </c>
      <c r="L1272">
        <v>323.31</v>
      </c>
      <c r="M1272">
        <v>35.434181209999998</v>
      </c>
      <c r="N1272">
        <v>35.522945399999998</v>
      </c>
      <c r="O1272">
        <v>35.444461820000001</v>
      </c>
      <c r="P1272">
        <v>35.522827149999998</v>
      </c>
      <c r="Q1272">
        <v>35.358062740000001</v>
      </c>
      <c r="R1272">
        <v>35.259578699999999</v>
      </c>
      <c r="S1272">
        <v>35.093212129999998</v>
      </c>
      <c r="T1272">
        <v>35.230239869999998</v>
      </c>
      <c r="U1272">
        <v>35.187778469999998</v>
      </c>
      <c r="V1272">
        <v>35.007129669999998</v>
      </c>
      <c r="W1272">
        <v>35.467514039999998</v>
      </c>
      <c r="X1272">
        <v>35.110546110000001</v>
      </c>
      <c r="Y1272">
        <v>0.89181364500000004</v>
      </c>
      <c r="Z1272">
        <v>0.27213287400000002</v>
      </c>
      <c r="AA1272">
        <v>0.50917332800000004</v>
      </c>
      <c r="AB1272">
        <v>0.18509292599999999</v>
      </c>
      <c r="AC1272">
        <v>5.8769190999999998E-2</v>
      </c>
      <c r="AD1272">
        <v>-2.4653116999999999E-2</v>
      </c>
    </row>
    <row r="1273" spans="1:30" x14ac:dyDescent="0.2">
      <c r="A1273" t="s">
        <v>6027</v>
      </c>
      <c r="B1273" t="s">
        <v>6028</v>
      </c>
      <c r="C1273" t="s">
        <v>6029</v>
      </c>
      <c r="D1273" t="s">
        <v>6030</v>
      </c>
      <c r="E1273" t="s">
        <v>6031</v>
      </c>
      <c r="F1273" t="s">
        <v>6032</v>
      </c>
      <c r="G1273" t="s">
        <v>395</v>
      </c>
      <c r="H1273">
        <v>24.532</v>
      </c>
      <c r="I1273">
        <v>18</v>
      </c>
      <c r="J1273">
        <v>53.6</v>
      </c>
      <c r="K1273">
        <v>0</v>
      </c>
      <c r="L1273">
        <v>323.31</v>
      </c>
      <c r="M1273">
        <v>31.208448409999999</v>
      </c>
      <c r="N1273">
        <v>31.242351530000001</v>
      </c>
      <c r="O1273">
        <v>31.560924530000001</v>
      </c>
      <c r="P1273">
        <v>32.163150790000003</v>
      </c>
      <c r="Q1273">
        <v>32.09109497</v>
      </c>
      <c r="R1273">
        <v>31.490562440000001</v>
      </c>
      <c r="S1273">
        <v>31.414224619999999</v>
      </c>
      <c r="T1273">
        <v>31.880191799999999</v>
      </c>
      <c r="U1273">
        <v>31.467475889999999</v>
      </c>
      <c r="V1273">
        <v>31.212512969999999</v>
      </c>
      <c r="W1273">
        <v>30.768093109999999</v>
      </c>
      <c r="X1273">
        <v>30.83432007</v>
      </c>
      <c r="Y1273">
        <v>1.0516265840000001</v>
      </c>
      <c r="Z1273">
        <v>0.39893277500000002</v>
      </c>
      <c r="AA1273">
        <v>1.734499553</v>
      </c>
      <c r="AB1273">
        <v>0.97662735000000001</v>
      </c>
      <c r="AC1273">
        <v>1.487417575</v>
      </c>
      <c r="AD1273">
        <v>0.64898872399999996</v>
      </c>
    </row>
    <row r="1274" spans="1:30" x14ac:dyDescent="0.2">
      <c r="A1274" t="s">
        <v>6033</v>
      </c>
      <c r="B1274" t="s">
        <v>6034</v>
      </c>
      <c r="C1274" t="s">
        <v>6035</v>
      </c>
      <c r="D1274" t="s">
        <v>6036</v>
      </c>
      <c r="E1274" t="s">
        <v>6037</v>
      </c>
      <c r="F1274" t="s">
        <v>6038</v>
      </c>
      <c r="G1274" t="s">
        <v>91</v>
      </c>
      <c r="H1274">
        <v>46.822000000000003</v>
      </c>
      <c r="I1274">
        <v>19</v>
      </c>
      <c r="J1274">
        <v>46.8</v>
      </c>
      <c r="K1274">
        <v>0</v>
      </c>
      <c r="L1274">
        <v>221.66</v>
      </c>
      <c r="M1274">
        <v>27.571741100000001</v>
      </c>
      <c r="N1274">
        <v>27.75289536</v>
      </c>
      <c r="O1274">
        <v>27.699289319999998</v>
      </c>
      <c r="P1274">
        <v>27.79532051</v>
      </c>
      <c r="Q1274">
        <v>27.19450951</v>
      </c>
      <c r="R1274">
        <v>27.513673780000001</v>
      </c>
      <c r="S1274">
        <v>28.275552749999999</v>
      </c>
      <c r="T1274">
        <v>27.379478450000001</v>
      </c>
      <c r="U1274">
        <v>28.32491684</v>
      </c>
      <c r="V1274">
        <v>28.67060661</v>
      </c>
      <c r="W1274">
        <v>27.633186340000002</v>
      </c>
      <c r="X1274">
        <v>28.372812270000001</v>
      </c>
      <c r="Y1274">
        <v>0.81459199699999996</v>
      </c>
      <c r="Z1274">
        <v>-0.550893148</v>
      </c>
      <c r="AA1274">
        <v>0.95832271999999996</v>
      </c>
      <c r="AB1274">
        <v>-0.72436714199999996</v>
      </c>
      <c r="AC1274">
        <v>0.206212332</v>
      </c>
      <c r="AD1274">
        <v>-0.23221906</v>
      </c>
    </row>
    <row r="1275" spans="1:30" x14ac:dyDescent="0.2">
      <c r="A1275" t="s">
        <v>6039</v>
      </c>
      <c r="B1275" t="s">
        <v>6040</v>
      </c>
      <c r="C1275" t="s">
        <v>6041</v>
      </c>
      <c r="D1275" t="s">
        <v>6042</v>
      </c>
      <c r="E1275" t="s">
        <v>6043</v>
      </c>
      <c r="F1275" t="s">
        <v>6044</v>
      </c>
      <c r="G1275" t="s">
        <v>91</v>
      </c>
      <c r="H1275">
        <v>59.896999999999998</v>
      </c>
      <c r="I1275">
        <v>31</v>
      </c>
      <c r="J1275">
        <v>72.2</v>
      </c>
      <c r="K1275">
        <v>0</v>
      </c>
      <c r="L1275">
        <v>323.31</v>
      </c>
      <c r="M1275">
        <v>30.06329727</v>
      </c>
      <c r="N1275">
        <v>29.955184939999999</v>
      </c>
      <c r="O1275">
        <v>29.991859439999999</v>
      </c>
      <c r="P1275">
        <v>29.691789629999999</v>
      </c>
      <c r="Q1275">
        <v>28.790451050000001</v>
      </c>
      <c r="R1275">
        <v>29.496232989999999</v>
      </c>
      <c r="S1275">
        <v>29.793445590000001</v>
      </c>
      <c r="T1275">
        <v>29.54148674</v>
      </c>
      <c r="U1275">
        <v>29.73177338</v>
      </c>
      <c r="V1275">
        <v>29.272708890000001</v>
      </c>
      <c r="W1275">
        <v>29.779472349999999</v>
      </c>
      <c r="X1275">
        <v>29.74250984</v>
      </c>
      <c r="Y1275">
        <v>1.1467973419999999</v>
      </c>
      <c r="Z1275">
        <v>0.40521685299999999</v>
      </c>
      <c r="AA1275">
        <v>0.35525065900000002</v>
      </c>
      <c r="AB1275">
        <v>-0.27207247400000001</v>
      </c>
      <c r="AC1275">
        <v>0.193344456</v>
      </c>
      <c r="AD1275">
        <v>9.0671538999999995E-2</v>
      </c>
    </row>
    <row r="1276" spans="1:30" x14ac:dyDescent="0.2">
      <c r="A1276" t="s">
        <v>6045</v>
      </c>
      <c r="B1276" t="s">
        <v>6046</v>
      </c>
      <c r="C1276" t="s">
        <v>6047</v>
      </c>
      <c r="D1276" t="s">
        <v>6048</v>
      </c>
      <c r="E1276" t="s">
        <v>6049</v>
      </c>
      <c r="F1276" t="s">
        <v>6050</v>
      </c>
      <c r="G1276" t="s">
        <v>43</v>
      </c>
      <c r="H1276">
        <v>20.939</v>
      </c>
      <c r="I1276">
        <v>4</v>
      </c>
      <c r="J1276">
        <v>35.5</v>
      </c>
      <c r="K1276">
        <v>0</v>
      </c>
      <c r="L1276">
        <v>53.94</v>
      </c>
      <c r="M1276">
        <v>26.314062119999999</v>
      </c>
      <c r="N1276">
        <v>24.89349365</v>
      </c>
      <c r="O1276">
        <v>24.13372421</v>
      </c>
      <c r="P1276">
        <v>26.408889769999998</v>
      </c>
      <c r="Q1276">
        <v>23.848342899999999</v>
      </c>
      <c r="R1276">
        <v>26.68739128</v>
      </c>
      <c r="S1276">
        <v>26.602294919999999</v>
      </c>
      <c r="T1276">
        <v>26.229419709999998</v>
      </c>
      <c r="U1276">
        <v>26.35509682</v>
      </c>
      <c r="V1276">
        <v>26.51301003</v>
      </c>
      <c r="W1276">
        <v>23.81902122</v>
      </c>
      <c r="X1276">
        <v>26.415513990000001</v>
      </c>
      <c r="Y1276">
        <v>0.16170063700000001</v>
      </c>
      <c r="Z1276">
        <v>-0.46875508599999999</v>
      </c>
      <c r="AA1276">
        <v>1.7274293E-2</v>
      </c>
      <c r="AB1276">
        <v>6.5692901999999997E-2</v>
      </c>
      <c r="AC1276">
        <v>0.38496854400000002</v>
      </c>
      <c r="AD1276">
        <v>0.81308873500000001</v>
      </c>
    </row>
    <row r="1277" spans="1:30" x14ac:dyDescent="0.2">
      <c r="A1277" t="s">
        <v>6051</v>
      </c>
      <c r="B1277" t="s">
        <v>162</v>
      </c>
      <c r="C1277" t="s">
        <v>100</v>
      </c>
      <c r="D1277" t="s">
        <v>6052</v>
      </c>
      <c r="E1277" t="s">
        <v>6051</v>
      </c>
      <c r="F1277" t="s">
        <v>6053</v>
      </c>
      <c r="G1277" t="s">
        <v>58</v>
      </c>
      <c r="H1277">
        <v>42.295000000000002</v>
      </c>
      <c r="I1277">
        <v>20</v>
      </c>
      <c r="J1277">
        <v>69.900000000000006</v>
      </c>
      <c r="K1277">
        <v>0</v>
      </c>
      <c r="L1277">
        <v>198.78</v>
      </c>
      <c r="M1277">
        <v>28.041398999999998</v>
      </c>
      <c r="N1277">
        <v>28.550909040000001</v>
      </c>
      <c r="O1277">
        <v>28.26338196</v>
      </c>
      <c r="P1277">
        <v>28.581901550000001</v>
      </c>
      <c r="Q1277">
        <v>28.372728349999999</v>
      </c>
      <c r="R1277">
        <v>28.84170151</v>
      </c>
      <c r="S1277">
        <v>28.591636659999999</v>
      </c>
      <c r="T1277">
        <v>28.977300639999999</v>
      </c>
      <c r="U1277">
        <v>28.571922300000001</v>
      </c>
      <c r="V1277">
        <v>28.99900246</v>
      </c>
      <c r="W1277">
        <v>29.09416199</v>
      </c>
      <c r="X1277">
        <v>28.715778350000001</v>
      </c>
      <c r="Y1277">
        <v>1.6026479440000001</v>
      </c>
      <c r="Z1277">
        <v>-0.65108426399999997</v>
      </c>
      <c r="AA1277">
        <v>0.88900631200000002</v>
      </c>
      <c r="AB1277">
        <v>-0.33753713000000002</v>
      </c>
      <c r="AC1277">
        <v>0.56842123600000005</v>
      </c>
      <c r="AD1277">
        <v>-0.22269439699999999</v>
      </c>
    </row>
    <row r="1278" spans="1:30" x14ac:dyDescent="0.2">
      <c r="A1278" t="s">
        <v>6054</v>
      </c>
      <c r="B1278" t="s">
        <v>6055</v>
      </c>
      <c r="C1278" t="s">
        <v>6056</v>
      </c>
      <c r="D1278" t="s">
        <v>6057</v>
      </c>
      <c r="E1278" t="s">
        <v>6058</v>
      </c>
      <c r="F1278" t="s">
        <v>6059</v>
      </c>
      <c r="G1278" t="s">
        <v>232</v>
      </c>
      <c r="H1278">
        <v>24.26</v>
      </c>
      <c r="I1278">
        <v>4</v>
      </c>
      <c r="J1278">
        <v>23.4</v>
      </c>
      <c r="K1278">
        <v>0</v>
      </c>
      <c r="L1278">
        <v>19.605</v>
      </c>
      <c r="M1278">
        <v>23.499359129999998</v>
      </c>
      <c r="N1278">
        <v>24.031406400000002</v>
      </c>
      <c r="O1278">
        <v>23.704652790000001</v>
      </c>
      <c r="P1278">
        <v>23.280899049999999</v>
      </c>
      <c r="Q1278">
        <v>24.257095339999999</v>
      </c>
      <c r="R1278">
        <v>23.58797264</v>
      </c>
      <c r="S1278">
        <v>23.166994089999999</v>
      </c>
      <c r="T1278">
        <v>23.528388979999999</v>
      </c>
      <c r="U1278">
        <v>23.624254229999998</v>
      </c>
      <c r="V1278">
        <v>22.930223460000001</v>
      </c>
      <c r="W1278">
        <v>23.85340691</v>
      </c>
      <c r="X1278">
        <v>23.502159120000002</v>
      </c>
      <c r="Y1278">
        <v>0.43705686199999999</v>
      </c>
      <c r="Z1278">
        <v>0.31654294300000002</v>
      </c>
      <c r="AA1278">
        <v>0.28676227199999998</v>
      </c>
      <c r="AB1278">
        <v>0.28005917899999999</v>
      </c>
      <c r="AC1278">
        <v>1.2301115E-2</v>
      </c>
      <c r="AD1278">
        <v>1.1282603E-2</v>
      </c>
    </row>
    <row r="1279" spans="1:30" x14ac:dyDescent="0.2">
      <c r="A1279" t="s">
        <v>6060</v>
      </c>
      <c r="B1279" t="s">
        <v>6061</v>
      </c>
      <c r="C1279" t="s">
        <v>6062</v>
      </c>
      <c r="D1279" t="s">
        <v>6063</v>
      </c>
      <c r="E1279" t="s">
        <v>6064</v>
      </c>
      <c r="F1279" t="s">
        <v>6065</v>
      </c>
      <c r="G1279" t="s">
        <v>395</v>
      </c>
      <c r="H1279">
        <v>56.725999999999999</v>
      </c>
      <c r="I1279">
        <v>85</v>
      </c>
      <c r="J1279">
        <v>97.6</v>
      </c>
      <c r="K1279">
        <v>0</v>
      </c>
      <c r="L1279">
        <v>323.31</v>
      </c>
      <c r="M1279">
        <v>37.365856170000001</v>
      </c>
      <c r="N1279">
        <v>37.4813385</v>
      </c>
      <c r="O1279">
        <v>37.407920840000003</v>
      </c>
      <c r="P1279">
        <v>37.536006929999999</v>
      </c>
      <c r="Q1279">
        <v>37.987941739999997</v>
      </c>
      <c r="R1279">
        <v>37.60554123</v>
      </c>
      <c r="S1279">
        <v>37.528820039999999</v>
      </c>
      <c r="T1279">
        <v>37.524593350000004</v>
      </c>
      <c r="U1279">
        <v>37.568717960000001</v>
      </c>
      <c r="V1279">
        <v>37.306743619999999</v>
      </c>
      <c r="W1279">
        <v>37.377296450000003</v>
      </c>
      <c r="X1279">
        <v>37.371871949999999</v>
      </c>
      <c r="Y1279">
        <v>0.75028667299999996</v>
      </c>
      <c r="Z1279">
        <v>6.6401163999999999E-2</v>
      </c>
      <c r="AA1279">
        <v>1.182198174</v>
      </c>
      <c r="AB1279">
        <v>0.35785929399999999</v>
      </c>
      <c r="AC1279">
        <v>2.6767710359999999</v>
      </c>
      <c r="AD1279">
        <v>0.188739777</v>
      </c>
    </row>
    <row r="1280" spans="1:30" x14ac:dyDescent="0.2">
      <c r="A1280" t="s">
        <v>6066</v>
      </c>
      <c r="B1280" t="s">
        <v>6067</v>
      </c>
      <c r="C1280" t="s">
        <v>6068</v>
      </c>
      <c r="D1280" t="s">
        <v>6069</v>
      </c>
      <c r="E1280" t="s">
        <v>6070</v>
      </c>
      <c r="F1280" t="s">
        <v>6071</v>
      </c>
      <c r="G1280" t="s">
        <v>36</v>
      </c>
      <c r="H1280">
        <v>21.533999999999999</v>
      </c>
      <c r="I1280">
        <v>17</v>
      </c>
      <c r="J1280">
        <v>56.3</v>
      </c>
      <c r="K1280">
        <v>0</v>
      </c>
      <c r="L1280">
        <v>323.31</v>
      </c>
      <c r="M1280">
        <v>30.04570198</v>
      </c>
      <c r="N1280">
        <v>30.2487545</v>
      </c>
      <c r="O1280">
        <v>30.18020821</v>
      </c>
      <c r="P1280">
        <v>29.95435333</v>
      </c>
      <c r="Q1280">
        <v>31.779253010000001</v>
      </c>
      <c r="R1280">
        <v>30.530458450000001</v>
      </c>
      <c r="S1280">
        <v>30.51746941</v>
      </c>
      <c r="T1280">
        <v>30.62209129</v>
      </c>
      <c r="U1280">
        <v>30.298000340000002</v>
      </c>
      <c r="V1280">
        <v>30.694366460000001</v>
      </c>
      <c r="W1280">
        <v>29.99064255</v>
      </c>
      <c r="X1280">
        <v>30.57208443</v>
      </c>
      <c r="Y1280">
        <v>0.50708040399999998</v>
      </c>
      <c r="Z1280">
        <v>-0.26080957999999999</v>
      </c>
      <c r="AA1280">
        <v>0.226043779</v>
      </c>
      <c r="AB1280">
        <v>0.33565711999999998</v>
      </c>
      <c r="AC1280">
        <v>9.0300186000000005E-2</v>
      </c>
      <c r="AD1280">
        <v>6.0155869000000001E-2</v>
      </c>
    </row>
    <row r="1281" spans="1:30" x14ac:dyDescent="0.2">
      <c r="A1281" t="s">
        <v>6072</v>
      </c>
      <c r="B1281" t="s">
        <v>6073</v>
      </c>
      <c r="C1281" t="s">
        <v>6074</v>
      </c>
      <c r="D1281" t="s">
        <v>6075</v>
      </c>
      <c r="E1281" t="s">
        <v>6076</v>
      </c>
      <c r="F1281" t="s">
        <v>6077</v>
      </c>
      <c r="G1281" t="s">
        <v>91</v>
      </c>
      <c r="H1281">
        <v>22.068000000000001</v>
      </c>
      <c r="I1281">
        <v>8</v>
      </c>
      <c r="J1281">
        <v>54.5</v>
      </c>
      <c r="K1281">
        <v>0</v>
      </c>
      <c r="L1281">
        <v>14.539</v>
      </c>
      <c r="M1281">
        <v>24.854955669999999</v>
      </c>
      <c r="N1281">
        <v>25.326013570000001</v>
      </c>
      <c r="O1281">
        <v>23.509449010000001</v>
      </c>
      <c r="P1281">
        <v>25.084684370000002</v>
      </c>
      <c r="Q1281">
        <v>24.070247649999999</v>
      </c>
      <c r="R1281">
        <v>24.673490520000001</v>
      </c>
      <c r="S1281">
        <v>24.714868549999998</v>
      </c>
      <c r="T1281">
        <v>25.414514539999999</v>
      </c>
      <c r="U1281">
        <v>24.882410050000001</v>
      </c>
      <c r="V1281">
        <v>25.659570689999999</v>
      </c>
      <c r="W1281">
        <v>24.666385649999999</v>
      </c>
      <c r="X1281">
        <v>25.139421460000001</v>
      </c>
      <c r="Y1281">
        <v>0.40819719700000001</v>
      </c>
      <c r="Z1281">
        <v>-0.591653188</v>
      </c>
      <c r="AA1281">
        <v>0.59320672200000002</v>
      </c>
      <c r="AB1281">
        <v>-0.54565175399999999</v>
      </c>
      <c r="AC1281">
        <v>0.15932144600000001</v>
      </c>
      <c r="AD1281">
        <v>-0.15119489</v>
      </c>
    </row>
    <row r="1282" spans="1:30" x14ac:dyDescent="0.2">
      <c r="A1282" t="s">
        <v>6078</v>
      </c>
      <c r="B1282" t="s">
        <v>6079</v>
      </c>
      <c r="C1282" t="s">
        <v>6080</v>
      </c>
      <c r="D1282" t="s">
        <v>6081</v>
      </c>
      <c r="E1282" t="s">
        <v>6082</v>
      </c>
      <c r="F1282" t="s">
        <v>6083</v>
      </c>
      <c r="G1282" t="s">
        <v>36</v>
      </c>
      <c r="H1282">
        <v>38.521000000000001</v>
      </c>
      <c r="I1282">
        <v>9</v>
      </c>
      <c r="J1282">
        <v>41.5</v>
      </c>
      <c r="K1282">
        <v>0</v>
      </c>
      <c r="L1282">
        <v>56.314</v>
      </c>
      <c r="M1282">
        <v>26.171920780000001</v>
      </c>
      <c r="N1282">
        <v>26.579889300000001</v>
      </c>
      <c r="O1282">
        <v>26.89919853</v>
      </c>
      <c r="P1282">
        <v>26.022972110000001</v>
      </c>
      <c r="Q1282">
        <v>25.67442703</v>
      </c>
      <c r="R1282">
        <v>26.76369858</v>
      </c>
      <c r="S1282">
        <v>26.927730560000001</v>
      </c>
      <c r="T1282">
        <v>27.044685359999999</v>
      </c>
      <c r="U1282">
        <v>26.892612459999999</v>
      </c>
      <c r="V1282">
        <v>26.791910170000001</v>
      </c>
      <c r="W1282">
        <v>26.299184799999999</v>
      </c>
      <c r="X1282">
        <v>26.74727249</v>
      </c>
      <c r="Y1282">
        <v>8.4170481000000005E-2</v>
      </c>
      <c r="Z1282">
        <v>-6.2452951999999999E-2</v>
      </c>
      <c r="AA1282">
        <v>0.57094631100000004</v>
      </c>
      <c r="AB1282">
        <v>-0.45908991500000002</v>
      </c>
      <c r="AC1282">
        <v>0.97846428600000002</v>
      </c>
      <c r="AD1282">
        <v>0.34222030599999997</v>
      </c>
    </row>
    <row r="1283" spans="1:30" x14ac:dyDescent="0.2">
      <c r="A1283" t="s">
        <v>6084</v>
      </c>
      <c r="B1283" t="s">
        <v>6085</v>
      </c>
      <c r="C1283" t="s">
        <v>94</v>
      </c>
      <c r="D1283" t="s">
        <v>6086</v>
      </c>
      <c r="E1283" t="s">
        <v>6087</v>
      </c>
      <c r="F1283" t="s">
        <v>6088</v>
      </c>
      <c r="G1283" t="s">
        <v>91</v>
      </c>
      <c r="H1283">
        <v>27.215</v>
      </c>
      <c r="I1283">
        <v>25</v>
      </c>
      <c r="J1283">
        <v>93.2</v>
      </c>
      <c r="K1283">
        <v>0</v>
      </c>
      <c r="L1283">
        <v>323.31</v>
      </c>
      <c r="M1283">
        <v>30.818485259999999</v>
      </c>
      <c r="N1283">
        <v>30.946216580000002</v>
      </c>
      <c r="O1283">
        <v>30.927618030000001</v>
      </c>
      <c r="P1283">
        <v>30.977874759999999</v>
      </c>
      <c r="Q1283">
        <v>31.121332169999999</v>
      </c>
      <c r="R1283">
        <v>30.807241439999999</v>
      </c>
      <c r="S1283">
        <v>30.9103508</v>
      </c>
      <c r="T1283">
        <v>30.98712158</v>
      </c>
      <c r="U1283">
        <v>30.997859949999999</v>
      </c>
      <c r="V1283">
        <v>31.305358890000001</v>
      </c>
      <c r="W1283">
        <v>30.884454730000002</v>
      </c>
      <c r="X1283">
        <v>30.88278008</v>
      </c>
      <c r="Y1283">
        <v>0.36190120599999998</v>
      </c>
      <c r="Z1283">
        <v>-0.12675794000000001</v>
      </c>
      <c r="AA1283">
        <v>0.120732627</v>
      </c>
      <c r="AB1283">
        <v>-5.5381775000000001E-2</v>
      </c>
      <c r="AC1283">
        <v>0.154187507</v>
      </c>
      <c r="AD1283">
        <v>-5.9087118000000001E-2</v>
      </c>
    </row>
    <row r="1284" spans="1:30" x14ac:dyDescent="0.2">
      <c r="A1284" t="s">
        <v>6089</v>
      </c>
      <c r="B1284" t="s">
        <v>6090</v>
      </c>
      <c r="C1284" t="s">
        <v>6091</v>
      </c>
      <c r="D1284" t="s">
        <v>6092</v>
      </c>
      <c r="E1284" t="s">
        <v>6093</v>
      </c>
      <c r="F1284" t="s">
        <v>6094</v>
      </c>
      <c r="G1284" t="s">
        <v>91</v>
      </c>
      <c r="H1284">
        <v>31.937999999999999</v>
      </c>
      <c r="I1284">
        <v>13</v>
      </c>
      <c r="J1284">
        <v>53.7</v>
      </c>
      <c r="K1284">
        <v>0</v>
      </c>
      <c r="L1284">
        <v>323.31</v>
      </c>
      <c r="M1284">
        <v>27.44695282</v>
      </c>
      <c r="N1284">
        <v>27.254308699999999</v>
      </c>
      <c r="O1284">
        <v>27.490295410000002</v>
      </c>
      <c r="P1284">
        <v>27.784753800000001</v>
      </c>
      <c r="Q1284">
        <v>28.086841580000002</v>
      </c>
      <c r="R1284">
        <v>27.49442101</v>
      </c>
      <c r="S1284">
        <v>27.502563479999999</v>
      </c>
      <c r="T1284">
        <v>27.126424790000002</v>
      </c>
      <c r="U1284">
        <v>27.56136322</v>
      </c>
      <c r="V1284">
        <v>28.285596850000001</v>
      </c>
      <c r="W1284">
        <v>27.480775829999999</v>
      </c>
      <c r="X1284">
        <v>27.450418469999999</v>
      </c>
      <c r="Y1284">
        <v>0.53221395299999996</v>
      </c>
      <c r="Z1284">
        <v>-0.34174474100000002</v>
      </c>
      <c r="AA1284">
        <v>5.3101402999999998E-2</v>
      </c>
      <c r="AB1284">
        <v>4.9741744999999997E-2</v>
      </c>
      <c r="AC1284">
        <v>0.48747794900000002</v>
      </c>
      <c r="AD1284">
        <v>-0.34214655599999999</v>
      </c>
    </row>
    <row r="1285" spans="1:30" x14ac:dyDescent="0.2">
      <c r="A1285" t="s">
        <v>6095</v>
      </c>
      <c r="B1285" t="s">
        <v>6096</v>
      </c>
      <c r="C1285" t="s">
        <v>6097</v>
      </c>
      <c r="D1285" t="s">
        <v>6098</v>
      </c>
      <c r="E1285" t="s">
        <v>6099</v>
      </c>
      <c r="F1285" t="s">
        <v>6100</v>
      </c>
      <c r="G1285" t="s">
        <v>91</v>
      </c>
      <c r="H1285">
        <v>47.515000000000001</v>
      </c>
      <c r="I1285">
        <v>14</v>
      </c>
      <c r="J1285">
        <v>53</v>
      </c>
      <c r="K1285">
        <v>0</v>
      </c>
      <c r="L1285">
        <v>320.01</v>
      </c>
      <c r="M1285">
        <v>29.854419709999998</v>
      </c>
      <c r="N1285">
        <v>30.00624466</v>
      </c>
      <c r="O1285">
        <v>30.00731468</v>
      </c>
      <c r="P1285">
        <v>30.124847410000001</v>
      </c>
      <c r="Q1285">
        <v>30.404664990000001</v>
      </c>
      <c r="R1285">
        <v>29.915275569999999</v>
      </c>
      <c r="S1285">
        <v>29.78091049</v>
      </c>
      <c r="T1285">
        <v>30.216508869999998</v>
      </c>
      <c r="U1285">
        <v>29.995637890000001</v>
      </c>
      <c r="V1285">
        <v>29.947540279999998</v>
      </c>
      <c r="W1285">
        <v>29.79994392</v>
      </c>
      <c r="X1285">
        <v>29.632719040000001</v>
      </c>
      <c r="Y1285">
        <v>0.71320135799999995</v>
      </c>
      <c r="Z1285">
        <v>0.16259193399999999</v>
      </c>
      <c r="AA1285">
        <v>0.98784289800000002</v>
      </c>
      <c r="AB1285">
        <v>0.35486157699999998</v>
      </c>
      <c r="AC1285">
        <v>0.58768771799999997</v>
      </c>
      <c r="AD1285">
        <v>0.204284668</v>
      </c>
    </row>
    <row r="1286" spans="1:30" x14ac:dyDescent="0.2">
      <c r="A1286" t="s">
        <v>6101</v>
      </c>
      <c r="B1286" t="s">
        <v>6102</v>
      </c>
      <c r="C1286" t="s">
        <v>6103</v>
      </c>
      <c r="D1286" t="s">
        <v>6104</v>
      </c>
      <c r="E1286" t="s">
        <v>6105</v>
      </c>
      <c r="F1286" t="s">
        <v>6106</v>
      </c>
      <c r="G1286" t="s">
        <v>232</v>
      </c>
      <c r="H1286">
        <v>34.872</v>
      </c>
      <c r="I1286">
        <v>14</v>
      </c>
      <c r="J1286">
        <v>70.7</v>
      </c>
      <c r="K1286">
        <v>0</v>
      </c>
      <c r="L1286">
        <v>100.59</v>
      </c>
      <c r="M1286">
        <v>27.787433620000002</v>
      </c>
      <c r="N1286">
        <v>27.70536804</v>
      </c>
      <c r="O1286">
        <v>27.934720989999999</v>
      </c>
      <c r="P1286">
        <v>27.598751069999999</v>
      </c>
      <c r="Q1286">
        <v>27.878240590000001</v>
      </c>
      <c r="R1286">
        <v>27.634849549999998</v>
      </c>
      <c r="S1286">
        <v>27.797363279999999</v>
      </c>
      <c r="T1286">
        <v>28.295133589999999</v>
      </c>
      <c r="U1286">
        <v>28.000347139999999</v>
      </c>
      <c r="V1286">
        <v>28.128391270000002</v>
      </c>
      <c r="W1286">
        <v>27.76787186</v>
      </c>
      <c r="X1286">
        <v>27.88477516</v>
      </c>
      <c r="Y1286">
        <v>0.39652498400000002</v>
      </c>
      <c r="Z1286">
        <v>-0.117838542</v>
      </c>
      <c r="AA1286">
        <v>0.74296340800000005</v>
      </c>
      <c r="AB1286">
        <v>-0.22306569400000001</v>
      </c>
      <c r="AC1286">
        <v>0.226742521</v>
      </c>
      <c r="AD1286">
        <v>0.103935242</v>
      </c>
    </row>
    <row r="1287" spans="1:30" x14ac:dyDescent="0.2">
      <c r="A1287" t="s">
        <v>6107</v>
      </c>
      <c r="B1287" t="s">
        <v>6108</v>
      </c>
      <c r="C1287" t="s">
        <v>6109</v>
      </c>
      <c r="D1287" t="s">
        <v>6110</v>
      </c>
      <c r="E1287" t="s">
        <v>6111</v>
      </c>
      <c r="F1287" t="s">
        <v>6112</v>
      </c>
      <c r="G1287" t="s">
        <v>91</v>
      </c>
      <c r="H1287">
        <v>33.975000000000001</v>
      </c>
      <c r="I1287">
        <v>6</v>
      </c>
      <c r="J1287">
        <v>26.1</v>
      </c>
      <c r="K1287">
        <v>0</v>
      </c>
      <c r="L1287">
        <v>56.323999999999998</v>
      </c>
      <c r="M1287">
        <v>22.902160640000002</v>
      </c>
      <c r="N1287">
        <v>25.031887050000002</v>
      </c>
      <c r="O1287">
        <v>23.77976799</v>
      </c>
      <c r="P1287">
        <v>23.012578959999999</v>
      </c>
      <c r="Q1287">
        <v>23.505870819999998</v>
      </c>
      <c r="R1287">
        <v>24.06104088</v>
      </c>
      <c r="S1287">
        <v>25.169061660000001</v>
      </c>
      <c r="T1287">
        <v>23.845279690000002</v>
      </c>
      <c r="U1287">
        <v>23.01621819</v>
      </c>
      <c r="V1287">
        <v>23.779304499999999</v>
      </c>
      <c r="W1287">
        <v>23.88948822</v>
      </c>
      <c r="X1287">
        <v>23.452953340000001</v>
      </c>
      <c r="Y1287">
        <v>0.11332215299999999</v>
      </c>
      <c r="Z1287">
        <v>0.197356542</v>
      </c>
      <c r="AA1287">
        <v>0.21254661799999999</v>
      </c>
      <c r="AB1287">
        <v>-0.18075180099999999</v>
      </c>
      <c r="AC1287">
        <v>0.17988102</v>
      </c>
      <c r="AD1287">
        <v>0.30293782600000002</v>
      </c>
    </row>
    <row r="1288" spans="1:30" x14ac:dyDescent="0.2">
      <c r="A1288" t="s">
        <v>6113</v>
      </c>
      <c r="B1288" t="s">
        <v>6114</v>
      </c>
      <c r="C1288" t="s">
        <v>6115</v>
      </c>
      <c r="D1288" t="s">
        <v>6116</v>
      </c>
      <c r="E1288" t="s">
        <v>6117</v>
      </c>
      <c r="F1288" t="s">
        <v>6118</v>
      </c>
      <c r="G1288" t="s">
        <v>91</v>
      </c>
      <c r="H1288">
        <v>57.835000000000001</v>
      </c>
      <c r="I1288">
        <v>16</v>
      </c>
      <c r="J1288">
        <v>50</v>
      </c>
      <c r="K1288">
        <v>0</v>
      </c>
      <c r="L1288">
        <v>120.64</v>
      </c>
      <c r="M1288">
        <v>27.32302666</v>
      </c>
      <c r="N1288">
        <v>27.342655180000001</v>
      </c>
      <c r="O1288">
        <v>27.813966749999999</v>
      </c>
      <c r="P1288">
        <v>27.731496809999999</v>
      </c>
      <c r="Q1288">
        <v>27.921218870000001</v>
      </c>
      <c r="R1288">
        <v>27.888845440000001</v>
      </c>
      <c r="S1288">
        <v>27.297628400000001</v>
      </c>
      <c r="T1288">
        <v>27.636856080000001</v>
      </c>
      <c r="U1288">
        <v>27.725074769999999</v>
      </c>
      <c r="V1288">
        <v>28.43089676</v>
      </c>
      <c r="W1288">
        <v>28.047704700000001</v>
      </c>
      <c r="X1288">
        <v>27.36611366</v>
      </c>
      <c r="Y1288">
        <v>0.57877241199999996</v>
      </c>
      <c r="Z1288">
        <v>-0.455022176</v>
      </c>
      <c r="AA1288">
        <v>0.11592121800000001</v>
      </c>
      <c r="AB1288">
        <v>-0.10105133099999999</v>
      </c>
      <c r="AC1288">
        <v>0.51312871699999996</v>
      </c>
      <c r="AD1288">
        <v>-0.39505195599999998</v>
      </c>
    </row>
    <row r="1289" spans="1:30" x14ac:dyDescent="0.2">
      <c r="A1289" t="s">
        <v>6119</v>
      </c>
      <c r="B1289" t="s">
        <v>6120</v>
      </c>
      <c r="C1289" t="s">
        <v>6121</v>
      </c>
      <c r="D1289" t="s">
        <v>6122</v>
      </c>
      <c r="E1289" t="s">
        <v>6123</v>
      </c>
      <c r="F1289" t="s">
        <v>6124</v>
      </c>
      <c r="G1289" t="s">
        <v>395</v>
      </c>
      <c r="H1289">
        <v>30.681999999999999</v>
      </c>
      <c r="I1289">
        <v>8</v>
      </c>
      <c r="J1289">
        <v>33.6</v>
      </c>
      <c r="K1289">
        <v>0</v>
      </c>
      <c r="L1289">
        <v>128.91</v>
      </c>
      <c r="M1289">
        <v>23.556882860000002</v>
      </c>
      <c r="N1289">
        <v>23.961265560000001</v>
      </c>
      <c r="O1289">
        <v>22.210569379999999</v>
      </c>
      <c r="P1289">
        <v>22.72904205</v>
      </c>
      <c r="Q1289">
        <v>24.211303709999999</v>
      </c>
      <c r="R1289">
        <v>23.815837859999998</v>
      </c>
      <c r="S1289">
        <v>24.166175840000001</v>
      </c>
      <c r="T1289">
        <v>24.489978789999999</v>
      </c>
      <c r="U1289">
        <v>23.414775850000002</v>
      </c>
      <c r="V1289">
        <v>23.364238740000001</v>
      </c>
      <c r="W1289">
        <v>24.08060455</v>
      </c>
      <c r="X1289">
        <v>23.257991789999998</v>
      </c>
      <c r="Y1289">
        <v>0.21415867299999999</v>
      </c>
      <c r="Z1289">
        <v>-0.32470576000000001</v>
      </c>
      <c r="AA1289">
        <v>1.1438936E-2</v>
      </c>
      <c r="AB1289">
        <v>1.7782847000000001E-2</v>
      </c>
      <c r="AC1289">
        <v>0.483568202</v>
      </c>
      <c r="AD1289">
        <v>0.45603179900000002</v>
      </c>
    </row>
    <row r="1290" spans="1:30" x14ac:dyDescent="0.2">
      <c r="A1290" t="s">
        <v>6125</v>
      </c>
      <c r="B1290" t="s">
        <v>99</v>
      </c>
      <c r="C1290" t="s">
        <v>100</v>
      </c>
      <c r="D1290" t="s">
        <v>6126</v>
      </c>
      <c r="E1290" t="s">
        <v>6125</v>
      </c>
      <c r="F1290" t="s">
        <v>6127</v>
      </c>
      <c r="G1290" t="s">
        <v>58</v>
      </c>
      <c r="H1290">
        <v>18.077000000000002</v>
      </c>
      <c r="I1290">
        <v>18</v>
      </c>
      <c r="J1290">
        <v>72.400000000000006</v>
      </c>
      <c r="K1290">
        <v>0</v>
      </c>
      <c r="L1290">
        <v>186.3</v>
      </c>
      <c r="M1290">
        <v>29.524305340000002</v>
      </c>
      <c r="N1290">
        <v>29.286390300000001</v>
      </c>
      <c r="O1290">
        <v>29.267427439999999</v>
      </c>
      <c r="P1290">
        <v>29.432909009999999</v>
      </c>
      <c r="Q1290">
        <v>29.636423109999999</v>
      </c>
      <c r="R1290">
        <v>29.471212390000002</v>
      </c>
      <c r="S1290">
        <v>29.720922470000001</v>
      </c>
      <c r="T1290">
        <v>29.375858310000002</v>
      </c>
      <c r="U1290">
        <v>29.514932630000001</v>
      </c>
      <c r="V1290">
        <v>29.646123889999998</v>
      </c>
      <c r="W1290">
        <v>28.937080380000001</v>
      </c>
      <c r="X1290">
        <v>29.455659870000002</v>
      </c>
      <c r="Y1290">
        <v>1.9146436999999999E-2</v>
      </c>
      <c r="Z1290">
        <v>1.3086319000000001E-2</v>
      </c>
      <c r="AA1290">
        <v>0.30880532700000002</v>
      </c>
      <c r="AB1290">
        <v>0.16722679100000001</v>
      </c>
      <c r="AC1290">
        <v>0.33633496200000002</v>
      </c>
      <c r="AD1290">
        <v>0.190949758</v>
      </c>
    </row>
    <row r="1291" spans="1:30" x14ac:dyDescent="0.2">
      <c r="A1291" t="s">
        <v>6128</v>
      </c>
      <c r="B1291" t="s">
        <v>6129</v>
      </c>
      <c r="C1291" t="s">
        <v>6130</v>
      </c>
      <c r="D1291" t="s">
        <v>6131</v>
      </c>
      <c r="E1291" t="s">
        <v>6132</v>
      </c>
      <c r="F1291" t="s">
        <v>6133</v>
      </c>
      <c r="G1291" t="s">
        <v>91</v>
      </c>
      <c r="H1291">
        <v>37.572000000000003</v>
      </c>
      <c r="I1291">
        <v>10</v>
      </c>
      <c r="J1291">
        <v>34.4</v>
      </c>
      <c r="K1291">
        <v>0</v>
      </c>
      <c r="L1291">
        <v>26.783999999999999</v>
      </c>
      <c r="M1291">
        <v>24.95619774</v>
      </c>
      <c r="N1291">
        <v>25.141489029999999</v>
      </c>
      <c r="O1291">
        <v>25.19355011</v>
      </c>
      <c r="P1291">
        <v>25.192459110000001</v>
      </c>
      <c r="Q1291">
        <v>25.98280716</v>
      </c>
      <c r="R1291">
        <v>25.732881549999998</v>
      </c>
      <c r="S1291">
        <v>25.723539349999999</v>
      </c>
      <c r="T1291">
        <v>24.415605549999999</v>
      </c>
      <c r="U1291">
        <v>25.56651115</v>
      </c>
      <c r="V1291">
        <v>22.811597819999999</v>
      </c>
      <c r="W1291">
        <v>24.98841286</v>
      </c>
      <c r="X1291">
        <v>25.534572600000001</v>
      </c>
      <c r="Y1291">
        <v>0.32029791000000002</v>
      </c>
      <c r="Z1291">
        <v>0.65221786500000001</v>
      </c>
      <c r="AA1291">
        <v>0.61982482500000002</v>
      </c>
      <c r="AB1291">
        <v>1.191188176</v>
      </c>
      <c r="AC1291">
        <v>0.35407186400000001</v>
      </c>
      <c r="AD1291">
        <v>0.79035759000000005</v>
      </c>
    </row>
    <row r="1292" spans="1:30" x14ac:dyDescent="0.2">
      <c r="A1292" t="s">
        <v>6134</v>
      </c>
      <c r="B1292" t="s">
        <v>6135</v>
      </c>
      <c r="C1292" t="s">
        <v>6136</v>
      </c>
      <c r="D1292" t="s">
        <v>6137</v>
      </c>
      <c r="E1292" t="s">
        <v>6138</v>
      </c>
      <c r="F1292" t="s">
        <v>6139</v>
      </c>
      <c r="G1292" t="s">
        <v>43</v>
      </c>
      <c r="H1292">
        <v>6.4954000000000001</v>
      </c>
      <c r="I1292">
        <v>4</v>
      </c>
      <c r="J1292">
        <v>20</v>
      </c>
      <c r="K1292">
        <v>0</v>
      </c>
      <c r="L1292">
        <v>28.844999999999999</v>
      </c>
      <c r="M1292">
        <v>25.219299320000001</v>
      </c>
      <c r="N1292">
        <v>25.740262990000002</v>
      </c>
      <c r="O1292">
        <v>25.859369279999999</v>
      </c>
      <c r="P1292">
        <v>25.480005259999999</v>
      </c>
      <c r="Q1292">
        <v>26.73724747</v>
      </c>
      <c r="R1292">
        <v>25.547397610000001</v>
      </c>
      <c r="S1292">
        <v>25.599233630000001</v>
      </c>
      <c r="T1292">
        <v>25.39116478</v>
      </c>
      <c r="U1292">
        <v>25.642539979999999</v>
      </c>
      <c r="V1292">
        <v>26.12888336</v>
      </c>
      <c r="W1292">
        <v>23.933755869999999</v>
      </c>
      <c r="X1292">
        <v>25.590465550000001</v>
      </c>
      <c r="Y1292">
        <v>0.21972984400000001</v>
      </c>
      <c r="Z1292">
        <v>0.38860893200000002</v>
      </c>
      <c r="AA1292">
        <v>0.38091821300000001</v>
      </c>
      <c r="AB1292">
        <v>0.70384852099999995</v>
      </c>
      <c r="AC1292">
        <v>0.187700644</v>
      </c>
      <c r="AD1292">
        <v>0.32661120100000002</v>
      </c>
    </row>
    <row r="1293" spans="1:30" x14ac:dyDescent="0.2">
      <c r="A1293" t="s">
        <v>6140</v>
      </c>
      <c r="B1293" t="s">
        <v>6141</v>
      </c>
      <c r="C1293" t="s">
        <v>6142</v>
      </c>
      <c r="D1293" t="s">
        <v>6143</v>
      </c>
      <c r="E1293" t="s">
        <v>6144</v>
      </c>
      <c r="F1293" t="s">
        <v>6145</v>
      </c>
      <c r="G1293" t="s">
        <v>43</v>
      </c>
      <c r="H1293">
        <v>15.003</v>
      </c>
      <c r="I1293">
        <v>5</v>
      </c>
      <c r="J1293">
        <v>50.7</v>
      </c>
      <c r="K1293">
        <v>0</v>
      </c>
      <c r="L1293">
        <v>231.2</v>
      </c>
      <c r="M1293">
        <v>27.785751340000001</v>
      </c>
      <c r="N1293">
        <v>27.226465229999999</v>
      </c>
      <c r="O1293">
        <v>27.393865590000001</v>
      </c>
      <c r="P1293">
        <v>27.30251694</v>
      </c>
      <c r="Q1293">
        <v>28.742494579999999</v>
      </c>
      <c r="R1293">
        <v>27.32268333</v>
      </c>
      <c r="S1293">
        <v>27.278436660000001</v>
      </c>
      <c r="T1293">
        <v>27.072959900000001</v>
      </c>
      <c r="U1293">
        <v>27.284715649999999</v>
      </c>
      <c r="V1293">
        <v>28.65034103</v>
      </c>
      <c r="W1293">
        <v>27.113962170000001</v>
      </c>
      <c r="X1293">
        <v>27.899429319999999</v>
      </c>
      <c r="Y1293">
        <v>0.37060972599999997</v>
      </c>
      <c r="Z1293">
        <v>-0.419216792</v>
      </c>
      <c r="AA1293">
        <v>5.2137666999999999E-2</v>
      </c>
      <c r="AB1293">
        <v>-9.8679224999999995E-2</v>
      </c>
      <c r="AC1293">
        <v>0.68469480800000004</v>
      </c>
      <c r="AD1293">
        <v>-0.67587343899999996</v>
      </c>
    </row>
    <row r="1294" spans="1:30" x14ac:dyDescent="0.2">
      <c r="A1294" t="s">
        <v>6146</v>
      </c>
      <c r="B1294" t="s">
        <v>6147</v>
      </c>
      <c r="C1294" t="s">
        <v>6148</v>
      </c>
      <c r="D1294" t="s">
        <v>6149</v>
      </c>
      <c r="E1294" t="s">
        <v>6150</v>
      </c>
      <c r="F1294" t="s">
        <v>6151</v>
      </c>
      <c r="G1294" t="s">
        <v>43</v>
      </c>
      <c r="H1294">
        <v>24.725999999999999</v>
      </c>
      <c r="I1294">
        <v>17</v>
      </c>
      <c r="J1294">
        <v>68.5</v>
      </c>
      <c r="K1294">
        <v>0</v>
      </c>
      <c r="L1294">
        <v>113.75</v>
      </c>
      <c r="M1294">
        <v>27.277994159999999</v>
      </c>
      <c r="N1294">
        <v>26.205793379999999</v>
      </c>
      <c r="O1294">
        <v>27.071325300000002</v>
      </c>
      <c r="P1294">
        <v>27.66864777</v>
      </c>
      <c r="Q1294">
        <v>29.269279480000002</v>
      </c>
      <c r="R1294">
        <v>28.38343811</v>
      </c>
      <c r="S1294">
        <v>28.10574532</v>
      </c>
      <c r="T1294">
        <v>27.437301640000001</v>
      </c>
      <c r="U1294">
        <v>27.666955949999998</v>
      </c>
      <c r="V1294">
        <v>29.434679030000002</v>
      </c>
      <c r="W1294">
        <v>26.830986020000001</v>
      </c>
      <c r="X1294">
        <v>27.57043839</v>
      </c>
      <c r="Y1294">
        <v>0.57921171299999996</v>
      </c>
      <c r="Z1294">
        <v>-1.093663534</v>
      </c>
      <c r="AA1294">
        <v>0.212925954</v>
      </c>
      <c r="AB1294">
        <v>0.495087306</v>
      </c>
      <c r="AC1294">
        <v>9.3205671000000004E-2</v>
      </c>
      <c r="AD1294">
        <v>-0.20870018000000001</v>
      </c>
    </row>
    <row r="1295" spans="1:30" x14ac:dyDescent="0.2">
      <c r="A1295" t="s">
        <v>6152</v>
      </c>
      <c r="B1295" t="s">
        <v>6153</v>
      </c>
      <c r="C1295" t="s">
        <v>6154</v>
      </c>
      <c r="D1295" t="s">
        <v>6155</v>
      </c>
      <c r="E1295" t="s">
        <v>6156</v>
      </c>
      <c r="F1295" t="s">
        <v>6157</v>
      </c>
      <c r="G1295" t="s">
        <v>43</v>
      </c>
      <c r="H1295">
        <v>18.478000000000002</v>
      </c>
      <c r="I1295">
        <v>17</v>
      </c>
      <c r="J1295">
        <v>81.5</v>
      </c>
      <c r="K1295">
        <v>0</v>
      </c>
      <c r="L1295">
        <v>164.19</v>
      </c>
      <c r="M1295">
        <v>28.776180270000001</v>
      </c>
      <c r="N1295">
        <v>28.8447876</v>
      </c>
      <c r="O1295">
        <v>28.53804779</v>
      </c>
      <c r="P1295">
        <v>28.54052544</v>
      </c>
      <c r="Q1295">
        <v>30.01478195</v>
      </c>
      <c r="R1295">
        <v>28.404624940000001</v>
      </c>
      <c r="S1295">
        <v>28.382244109999998</v>
      </c>
      <c r="T1295">
        <v>28.64075661</v>
      </c>
      <c r="U1295">
        <v>28.64388847</v>
      </c>
      <c r="V1295">
        <v>29.917980190000002</v>
      </c>
      <c r="W1295">
        <v>28.433404920000001</v>
      </c>
      <c r="X1295">
        <v>29.08029938</v>
      </c>
      <c r="Y1295">
        <v>0.40976548099999999</v>
      </c>
      <c r="Z1295">
        <v>-0.42422294599999999</v>
      </c>
      <c r="AA1295">
        <v>8.2881633999999996E-2</v>
      </c>
      <c r="AB1295">
        <v>-0.15725072200000001</v>
      </c>
      <c r="AC1295">
        <v>0.60075693299999999</v>
      </c>
      <c r="AD1295">
        <v>-0.58826510099999996</v>
      </c>
    </row>
    <row r="1296" spans="1:30" x14ac:dyDescent="0.2">
      <c r="A1296" t="s">
        <v>6158</v>
      </c>
      <c r="B1296" t="s">
        <v>6159</v>
      </c>
      <c r="C1296" t="s">
        <v>6160</v>
      </c>
      <c r="D1296" t="s">
        <v>6161</v>
      </c>
      <c r="E1296" t="s">
        <v>6162</v>
      </c>
      <c r="F1296" t="s">
        <v>6163</v>
      </c>
      <c r="G1296" t="s">
        <v>43</v>
      </c>
      <c r="H1296">
        <v>129.86000000000001</v>
      </c>
      <c r="I1296">
        <v>71</v>
      </c>
      <c r="J1296">
        <v>65.099999999999994</v>
      </c>
      <c r="K1296">
        <v>0</v>
      </c>
      <c r="L1296">
        <v>323.31</v>
      </c>
      <c r="M1296">
        <v>30.383913039999999</v>
      </c>
      <c r="N1296">
        <v>29.047054289999998</v>
      </c>
      <c r="O1296">
        <v>29.263425829999999</v>
      </c>
      <c r="P1296">
        <v>29.913135530000002</v>
      </c>
      <c r="Q1296">
        <v>30.787216189999999</v>
      </c>
      <c r="R1296">
        <v>30.231464389999999</v>
      </c>
      <c r="S1296">
        <v>30.254398349999999</v>
      </c>
      <c r="T1296">
        <v>29.52863503</v>
      </c>
      <c r="U1296">
        <v>29.96140862</v>
      </c>
      <c r="V1296">
        <v>31.211875920000001</v>
      </c>
      <c r="W1296">
        <v>30.330419540000001</v>
      </c>
      <c r="X1296">
        <v>30.521125789999999</v>
      </c>
      <c r="Y1296">
        <v>1.0700371360000001</v>
      </c>
      <c r="Z1296">
        <v>-1.1230093640000001</v>
      </c>
      <c r="AA1296">
        <v>0.43691366999999998</v>
      </c>
      <c r="AB1296">
        <v>-0.37720171600000002</v>
      </c>
      <c r="AC1296">
        <v>1.066071239</v>
      </c>
      <c r="AD1296">
        <v>-0.77299308799999999</v>
      </c>
    </row>
    <row r="1297" spans="1:30" x14ac:dyDescent="0.2">
      <c r="A1297" t="s">
        <v>6164</v>
      </c>
      <c r="B1297" t="s">
        <v>6165</v>
      </c>
      <c r="C1297" t="s">
        <v>6160</v>
      </c>
      <c r="D1297" t="s">
        <v>6166</v>
      </c>
      <c r="E1297" t="s">
        <v>6167</v>
      </c>
      <c r="F1297" t="s">
        <v>6168</v>
      </c>
      <c r="G1297" t="s">
        <v>43</v>
      </c>
      <c r="H1297">
        <v>146.77000000000001</v>
      </c>
      <c r="I1297">
        <v>75</v>
      </c>
      <c r="J1297">
        <v>63.2</v>
      </c>
      <c r="K1297">
        <v>0</v>
      </c>
      <c r="L1297">
        <v>323.31</v>
      </c>
      <c r="M1297">
        <v>29.940557479999999</v>
      </c>
      <c r="N1297">
        <v>28.91436195</v>
      </c>
      <c r="O1297">
        <v>28.726732250000001</v>
      </c>
      <c r="P1297">
        <v>29.085424419999999</v>
      </c>
      <c r="Q1297">
        <v>30.633049010000001</v>
      </c>
      <c r="R1297">
        <v>29.492551800000001</v>
      </c>
      <c r="S1297">
        <v>29.33323669</v>
      </c>
      <c r="T1297">
        <v>28.844219209999999</v>
      </c>
      <c r="U1297">
        <v>29.21900368</v>
      </c>
      <c r="V1297">
        <v>31.482795719999999</v>
      </c>
      <c r="W1297">
        <v>29.860767360000001</v>
      </c>
      <c r="X1297">
        <v>30.087652210000002</v>
      </c>
      <c r="Y1297">
        <v>0.95007338799999996</v>
      </c>
      <c r="Z1297">
        <v>-1.283187866</v>
      </c>
      <c r="AA1297">
        <v>0.46612312299999997</v>
      </c>
      <c r="AB1297">
        <v>-0.74006334900000004</v>
      </c>
      <c r="AC1297">
        <v>1.1968671129999999</v>
      </c>
      <c r="AD1297">
        <v>-1.3449185690000001</v>
      </c>
    </row>
    <row r="1298" spans="1:30" x14ac:dyDescent="0.2">
      <c r="A1298" t="s">
        <v>6169</v>
      </c>
      <c r="B1298" t="s">
        <v>6170</v>
      </c>
      <c r="C1298" t="s">
        <v>6171</v>
      </c>
      <c r="D1298" t="s">
        <v>6172</v>
      </c>
      <c r="E1298" t="s">
        <v>6173</v>
      </c>
      <c r="F1298" t="s">
        <v>6174</v>
      </c>
      <c r="G1298" t="s">
        <v>43</v>
      </c>
      <c r="H1298">
        <v>26.844999999999999</v>
      </c>
      <c r="I1298">
        <v>16</v>
      </c>
      <c r="J1298">
        <v>74.2</v>
      </c>
      <c r="K1298">
        <v>0</v>
      </c>
      <c r="L1298">
        <v>168.84</v>
      </c>
      <c r="M1298">
        <v>26.906785960000001</v>
      </c>
      <c r="N1298">
        <v>25.016441350000001</v>
      </c>
      <c r="O1298">
        <v>26.102134700000001</v>
      </c>
      <c r="P1298">
        <v>27.628118520000001</v>
      </c>
      <c r="Q1298">
        <v>27.658740999999999</v>
      </c>
      <c r="R1298">
        <v>26.708198549999999</v>
      </c>
      <c r="S1298">
        <v>27.09436226</v>
      </c>
      <c r="T1298">
        <v>26.162424089999998</v>
      </c>
      <c r="U1298">
        <v>26.064001080000001</v>
      </c>
      <c r="V1298">
        <v>27.655263900000001</v>
      </c>
      <c r="W1298">
        <v>26.020833970000002</v>
      </c>
      <c r="X1298">
        <v>26.9739933</v>
      </c>
      <c r="Y1298">
        <v>0.53221921999999999</v>
      </c>
      <c r="Z1298">
        <v>-0.87490971900000003</v>
      </c>
      <c r="AA1298">
        <v>0.324546475</v>
      </c>
      <c r="AB1298">
        <v>0.44832229600000001</v>
      </c>
      <c r="AC1298">
        <v>0.31421808699999998</v>
      </c>
      <c r="AD1298">
        <v>-0.44310124699999998</v>
      </c>
    </row>
    <row r="1299" spans="1:30" x14ac:dyDescent="0.2">
      <c r="A1299" t="s">
        <v>6175</v>
      </c>
      <c r="B1299" t="s">
        <v>6176</v>
      </c>
      <c r="C1299" t="s">
        <v>6177</v>
      </c>
      <c r="D1299" t="s">
        <v>6178</v>
      </c>
      <c r="E1299" t="s">
        <v>6179</v>
      </c>
      <c r="F1299" t="s">
        <v>6180</v>
      </c>
      <c r="G1299" t="s">
        <v>43</v>
      </c>
      <c r="H1299">
        <v>17.600000000000001</v>
      </c>
      <c r="I1299">
        <v>13</v>
      </c>
      <c r="J1299">
        <v>74.400000000000006</v>
      </c>
      <c r="K1299">
        <v>0</v>
      </c>
      <c r="L1299">
        <v>90.228999999999999</v>
      </c>
      <c r="M1299">
        <v>26.546028140000001</v>
      </c>
      <c r="N1299">
        <v>25.926713939999999</v>
      </c>
      <c r="O1299">
        <v>26.004016880000002</v>
      </c>
      <c r="P1299">
        <v>25.964462279999999</v>
      </c>
      <c r="Q1299">
        <v>28.651744839999999</v>
      </c>
      <c r="R1299">
        <v>26.753150940000001</v>
      </c>
      <c r="S1299">
        <v>26.501789089999999</v>
      </c>
      <c r="T1299">
        <v>26.02362823</v>
      </c>
      <c r="U1299">
        <v>27.145692830000002</v>
      </c>
      <c r="V1299">
        <v>28.99768448</v>
      </c>
      <c r="W1299">
        <v>26.130083079999999</v>
      </c>
      <c r="X1299">
        <v>26.905294420000001</v>
      </c>
      <c r="Y1299">
        <v>0.60477371099999999</v>
      </c>
      <c r="Z1299">
        <v>-1.1854343409999999</v>
      </c>
      <c r="AA1299">
        <v>6.5876375000000001E-2</v>
      </c>
      <c r="AB1299">
        <v>-0.22123463900000001</v>
      </c>
      <c r="AC1299">
        <v>0.35799335700000001</v>
      </c>
      <c r="AD1299">
        <v>-0.78731727600000001</v>
      </c>
    </row>
    <row r="1300" spans="1:30" x14ac:dyDescent="0.2">
      <c r="A1300" t="s">
        <v>6181</v>
      </c>
      <c r="B1300" t="s">
        <v>6182</v>
      </c>
      <c r="C1300" t="s">
        <v>6183</v>
      </c>
      <c r="D1300" t="s">
        <v>6184</v>
      </c>
      <c r="E1300" t="s">
        <v>6185</v>
      </c>
      <c r="F1300" t="s">
        <v>6186</v>
      </c>
      <c r="G1300" t="s">
        <v>43</v>
      </c>
      <c r="H1300">
        <v>77.201999999999998</v>
      </c>
      <c r="I1300">
        <v>58</v>
      </c>
      <c r="J1300">
        <v>88.3</v>
      </c>
      <c r="K1300">
        <v>0</v>
      </c>
      <c r="L1300">
        <v>323.31</v>
      </c>
      <c r="M1300">
        <v>32.205829620000003</v>
      </c>
      <c r="N1300">
        <v>31.675981520000001</v>
      </c>
      <c r="O1300">
        <v>31.632657999999999</v>
      </c>
      <c r="P1300">
        <v>31.876792909999999</v>
      </c>
      <c r="Q1300">
        <v>30.944961549999999</v>
      </c>
      <c r="R1300">
        <v>32.19145966</v>
      </c>
      <c r="S1300">
        <v>31.975484850000001</v>
      </c>
      <c r="T1300">
        <v>31.396165849999999</v>
      </c>
      <c r="U1300">
        <v>31.7923069</v>
      </c>
      <c r="V1300">
        <v>31.0163765</v>
      </c>
      <c r="W1300">
        <v>32.201572419999998</v>
      </c>
      <c r="X1300">
        <v>32.071502690000003</v>
      </c>
      <c r="Y1300">
        <v>6.2313400999999997E-2</v>
      </c>
      <c r="Z1300">
        <v>7.5005848999999999E-2</v>
      </c>
      <c r="AA1300">
        <v>6.0226507999999998E-2</v>
      </c>
      <c r="AB1300">
        <v>-9.2079163000000006E-2</v>
      </c>
      <c r="AC1300">
        <v>3.4288990999999998E-2</v>
      </c>
      <c r="AD1300">
        <v>-4.1831333999999998E-2</v>
      </c>
    </row>
    <row r="1301" spans="1:30" x14ac:dyDescent="0.2">
      <c r="A1301" t="s">
        <v>6187</v>
      </c>
      <c r="B1301" t="s">
        <v>6188</v>
      </c>
      <c r="C1301" t="s">
        <v>6189</v>
      </c>
      <c r="D1301" t="s">
        <v>6190</v>
      </c>
      <c r="E1301" t="s">
        <v>6191</v>
      </c>
      <c r="F1301" t="s">
        <v>6192</v>
      </c>
      <c r="G1301" t="s">
        <v>43</v>
      </c>
      <c r="H1301">
        <v>43.593000000000004</v>
      </c>
      <c r="I1301">
        <v>47</v>
      </c>
      <c r="J1301">
        <v>91.9</v>
      </c>
      <c r="K1301">
        <v>0</v>
      </c>
      <c r="L1301">
        <v>323.31</v>
      </c>
      <c r="M1301">
        <v>35.89301682</v>
      </c>
      <c r="N1301">
        <v>35.989982599999998</v>
      </c>
      <c r="O1301">
        <v>35.98803711</v>
      </c>
      <c r="P1301">
        <v>36.06705856</v>
      </c>
      <c r="Q1301">
        <v>35.670795439999999</v>
      </c>
      <c r="R1301">
        <v>35.983882899999998</v>
      </c>
      <c r="S1301">
        <v>36.056941989999999</v>
      </c>
      <c r="T1301">
        <v>35.856681819999999</v>
      </c>
      <c r="U1301">
        <v>35.94406128</v>
      </c>
      <c r="V1301">
        <v>36.061355589999998</v>
      </c>
      <c r="W1301">
        <v>35.903179170000001</v>
      </c>
      <c r="X1301">
        <v>35.868942259999997</v>
      </c>
      <c r="Y1301">
        <v>6.4706022000000002E-2</v>
      </c>
      <c r="Z1301">
        <v>1.2519835999999999E-2</v>
      </c>
      <c r="AA1301">
        <v>9.9402108000000003E-2</v>
      </c>
      <c r="AB1301">
        <v>-3.7246703999999999E-2</v>
      </c>
      <c r="AC1301">
        <v>3.2855706999999998E-2</v>
      </c>
      <c r="AD1301">
        <v>8.0693559999999998E-3</v>
      </c>
    </row>
    <row r="1302" spans="1:30" x14ac:dyDescent="0.2">
      <c r="A1302" t="s">
        <v>6193</v>
      </c>
      <c r="B1302" t="s">
        <v>6194</v>
      </c>
      <c r="C1302" t="s">
        <v>6195</v>
      </c>
      <c r="D1302" t="s">
        <v>6196</v>
      </c>
      <c r="E1302" t="s">
        <v>6197</v>
      </c>
      <c r="F1302" t="s">
        <v>6198</v>
      </c>
      <c r="G1302" t="s">
        <v>43</v>
      </c>
      <c r="H1302">
        <v>11.430999999999999</v>
      </c>
      <c r="I1302">
        <v>12</v>
      </c>
      <c r="J1302">
        <v>79.2</v>
      </c>
      <c r="K1302">
        <v>0</v>
      </c>
      <c r="L1302">
        <v>199.14</v>
      </c>
      <c r="M1302">
        <v>27.31699944</v>
      </c>
      <c r="N1302">
        <v>27.306955339999998</v>
      </c>
      <c r="O1302">
        <v>27.06968689</v>
      </c>
      <c r="P1302">
        <v>27.276929859999999</v>
      </c>
      <c r="Q1302">
        <v>28.605195999999999</v>
      </c>
      <c r="R1302">
        <v>27.169399259999999</v>
      </c>
      <c r="S1302">
        <v>26.960800169999999</v>
      </c>
      <c r="T1302">
        <v>26.947261810000001</v>
      </c>
      <c r="U1302">
        <v>27.107791899999999</v>
      </c>
      <c r="V1302">
        <v>28.146907809999998</v>
      </c>
      <c r="W1302">
        <v>26.946147920000001</v>
      </c>
      <c r="X1302">
        <v>27.267494200000002</v>
      </c>
      <c r="Y1302">
        <v>0.23788073700000001</v>
      </c>
      <c r="Z1302">
        <v>-0.22230275499999999</v>
      </c>
      <c r="AA1302">
        <v>0.146433853</v>
      </c>
      <c r="AB1302">
        <v>0.230325063</v>
      </c>
      <c r="AC1302">
        <v>0.54672147100000001</v>
      </c>
      <c r="AD1302">
        <v>-0.44823201499999998</v>
      </c>
    </row>
    <row r="1303" spans="1:30" x14ac:dyDescent="0.2">
      <c r="A1303" t="s">
        <v>6199</v>
      </c>
      <c r="B1303" t="s">
        <v>6200</v>
      </c>
      <c r="C1303" t="s">
        <v>6201</v>
      </c>
      <c r="D1303" t="s">
        <v>6202</v>
      </c>
      <c r="E1303" t="s">
        <v>6203</v>
      </c>
      <c r="F1303" t="s">
        <v>6204</v>
      </c>
      <c r="G1303" t="s">
        <v>43</v>
      </c>
      <c r="H1303">
        <v>23.09</v>
      </c>
      <c r="I1303">
        <v>12</v>
      </c>
      <c r="J1303">
        <v>66.8</v>
      </c>
      <c r="K1303">
        <v>0</v>
      </c>
      <c r="L1303">
        <v>85.477000000000004</v>
      </c>
      <c r="M1303">
        <v>24.806070330000001</v>
      </c>
      <c r="N1303">
        <v>22.053392410000001</v>
      </c>
      <c r="O1303">
        <v>24.144838329999999</v>
      </c>
      <c r="P1303">
        <v>23.780767440000002</v>
      </c>
      <c r="Q1303">
        <v>26.537256240000001</v>
      </c>
      <c r="R1303">
        <v>25.994014740000001</v>
      </c>
      <c r="S1303">
        <v>25.51917267</v>
      </c>
      <c r="T1303">
        <v>24.642513279999999</v>
      </c>
      <c r="U1303">
        <v>25.401975629999999</v>
      </c>
      <c r="V1303">
        <v>27.222785949999999</v>
      </c>
      <c r="W1303">
        <v>25.63012123</v>
      </c>
      <c r="X1303">
        <v>25.91051865</v>
      </c>
      <c r="Y1303">
        <v>1.259225566</v>
      </c>
      <c r="Z1303">
        <v>-2.5863749189999998</v>
      </c>
      <c r="AA1303">
        <v>0.34740411500000001</v>
      </c>
      <c r="AB1303">
        <v>-0.81712913499999995</v>
      </c>
      <c r="AC1303">
        <v>0.88325146399999999</v>
      </c>
      <c r="AD1303">
        <v>-1.0665880839999999</v>
      </c>
    </row>
    <row r="1304" spans="1:30" x14ac:dyDescent="0.2">
      <c r="A1304" t="s">
        <v>6205</v>
      </c>
      <c r="B1304" t="s">
        <v>6206</v>
      </c>
      <c r="C1304" t="s">
        <v>6207</v>
      </c>
      <c r="D1304" t="s">
        <v>6208</v>
      </c>
      <c r="E1304" t="s">
        <v>6209</v>
      </c>
      <c r="F1304" t="s">
        <v>6210</v>
      </c>
      <c r="G1304" t="s">
        <v>43</v>
      </c>
      <c r="H1304">
        <v>23.742999999999999</v>
      </c>
      <c r="I1304">
        <v>7</v>
      </c>
      <c r="J1304">
        <v>44.4</v>
      </c>
      <c r="K1304">
        <v>0</v>
      </c>
      <c r="L1304">
        <v>200.24</v>
      </c>
      <c r="M1304">
        <v>27.49381065</v>
      </c>
      <c r="N1304">
        <v>27.20927429</v>
      </c>
      <c r="O1304">
        <v>27.356491089999999</v>
      </c>
      <c r="P1304">
        <v>27.936632159999998</v>
      </c>
      <c r="Q1304">
        <v>28.114410400000001</v>
      </c>
      <c r="R1304">
        <v>28.247488019999999</v>
      </c>
      <c r="S1304">
        <v>28.108987809999999</v>
      </c>
      <c r="T1304">
        <v>27.674518590000002</v>
      </c>
      <c r="U1304">
        <v>27.654649729999999</v>
      </c>
      <c r="V1304">
        <v>28.633567809999999</v>
      </c>
      <c r="W1304">
        <v>27.581615450000001</v>
      </c>
      <c r="X1304">
        <v>28.084512709999998</v>
      </c>
      <c r="Y1304">
        <v>1.1158836990000001</v>
      </c>
      <c r="Z1304">
        <v>-0.74670664499999995</v>
      </c>
      <c r="AA1304">
        <v>3.9954200000000002E-4</v>
      </c>
      <c r="AB1304">
        <v>-3.8846300000000002E-4</v>
      </c>
      <c r="AC1304">
        <v>0.35320249100000001</v>
      </c>
      <c r="AD1304">
        <v>-0.28717994699999999</v>
      </c>
    </row>
    <row r="1305" spans="1:30" x14ac:dyDescent="0.2">
      <c r="A1305" t="s">
        <v>6211</v>
      </c>
      <c r="B1305" t="s">
        <v>6212</v>
      </c>
      <c r="C1305" t="s">
        <v>6213</v>
      </c>
      <c r="D1305" t="s">
        <v>6214</v>
      </c>
      <c r="E1305" t="s">
        <v>6215</v>
      </c>
      <c r="F1305" t="s">
        <v>6216</v>
      </c>
      <c r="G1305" t="s">
        <v>43</v>
      </c>
      <c r="H1305">
        <v>10.958</v>
      </c>
      <c r="I1305">
        <v>5</v>
      </c>
      <c r="J1305">
        <v>61</v>
      </c>
      <c r="K1305">
        <v>0</v>
      </c>
      <c r="L1305">
        <v>11.492000000000001</v>
      </c>
      <c r="M1305">
        <v>25.197717669999999</v>
      </c>
      <c r="N1305">
        <v>25.149070739999999</v>
      </c>
      <c r="O1305">
        <v>25.497896189999999</v>
      </c>
      <c r="P1305">
        <v>25.362522129999999</v>
      </c>
      <c r="Q1305">
        <v>26.730266570000001</v>
      </c>
      <c r="R1305">
        <v>26.12399864</v>
      </c>
      <c r="S1305">
        <v>24.05447388</v>
      </c>
      <c r="T1305">
        <v>25.395092009999999</v>
      </c>
      <c r="U1305">
        <v>25.814970020000001</v>
      </c>
      <c r="V1305">
        <v>27.56579971</v>
      </c>
      <c r="W1305">
        <v>25.778312679999999</v>
      </c>
      <c r="X1305">
        <v>26.16317368</v>
      </c>
      <c r="Y1305">
        <v>1.0349238860000001</v>
      </c>
      <c r="Z1305">
        <v>-1.220867157</v>
      </c>
      <c r="AA1305">
        <v>0.25420653999999998</v>
      </c>
      <c r="AB1305">
        <v>-0.430166245</v>
      </c>
      <c r="AC1305">
        <v>0.86621369599999998</v>
      </c>
      <c r="AD1305">
        <v>-1.414250056</v>
      </c>
    </row>
    <row r="1306" spans="1:30" x14ac:dyDescent="0.2">
      <c r="A1306" t="s">
        <v>6217</v>
      </c>
      <c r="B1306" t="s">
        <v>6218</v>
      </c>
      <c r="C1306" t="s">
        <v>6219</v>
      </c>
      <c r="D1306" t="s">
        <v>6220</v>
      </c>
      <c r="E1306" t="s">
        <v>6221</v>
      </c>
      <c r="F1306" t="s">
        <v>6222</v>
      </c>
      <c r="G1306" t="s">
        <v>43</v>
      </c>
      <c r="H1306">
        <v>30.576000000000001</v>
      </c>
      <c r="I1306">
        <v>11</v>
      </c>
      <c r="J1306">
        <v>46.8</v>
      </c>
      <c r="K1306">
        <v>0</v>
      </c>
      <c r="L1306">
        <v>124.41</v>
      </c>
      <c r="M1306">
        <v>24.585889819999998</v>
      </c>
      <c r="N1306">
        <v>24.721218109999999</v>
      </c>
      <c r="O1306">
        <v>22.230100629999999</v>
      </c>
      <c r="P1306">
        <v>24.49832344</v>
      </c>
      <c r="Q1306">
        <v>25.54380226</v>
      </c>
      <c r="R1306">
        <v>25.54096985</v>
      </c>
      <c r="S1306">
        <v>24.500026699999999</v>
      </c>
      <c r="T1306">
        <v>24.796148299999999</v>
      </c>
      <c r="U1306">
        <v>24.545631409999999</v>
      </c>
      <c r="V1306">
        <v>25.018945689999999</v>
      </c>
      <c r="W1306">
        <v>24.099086759999999</v>
      </c>
      <c r="X1306">
        <v>24.774799349999999</v>
      </c>
      <c r="Y1306">
        <v>0.38718755900000001</v>
      </c>
      <c r="Z1306">
        <v>-0.78520774800000004</v>
      </c>
      <c r="AA1306">
        <v>0.56395778299999999</v>
      </c>
      <c r="AB1306">
        <v>0.56342124900000001</v>
      </c>
      <c r="AC1306">
        <v>1.9515089999999999E-2</v>
      </c>
      <c r="AD1306">
        <v>-1.7008464000000001E-2</v>
      </c>
    </row>
    <row r="1307" spans="1:30" x14ac:dyDescent="0.2">
      <c r="A1307" t="s">
        <v>6223</v>
      </c>
      <c r="B1307" t="s">
        <v>6224</v>
      </c>
      <c r="C1307" t="s">
        <v>6225</v>
      </c>
      <c r="D1307" t="s">
        <v>6226</v>
      </c>
      <c r="E1307" t="s">
        <v>6227</v>
      </c>
      <c r="F1307" t="s">
        <v>6228</v>
      </c>
      <c r="G1307" t="s">
        <v>43</v>
      </c>
      <c r="H1307">
        <v>10.803000000000001</v>
      </c>
      <c r="I1307">
        <v>8</v>
      </c>
      <c r="J1307">
        <v>58.1</v>
      </c>
      <c r="K1307">
        <v>0</v>
      </c>
      <c r="L1307">
        <v>36.439</v>
      </c>
      <c r="M1307">
        <v>23.828462600000002</v>
      </c>
      <c r="N1307">
        <v>23.764186859999999</v>
      </c>
      <c r="O1307">
        <v>25.667009350000001</v>
      </c>
      <c r="P1307">
        <v>25.862825390000001</v>
      </c>
      <c r="Q1307">
        <v>27.274976729999999</v>
      </c>
      <c r="R1307">
        <v>26.232387540000001</v>
      </c>
      <c r="S1307">
        <v>26.044853209999999</v>
      </c>
      <c r="T1307">
        <v>25.769914629999999</v>
      </c>
      <c r="U1307">
        <v>26.35967827</v>
      </c>
      <c r="V1307">
        <v>28.491250990000001</v>
      </c>
      <c r="W1307">
        <v>25.788927080000001</v>
      </c>
      <c r="X1307">
        <v>26.393114090000001</v>
      </c>
      <c r="Y1307">
        <v>1.128952272</v>
      </c>
      <c r="Z1307">
        <v>-2.4712111160000001</v>
      </c>
      <c r="AA1307">
        <v>0.17916664700000001</v>
      </c>
      <c r="AB1307">
        <v>-0.43436749800000002</v>
      </c>
      <c r="AC1307">
        <v>0.42518371399999999</v>
      </c>
      <c r="AD1307">
        <v>-0.83294868499999997</v>
      </c>
    </row>
    <row r="1308" spans="1:30" x14ac:dyDescent="0.2">
      <c r="A1308" t="s">
        <v>6229</v>
      </c>
      <c r="B1308" t="s">
        <v>6230</v>
      </c>
      <c r="C1308" t="s">
        <v>6231</v>
      </c>
      <c r="D1308" t="s">
        <v>6232</v>
      </c>
      <c r="E1308" t="s">
        <v>6233</v>
      </c>
      <c r="F1308" t="s">
        <v>6234</v>
      </c>
      <c r="G1308" t="s">
        <v>43</v>
      </c>
      <c r="H1308">
        <v>20.38</v>
      </c>
      <c r="I1308">
        <v>6</v>
      </c>
      <c r="J1308">
        <v>26.9</v>
      </c>
      <c r="K1308">
        <v>0</v>
      </c>
      <c r="L1308">
        <v>31.257000000000001</v>
      </c>
      <c r="M1308">
        <v>24.085409160000001</v>
      </c>
      <c r="N1308">
        <v>23.310407640000001</v>
      </c>
      <c r="O1308">
        <v>24.447458269999998</v>
      </c>
      <c r="P1308">
        <v>24.20422173</v>
      </c>
      <c r="Q1308">
        <v>26.392375950000002</v>
      </c>
      <c r="R1308">
        <v>26.266315460000001</v>
      </c>
      <c r="S1308">
        <v>26.004810330000002</v>
      </c>
      <c r="T1308">
        <v>24.656568530000001</v>
      </c>
      <c r="U1308">
        <v>25.546985630000002</v>
      </c>
      <c r="V1308">
        <v>26.65403366</v>
      </c>
      <c r="W1308">
        <v>25.909374239999998</v>
      </c>
      <c r="X1308">
        <v>25.970970149999999</v>
      </c>
      <c r="Y1308">
        <v>2.250136972</v>
      </c>
      <c r="Z1308">
        <v>-2.2303676609999998</v>
      </c>
      <c r="AA1308">
        <v>0.302823548</v>
      </c>
      <c r="AB1308">
        <v>-0.55715497300000005</v>
      </c>
      <c r="AC1308">
        <v>0.77278096399999996</v>
      </c>
      <c r="AD1308">
        <v>-0.77533785499999996</v>
      </c>
    </row>
    <row r="1309" spans="1:30" x14ac:dyDescent="0.2">
      <c r="A1309" t="s">
        <v>6235</v>
      </c>
      <c r="B1309" t="s">
        <v>6236</v>
      </c>
      <c r="C1309" t="s">
        <v>6237</v>
      </c>
      <c r="D1309" t="s">
        <v>6238</v>
      </c>
      <c r="E1309" t="s">
        <v>6239</v>
      </c>
      <c r="F1309" t="s">
        <v>6240</v>
      </c>
      <c r="G1309" t="s">
        <v>43</v>
      </c>
      <c r="H1309">
        <v>30.02</v>
      </c>
      <c r="I1309">
        <v>15</v>
      </c>
      <c r="J1309">
        <v>54.4</v>
      </c>
      <c r="K1309">
        <v>0</v>
      </c>
      <c r="L1309">
        <v>156.83000000000001</v>
      </c>
      <c r="M1309">
        <v>27.211967470000001</v>
      </c>
      <c r="N1309">
        <v>26.006994250000002</v>
      </c>
      <c r="O1309">
        <v>26.189786909999999</v>
      </c>
      <c r="P1309">
        <v>26.810539250000001</v>
      </c>
      <c r="Q1309">
        <v>26.80869865</v>
      </c>
      <c r="R1309">
        <v>27.306608199999999</v>
      </c>
      <c r="S1309">
        <v>26.903226849999999</v>
      </c>
      <c r="T1309">
        <v>24.905500409999998</v>
      </c>
      <c r="U1309">
        <v>26.348661419999999</v>
      </c>
      <c r="V1309">
        <v>27.502183909999999</v>
      </c>
      <c r="W1309">
        <v>26.490892410000001</v>
      </c>
      <c r="X1309">
        <v>27.539047239999999</v>
      </c>
      <c r="Y1309">
        <v>0.62655505899999997</v>
      </c>
      <c r="Z1309">
        <v>-0.707791646</v>
      </c>
      <c r="AA1309">
        <v>0.204717393</v>
      </c>
      <c r="AB1309">
        <v>-0.20209248899999999</v>
      </c>
      <c r="AC1309">
        <v>0.75189902799999997</v>
      </c>
      <c r="AD1309">
        <v>-1.1249116260000001</v>
      </c>
    </row>
    <row r="1310" spans="1:30" x14ac:dyDescent="0.2">
      <c r="A1310" t="s">
        <v>6241</v>
      </c>
      <c r="B1310" t="s">
        <v>6242</v>
      </c>
      <c r="C1310" t="s">
        <v>6243</v>
      </c>
      <c r="D1310" t="s">
        <v>6244</v>
      </c>
      <c r="E1310" t="s">
        <v>6245</v>
      </c>
      <c r="F1310" t="s">
        <v>6246</v>
      </c>
      <c r="G1310" t="s">
        <v>43</v>
      </c>
      <c r="H1310">
        <v>15.692</v>
      </c>
      <c r="I1310">
        <v>5</v>
      </c>
      <c r="J1310">
        <v>55.1</v>
      </c>
      <c r="K1310">
        <v>0</v>
      </c>
      <c r="L1310">
        <v>18.204000000000001</v>
      </c>
      <c r="M1310">
        <v>23.66133881</v>
      </c>
      <c r="N1310">
        <v>25.048147199999999</v>
      </c>
      <c r="O1310">
        <v>23.540088650000001</v>
      </c>
      <c r="P1310">
        <v>25.177215579999999</v>
      </c>
      <c r="Q1310">
        <v>25.86462212</v>
      </c>
      <c r="R1310">
        <v>25.176645279999999</v>
      </c>
      <c r="S1310">
        <v>24.932874680000001</v>
      </c>
      <c r="T1310">
        <v>23.592403409999999</v>
      </c>
      <c r="U1310">
        <v>24.460327150000001</v>
      </c>
      <c r="V1310">
        <v>25.222766880000002</v>
      </c>
      <c r="W1310">
        <v>24.857473370000001</v>
      </c>
      <c r="X1310">
        <v>24.764255519999999</v>
      </c>
      <c r="Y1310">
        <v>0.79320689499999997</v>
      </c>
      <c r="Z1310">
        <v>-0.86497370399999995</v>
      </c>
      <c r="AA1310">
        <v>0.78696569100000002</v>
      </c>
      <c r="AB1310">
        <v>0.45799573300000002</v>
      </c>
      <c r="AC1310">
        <v>0.67522304600000005</v>
      </c>
      <c r="AD1310">
        <v>-0.61963017799999998</v>
      </c>
    </row>
    <row r="1311" spans="1:30" x14ac:dyDescent="0.2">
      <c r="A1311" t="s">
        <v>6247</v>
      </c>
      <c r="B1311" t="s">
        <v>6248</v>
      </c>
      <c r="C1311" t="s">
        <v>6154</v>
      </c>
      <c r="D1311" t="s">
        <v>6249</v>
      </c>
      <c r="E1311" t="s">
        <v>6250</v>
      </c>
      <c r="F1311" t="s">
        <v>6251</v>
      </c>
      <c r="G1311" t="s">
        <v>43</v>
      </c>
      <c r="H1311">
        <v>8.8589000000000002</v>
      </c>
      <c r="I1311">
        <v>14</v>
      </c>
      <c r="J1311">
        <v>96.1</v>
      </c>
      <c r="K1311">
        <v>0</v>
      </c>
      <c r="L1311">
        <v>70.858000000000004</v>
      </c>
      <c r="M1311">
        <v>27.306261060000001</v>
      </c>
      <c r="N1311">
        <v>27.709054949999999</v>
      </c>
      <c r="O1311">
        <v>27.325601580000001</v>
      </c>
      <c r="P1311">
        <v>27.725074769999999</v>
      </c>
      <c r="Q1311">
        <v>28.32311249</v>
      </c>
      <c r="R1311">
        <v>26.943578720000001</v>
      </c>
      <c r="S1311">
        <v>27.150833129999999</v>
      </c>
      <c r="T1311">
        <v>26.997657780000001</v>
      </c>
      <c r="U1311">
        <v>27.520883560000001</v>
      </c>
      <c r="V1311">
        <v>27.931680679999999</v>
      </c>
      <c r="W1311">
        <v>26.201143259999998</v>
      </c>
      <c r="X1311">
        <v>27.145595549999999</v>
      </c>
      <c r="Y1311">
        <v>0.27483994299999998</v>
      </c>
      <c r="Z1311">
        <v>0.35416603099999999</v>
      </c>
      <c r="AA1311">
        <v>0.373941419</v>
      </c>
      <c r="AB1311">
        <v>0.57111549399999995</v>
      </c>
      <c r="AC1311">
        <v>8.8428663000000005E-2</v>
      </c>
      <c r="AD1311">
        <v>0.13031832400000001</v>
      </c>
    </row>
    <row r="1312" spans="1:30" x14ac:dyDescent="0.2">
      <c r="A1312" t="s">
        <v>6252</v>
      </c>
      <c r="B1312" t="s">
        <v>6253</v>
      </c>
      <c r="C1312" t="s">
        <v>6142</v>
      </c>
      <c r="D1312" t="s">
        <v>6254</v>
      </c>
      <c r="E1312" t="s">
        <v>6255</v>
      </c>
      <c r="F1312" t="s">
        <v>6256</v>
      </c>
      <c r="G1312" t="s">
        <v>43</v>
      </c>
      <c r="H1312">
        <v>13.428000000000001</v>
      </c>
      <c r="I1312">
        <v>8</v>
      </c>
      <c r="J1312">
        <v>49.2</v>
      </c>
      <c r="K1312">
        <v>0</v>
      </c>
      <c r="L1312">
        <v>11.242000000000001</v>
      </c>
      <c r="M1312">
        <v>25.71261406</v>
      </c>
      <c r="N1312">
        <v>24.352966309999999</v>
      </c>
      <c r="O1312">
        <v>23.344812390000001</v>
      </c>
      <c r="P1312">
        <v>25.509328839999998</v>
      </c>
      <c r="Q1312">
        <v>24.23496819</v>
      </c>
      <c r="R1312">
        <v>25.59366035</v>
      </c>
      <c r="S1312">
        <v>22.9968605</v>
      </c>
      <c r="T1312">
        <v>23.421901699999999</v>
      </c>
      <c r="U1312">
        <v>24.90784073</v>
      </c>
      <c r="V1312">
        <v>26.19430161</v>
      </c>
      <c r="W1312">
        <v>25.016569140000001</v>
      </c>
      <c r="X1312">
        <v>25.513973239999999</v>
      </c>
      <c r="Y1312">
        <v>0.65207488999999996</v>
      </c>
      <c r="Z1312">
        <v>-1.104817073</v>
      </c>
      <c r="AA1312">
        <v>0.34405513300000001</v>
      </c>
      <c r="AB1312">
        <v>-0.46229553200000001</v>
      </c>
      <c r="AC1312">
        <v>1.256104814</v>
      </c>
      <c r="AD1312">
        <v>-1.7994136810000001</v>
      </c>
    </row>
    <row r="1313" spans="1:30" x14ac:dyDescent="0.2">
      <c r="A1313" t="s">
        <v>6257</v>
      </c>
      <c r="B1313" t="s">
        <v>6258</v>
      </c>
      <c r="C1313" t="s">
        <v>6259</v>
      </c>
      <c r="D1313" t="s">
        <v>6260</v>
      </c>
      <c r="E1313" t="s">
        <v>6261</v>
      </c>
      <c r="F1313" t="s">
        <v>6262</v>
      </c>
      <c r="G1313" t="s">
        <v>43</v>
      </c>
      <c r="H1313">
        <v>11.475</v>
      </c>
      <c r="I1313">
        <v>9</v>
      </c>
      <c r="J1313">
        <v>69.5</v>
      </c>
      <c r="K1313">
        <v>0</v>
      </c>
      <c r="L1313">
        <v>75.281000000000006</v>
      </c>
      <c r="M1313">
        <v>25.965431209999998</v>
      </c>
      <c r="N1313">
        <v>25.362689970000002</v>
      </c>
      <c r="O1313">
        <v>25.128686900000002</v>
      </c>
      <c r="P1313">
        <v>25.920911790000002</v>
      </c>
      <c r="Q1313">
        <v>27.568048480000002</v>
      </c>
      <c r="R1313">
        <v>26.527011869999999</v>
      </c>
      <c r="S1313">
        <v>26.164535520000001</v>
      </c>
      <c r="T1313">
        <v>25.610034939999998</v>
      </c>
      <c r="U1313">
        <v>26.08168221</v>
      </c>
      <c r="V1313">
        <v>27.833160400000001</v>
      </c>
      <c r="W1313">
        <v>25.747631070000001</v>
      </c>
      <c r="X1313">
        <v>26.282630919999999</v>
      </c>
      <c r="Y1313">
        <v>0.77746226200000002</v>
      </c>
      <c r="Z1313">
        <v>-1.1355381010000001</v>
      </c>
      <c r="AA1313">
        <v>2.1498863999999999E-2</v>
      </c>
      <c r="AB1313">
        <v>5.0849915000000002E-2</v>
      </c>
      <c r="AC1313">
        <v>0.44285998999999998</v>
      </c>
      <c r="AD1313">
        <v>-0.66905657500000004</v>
      </c>
    </row>
    <row r="1314" spans="1:30" x14ac:dyDescent="0.2">
      <c r="A1314" t="s">
        <v>6263</v>
      </c>
      <c r="B1314" t="s">
        <v>6264</v>
      </c>
      <c r="C1314" t="s">
        <v>6265</v>
      </c>
      <c r="D1314" t="s">
        <v>6266</v>
      </c>
      <c r="E1314" t="s">
        <v>6267</v>
      </c>
      <c r="F1314" t="s">
        <v>6268</v>
      </c>
      <c r="G1314" t="s">
        <v>43</v>
      </c>
      <c r="H1314">
        <v>21.018999999999998</v>
      </c>
      <c r="I1314">
        <v>17</v>
      </c>
      <c r="J1314">
        <v>76.5</v>
      </c>
      <c r="K1314">
        <v>0</v>
      </c>
      <c r="L1314">
        <v>192.32</v>
      </c>
      <c r="M1314">
        <v>28.70698166</v>
      </c>
      <c r="N1314">
        <v>28.108589169999998</v>
      </c>
      <c r="O1314">
        <v>27.924564360000002</v>
      </c>
      <c r="P1314">
        <v>28.402187349999998</v>
      </c>
      <c r="Q1314">
        <v>29.216115949999999</v>
      </c>
      <c r="R1314">
        <v>28.392965319999998</v>
      </c>
      <c r="S1314">
        <v>28.284980770000001</v>
      </c>
      <c r="T1314">
        <v>27.994693760000001</v>
      </c>
      <c r="U1314">
        <v>27.698429109999999</v>
      </c>
      <c r="V1314">
        <v>29.3041935</v>
      </c>
      <c r="W1314">
        <v>28.66037369</v>
      </c>
      <c r="X1314">
        <v>28.89645767</v>
      </c>
      <c r="Y1314">
        <v>1.10110541</v>
      </c>
      <c r="Z1314">
        <v>-0.70696322099999998</v>
      </c>
      <c r="AA1314">
        <v>0.35570421699999999</v>
      </c>
      <c r="AB1314">
        <v>-0.28325208000000002</v>
      </c>
      <c r="AC1314">
        <v>1.7180022559999999</v>
      </c>
      <c r="AD1314">
        <v>-0.96097374000000002</v>
      </c>
    </row>
    <row r="1315" spans="1:30" x14ac:dyDescent="0.2">
      <c r="A1315" t="s">
        <v>6269</v>
      </c>
      <c r="B1315" t="s">
        <v>6270</v>
      </c>
      <c r="C1315" t="s">
        <v>6271</v>
      </c>
      <c r="D1315" t="s">
        <v>6272</v>
      </c>
      <c r="E1315" t="s">
        <v>6273</v>
      </c>
      <c r="F1315" t="s">
        <v>6274</v>
      </c>
      <c r="G1315" t="s">
        <v>43</v>
      </c>
      <c r="H1315">
        <v>14.411</v>
      </c>
      <c r="I1315">
        <v>11</v>
      </c>
      <c r="J1315">
        <v>79.5</v>
      </c>
      <c r="K1315">
        <v>0</v>
      </c>
      <c r="L1315">
        <v>166.67</v>
      </c>
      <c r="M1315">
        <v>27.132711409999999</v>
      </c>
      <c r="N1315">
        <v>27.418121339999999</v>
      </c>
      <c r="O1315">
        <v>27.27079582</v>
      </c>
      <c r="P1315">
        <v>27.41449738</v>
      </c>
      <c r="Q1315">
        <v>29.143943790000002</v>
      </c>
      <c r="R1315">
        <v>27.72949028</v>
      </c>
      <c r="S1315">
        <v>27.383768079999999</v>
      </c>
      <c r="T1315">
        <v>27.470882419999999</v>
      </c>
      <c r="U1315">
        <v>27.86242485</v>
      </c>
      <c r="V1315">
        <v>28.760814669999998</v>
      </c>
      <c r="W1315">
        <v>27.312679289999998</v>
      </c>
      <c r="X1315">
        <v>27.27985382</v>
      </c>
      <c r="Y1315">
        <v>0.44278020299999998</v>
      </c>
      <c r="Z1315">
        <v>-0.51057306899999999</v>
      </c>
      <c r="AA1315">
        <v>0.16219347200000001</v>
      </c>
      <c r="AB1315">
        <v>0.31152788799999998</v>
      </c>
      <c r="AC1315">
        <v>0.15562188099999999</v>
      </c>
      <c r="AD1315">
        <v>-0.21209080999999999</v>
      </c>
    </row>
    <row r="1316" spans="1:30" x14ac:dyDescent="0.2">
      <c r="A1316" t="s">
        <v>6275</v>
      </c>
      <c r="B1316" t="s">
        <v>6276</v>
      </c>
      <c r="C1316" t="s">
        <v>6277</v>
      </c>
      <c r="D1316" t="s">
        <v>6278</v>
      </c>
      <c r="E1316" t="s">
        <v>6279</v>
      </c>
      <c r="F1316" t="s">
        <v>6280</v>
      </c>
      <c r="G1316" t="s">
        <v>43</v>
      </c>
      <c r="H1316">
        <v>19.376999999999999</v>
      </c>
      <c r="I1316">
        <v>14</v>
      </c>
      <c r="J1316">
        <v>83.8</v>
      </c>
      <c r="K1316">
        <v>0</v>
      </c>
      <c r="L1316">
        <v>92.105000000000004</v>
      </c>
      <c r="M1316">
        <v>28.664617539999998</v>
      </c>
      <c r="N1316">
        <v>28.273199080000001</v>
      </c>
      <c r="O1316">
        <v>28.37467766</v>
      </c>
      <c r="P1316">
        <v>28.455913540000001</v>
      </c>
      <c r="Q1316">
        <v>29.004129410000001</v>
      </c>
      <c r="R1316">
        <v>28.9744873</v>
      </c>
      <c r="S1316">
        <v>28.710401539999999</v>
      </c>
      <c r="T1316">
        <v>28.115253450000001</v>
      </c>
      <c r="U1316">
        <v>28.351192470000001</v>
      </c>
      <c r="V1316">
        <v>28.990398410000001</v>
      </c>
      <c r="W1316">
        <v>28.419126510000002</v>
      </c>
      <c r="X1316">
        <v>28.676267620000001</v>
      </c>
      <c r="Y1316">
        <v>0.56516431499999997</v>
      </c>
      <c r="Z1316">
        <v>-0.257766088</v>
      </c>
      <c r="AA1316">
        <v>0.18233624200000001</v>
      </c>
      <c r="AB1316">
        <v>0.116245906</v>
      </c>
      <c r="AC1316">
        <v>0.56217624499999996</v>
      </c>
      <c r="AD1316">
        <v>-0.302981695</v>
      </c>
    </row>
    <row r="1317" spans="1:30" x14ac:dyDescent="0.2">
      <c r="A1317" t="s">
        <v>6281</v>
      </c>
      <c r="B1317" t="s">
        <v>6282</v>
      </c>
      <c r="C1317" t="s">
        <v>6265</v>
      </c>
      <c r="D1317" t="s">
        <v>6283</v>
      </c>
      <c r="E1317" t="s">
        <v>6284</v>
      </c>
      <c r="F1317" t="s">
        <v>6285</v>
      </c>
      <c r="G1317" t="s">
        <v>43</v>
      </c>
      <c r="H1317">
        <v>13.183999999999999</v>
      </c>
      <c r="I1317">
        <v>6</v>
      </c>
      <c r="J1317">
        <v>45.1</v>
      </c>
      <c r="K1317">
        <v>0</v>
      </c>
      <c r="L1317">
        <v>23.238</v>
      </c>
      <c r="M1317">
        <v>28.138778689999999</v>
      </c>
      <c r="N1317">
        <v>28.077501300000002</v>
      </c>
      <c r="O1317">
        <v>28.03669167</v>
      </c>
      <c r="P1317">
        <v>27.731561660000001</v>
      </c>
      <c r="Q1317">
        <v>27.978746409999999</v>
      </c>
      <c r="R1317">
        <v>28.03841972</v>
      </c>
      <c r="S1317">
        <v>28.110282900000001</v>
      </c>
      <c r="T1317">
        <v>27.512619019999999</v>
      </c>
      <c r="U1317">
        <v>27.965597150000001</v>
      </c>
      <c r="V1317">
        <v>28.7262764</v>
      </c>
      <c r="W1317">
        <v>27.935676569999998</v>
      </c>
      <c r="X1317">
        <v>28.431295389999999</v>
      </c>
      <c r="Y1317">
        <v>0.53042020099999998</v>
      </c>
      <c r="Z1317">
        <v>-0.28009223900000002</v>
      </c>
      <c r="AA1317">
        <v>0.83467918399999996</v>
      </c>
      <c r="AB1317">
        <v>-0.44817352300000002</v>
      </c>
      <c r="AC1317">
        <v>0.79146661299999999</v>
      </c>
      <c r="AD1317">
        <v>-0.50158309899999998</v>
      </c>
    </row>
    <row r="1318" spans="1:30" x14ac:dyDescent="0.2">
      <c r="A1318" t="s">
        <v>6286</v>
      </c>
      <c r="B1318" t="s">
        <v>6287</v>
      </c>
      <c r="C1318" t="s">
        <v>6288</v>
      </c>
      <c r="D1318" t="s">
        <v>6289</v>
      </c>
      <c r="E1318" t="s">
        <v>6290</v>
      </c>
      <c r="F1318" t="s">
        <v>6291</v>
      </c>
      <c r="G1318" t="s">
        <v>43</v>
      </c>
      <c r="H1318">
        <v>22.888000000000002</v>
      </c>
      <c r="I1318">
        <v>13</v>
      </c>
      <c r="J1318">
        <v>58.2</v>
      </c>
      <c r="K1318">
        <v>0</v>
      </c>
      <c r="L1318">
        <v>65.242999999999995</v>
      </c>
      <c r="M1318">
        <v>27.285861969999999</v>
      </c>
      <c r="N1318">
        <v>26.84170151</v>
      </c>
      <c r="O1318">
        <v>26.9617939</v>
      </c>
      <c r="P1318">
        <v>27.41530418</v>
      </c>
      <c r="Q1318">
        <v>27.473052979999999</v>
      </c>
      <c r="R1318">
        <v>27.851564410000002</v>
      </c>
      <c r="S1318">
        <v>27.844219209999999</v>
      </c>
      <c r="T1318">
        <v>27.350938800000002</v>
      </c>
      <c r="U1318">
        <v>27.29841614</v>
      </c>
      <c r="V1318">
        <v>27.74944687</v>
      </c>
      <c r="W1318">
        <v>27.098785400000001</v>
      </c>
      <c r="X1318">
        <v>27.6384449</v>
      </c>
      <c r="Y1318">
        <v>0.90244175100000001</v>
      </c>
      <c r="Z1318">
        <v>-0.46577326499999999</v>
      </c>
      <c r="AA1318">
        <v>0.127308327</v>
      </c>
      <c r="AB1318">
        <v>8.4414799999999998E-2</v>
      </c>
      <c r="AC1318">
        <v>2.8272850000000001E-3</v>
      </c>
      <c r="AD1318">
        <v>2.2989909999999998E-3</v>
      </c>
    </row>
    <row r="1319" spans="1:30" x14ac:dyDescent="0.2">
      <c r="A1319" t="s">
        <v>6292</v>
      </c>
      <c r="B1319" t="s">
        <v>6293</v>
      </c>
      <c r="C1319" t="s">
        <v>6294</v>
      </c>
      <c r="D1319" t="s">
        <v>6295</v>
      </c>
      <c r="E1319" t="s">
        <v>6296</v>
      </c>
      <c r="F1319" t="s">
        <v>6297</v>
      </c>
      <c r="G1319" t="s">
        <v>43</v>
      </c>
      <c r="H1319">
        <v>7.3464999999999998</v>
      </c>
      <c r="I1319">
        <v>4</v>
      </c>
      <c r="J1319">
        <v>55.4</v>
      </c>
      <c r="K1319">
        <v>0</v>
      </c>
      <c r="L1319">
        <v>181.21</v>
      </c>
      <c r="M1319">
        <v>25.997161869999999</v>
      </c>
      <c r="N1319">
        <v>26.298677439999999</v>
      </c>
      <c r="O1319">
        <v>26.404851910000001</v>
      </c>
      <c r="P1319">
        <v>26.048931119999999</v>
      </c>
      <c r="Q1319">
        <v>26.51198578</v>
      </c>
      <c r="R1319">
        <v>26.467309950000001</v>
      </c>
      <c r="S1319">
        <v>26.136707309999998</v>
      </c>
      <c r="T1319">
        <v>26.431573870000001</v>
      </c>
      <c r="U1319">
        <v>26.564186100000001</v>
      </c>
      <c r="V1319">
        <v>26.602720260000002</v>
      </c>
      <c r="W1319">
        <v>25.844888690000001</v>
      </c>
      <c r="X1319">
        <v>26.105815889999999</v>
      </c>
      <c r="Y1319">
        <v>6.7551339000000002E-2</v>
      </c>
      <c r="Z1319">
        <v>4.9088795999999997E-2</v>
      </c>
      <c r="AA1319">
        <v>0.23292892200000001</v>
      </c>
      <c r="AB1319">
        <v>0.15826733900000001</v>
      </c>
      <c r="AC1319">
        <v>0.30777399500000002</v>
      </c>
      <c r="AD1319">
        <v>0.193014145</v>
      </c>
    </row>
    <row r="1320" spans="1:30" x14ac:dyDescent="0.2">
      <c r="A1320" t="s">
        <v>6298</v>
      </c>
      <c r="B1320" t="s">
        <v>5985</v>
      </c>
      <c r="C1320" t="s">
        <v>5986</v>
      </c>
      <c r="D1320" t="s">
        <v>6299</v>
      </c>
      <c r="E1320" t="s">
        <v>6298</v>
      </c>
      <c r="F1320" t="s">
        <v>6300</v>
      </c>
      <c r="G1320" t="s">
        <v>232</v>
      </c>
      <c r="H1320">
        <v>40.875</v>
      </c>
      <c r="I1320">
        <v>7</v>
      </c>
      <c r="J1320">
        <v>29.4</v>
      </c>
      <c r="K1320">
        <v>0</v>
      </c>
      <c r="L1320">
        <v>10.012</v>
      </c>
      <c r="M1320">
        <v>23.040586470000001</v>
      </c>
      <c r="N1320">
        <v>23.086694720000001</v>
      </c>
      <c r="O1320">
        <v>24.265707020000001</v>
      </c>
      <c r="P1320">
        <v>24.027759549999999</v>
      </c>
      <c r="Q1320">
        <v>22.33420563</v>
      </c>
      <c r="R1320">
        <v>23.88594818</v>
      </c>
      <c r="S1320">
        <v>25.251956939999999</v>
      </c>
      <c r="T1320">
        <v>24.45451164</v>
      </c>
      <c r="U1320">
        <v>24.3606205</v>
      </c>
      <c r="V1320">
        <v>24.475809099999999</v>
      </c>
      <c r="W1320">
        <v>23.726922989999998</v>
      </c>
      <c r="X1320">
        <v>22.94886017</v>
      </c>
      <c r="Y1320">
        <v>0.159190043</v>
      </c>
      <c r="Z1320">
        <v>-0.252868017</v>
      </c>
      <c r="AA1320">
        <v>0.16196675699999999</v>
      </c>
      <c r="AB1320">
        <v>-0.301226298</v>
      </c>
      <c r="AC1320">
        <v>0.86299646399999996</v>
      </c>
      <c r="AD1320">
        <v>0.97183227500000002</v>
      </c>
    </row>
    <row r="1321" spans="1:30" x14ac:dyDescent="0.2">
      <c r="A1321" t="s">
        <v>6301</v>
      </c>
      <c r="B1321" t="s">
        <v>5985</v>
      </c>
      <c r="C1321" t="s">
        <v>5986</v>
      </c>
      <c r="D1321" t="s">
        <v>6302</v>
      </c>
      <c r="E1321" t="s">
        <v>6301</v>
      </c>
      <c r="F1321" t="s">
        <v>6303</v>
      </c>
      <c r="G1321" t="s">
        <v>232</v>
      </c>
      <c r="H1321">
        <v>34.950000000000003</v>
      </c>
      <c r="I1321">
        <v>22</v>
      </c>
      <c r="J1321">
        <v>84.6</v>
      </c>
      <c r="K1321">
        <v>0</v>
      </c>
      <c r="L1321">
        <v>323.31</v>
      </c>
      <c r="M1321">
        <v>30.448352809999999</v>
      </c>
      <c r="N1321">
        <v>30.658979420000001</v>
      </c>
      <c r="O1321">
        <v>30.68294525</v>
      </c>
      <c r="P1321">
        <v>30.844907760000002</v>
      </c>
      <c r="Q1321">
        <v>31.146373749999999</v>
      </c>
      <c r="R1321">
        <v>30.64855957</v>
      </c>
      <c r="S1321">
        <v>30.684284210000001</v>
      </c>
      <c r="T1321">
        <v>30.796373370000001</v>
      </c>
      <c r="U1321">
        <v>30.818485259999999</v>
      </c>
      <c r="V1321">
        <v>31.256874079999999</v>
      </c>
      <c r="W1321">
        <v>30.576866150000001</v>
      </c>
      <c r="X1321">
        <v>30.69262123</v>
      </c>
      <c r="Y1321">
        <v>0.47788357599999998</v>
      </c>
      <c r="Z1321">
        <v>-0.24536132799999999</v>
      </c>
      <c r="AA1321">
        <v>5.0952114E-2</v>
      </c>
      <c r="AB1321">
        <v>3.7826538E-2</v>
      </c>
      <c r="AC1321">
        <v>0.12994608899999999</v>
      </c>
      <c r="AD1321">
        <v>-7.5739543000000006E-2</v>
      </c>
    </row>
    <row r="1322" spans="1:30" x14ac:dyDescent="0.2">
      <c r="A1322" t="s">
        <v>6304</v>
      </c>
      <c r="B1322" t="s">
        <v>6305</v>
      </c>
      <c r="C1322" t="s">
        <v>6306</v>
      </c>
      <c r="D1322" t="s">
        <v>6307</v>
      </c>
      <c r="E1322" t="s">
        <v>6308</v>
      </c>
      <c r="F1322" t="s">
        <v>6309</v>
      </c>
      <c r="G1322" t="s">
        <v>91</v>
      </c>
      <c r="H1322">
        <v>20.125</v>
      </c>
      <c r="I1322">
        <v>24</v>
      </c>
      <c r="J1322">
        <v>84</v>
      </c>
      <c r="K1322">
        <v>0</v>
      </c>
      <c r="L1322">
        <v>323.31</v>
      </c>
      <c r="M1322">
        <v>30.530830380000001</v>
      </c>
      <c r="N1322">
        <v>30.451793670000001</v>
      </c>
      <c r="O1322">
        <v>30.263046259999999</v>
      </c>
      <c r="P1322">
        <v>30.806779859999999</v>
      </c>
      <c r="Q1322">
        <v>31.170511250000001</v>
      </c>
      <c r="R1322">
        <v>30.51342773</v>
      </c>
      <c r="S1322">
        <v>30.780269619999999</v>
      </c>
      <c r="T1322">
        <v>30.817722320000001</v>
      </c>
      <c r="U1322">
        <v>30.51690674</v>
      </c>
      <c r="V1322">
        <v>30.855194090000001</v>
      </c>
      <c r="W1322">
        <v>30.190134050000001</v>
      </c>
      <c r="X1322">
        <v>30.49085045</v>
      </c>
      <c r="Y1322">
        <v>0.17664887200000001</v>
      </c>
      <c r="Z1322">
        <v>-9.683609E-2</v>
      </c>
      <c r="AA1322">
        <v>0.51644376599999997</v>
      </c>
      <c r="AB1322">
        <v>0.31818008399999997</v>
      </c>
      <c r="AC1322">
        <v>0.377839276</v>
      </c>
      <c r="AD1322">
        <v>0.19290669799999999</v>
      </c>
    </row>
    <row r="1323" spans="1:30" x14ac:dyDescent="0.2">
      <c r="A1323" t="s">
        <v>6310</v>
      </c>
      <c r="B1323" t="s">
        <v>6311</v>
      </c>
      <c r="C1323" t="s">
        <v>380</v>
      </c>
      <c r="D1323" t="s">
        <v>6312</v>
      </c>
      <c r="E1323" t="s">
        <v>6313</v>
      </c>
      <c r="F1323" t="s">
        <v>6314</v>
      </c>
      <c r="G1323" t="s">
        <v>91</v>
      </c>
      <c r="H1323">
        <v>46.055999999999997</v>
      </c>
      <c r="I1323">
        <v>18</v>
      </c>
      <c r="J1323">
        <v>49</v>
      </c>
      <c r="K1323">
        <v>0</v>
      </c>
      <c r="L1323">
        <v>155.08000000000001</v>
      </c>
      <c r="M1323">
        <v>28.422338490000001</v>
      </c>
      <c r="N1323">
        <v>28.260152819999998</v>
      </c>
      <c r="O1323">
        <v>28.019296650000001</v>
      </c>
      <c r="P1323">
        <v>27.925243380000001</v>
      </c>
      <c r="Q1323">
        <v>28.47436905</v>
      </c>
      <c r="R1323">
        <v>27.979238509999998</v>
      </c>
      <c r="S1323">
        <v>27.84559441</v>
      </c>
      <c r="T1323">
        <v>28.198963169999999</v>
      </c>
      <c r="U1323">
        <v>28.137264250000001</v>
      </c>
      <c r="V1323">
        <v>28.987609859999999</v>
      </c>
      <c r="W1323">
        <v>27.999055859999999</v>
      </c>
      <c r="X1323">
        <v>28.041398999999998</v>
      </c>
      <c r="Y1323">
        <v>0.115078638</v>
      </c>
      <c r="Z1323">
        <v>-0.10875892600000001</v>
      </c>
      <c r="AA1323">
        <v>0.23130029299999999</v>
      </c>
      <c r="AB1323">
        <v>-0.216404597</v>
      </c>
      <c r="AC1323">
        <v>0.34283786599999999</v>
      </c>
      <c r="AD1323">
        <v>-0.28208096799999999</v>
      </c>
    </row>
    <row r="1324" spans="1:30" x14ac:dyDescent="0.2">
      <c r="A1324" t="s">
        <v>6315</v>
      </c>
      <c r="B1324" t="s">
        <v>6316</v>
      </c>
      <c r="C1324" t="s">
        <v>6317</v>
      </c>
      <c r="D1324" t="s">
        <v>6318</v>
      </c>
      <c r="E1324" t="s">
        <v>6319</v>
      </c>
      <c r="F1324" t="s">
        <v>6320</v>
      </c>
      <c r="G1324" t="s">
        <v>91</v>
      </c>
      <c r="H1324">
        <v>80.801000000000002</v>
      </c>
      <c r="I1324">
        <v>32</v>
      </c>
      <c r="J1324">
        <v>59.5</v>
      </c>
      <c r="K1324">
        <v>0</v>
      </c>
      <c r="L1324">
        <v>287.64999999999998</v>
      </c>
      <c r="M1324">
        <v>29.64189339</v>
      </c>
      <c r="N1324">
        <v>29.457382200000001</v>
      </c>
      <c r="O1324">
        <v>29.365884779999998</v>
      </c>
      <c r="P1324">
        <v>29.2914505</v>
      </c>
      <c r="Q1324">
        <v>24.11545181</v>
      </c>
      <c r="R1324">
        <v>29.605619430000001</v>
      </c>
      <c r="S1324">
        <v>29.443479539999998</v>
      </c>
      <c r="T1324">
        <v>29.22843933</v>
      </c>
      <c r="U1324">
        <v>29.066970829999999</v>
      </c>
      <c r="V1324">
        <v>26.35243797</v>
      </c>
      <c r="W1324">
        <v>29.338027950000001</v>
      </c>
      <c r="X1324">
        <v>29.284339899999999</v>
      </c>
      <c r="Y1324">
        <v>0.515747701</v>
      </c>
      <c r="Z1324">
        <v>1.163451513</v>
      </c>
      <c r="AA1324">
        <v>0.116913345</v>
      </c>
      <c r="AB1324">
        <v>-0.65409469600000003</v>
      </c>
      <c r="AC1324">
        <v>0.391757996</v>
      </c>
      <c r="AD1324">
        <v>0.92136128699999997</v>
      </c>
    </row>
    <row r="1325" spans="1:30" x14ac:dyDescent="0.2">
      <c r="A1325" t="s">
        <v>6321</v>
      </c>
      <c r="B1325" t="s">
        <v>99</v>
      </c>
      <c r="C1325" t="s">
        <v>100</v>
      </c>
      <c r="D1325" t="s">
        <v>6322</v>
      </c>
      <c r="E1325" t="s">
        <v>6321</v>
      </c>
      <c r="F1325" t="s">
        <v>6323</v>
      </c>
      <c r="G1325" t="s">
        <v>58</v>
      </c>
      <c r="H1325">
        <v>23.9</v>
      </c>
      <c r="I1325">
        <v>10</v>
      </c>
      <c r="J1325">
        <v>69.900000000000006</v>
      </c>
      <c r="K1325">
        <v>0</v>
      </c>
      <c r="L1325">
        <v>26.093</v>
      </c>
      <c r="M1325">
        <v>25.762584690000001</v>
      </c>
      <c r="N1325">
        <v>24.320997240000001</v>
      </c>
      <c r="O1325">
        <v>25.110721590000001</v>
      </c>
      <c r="P1325">
        <v>24.122297289999999</v>
      </c>
      <c r="Q1325">
        <v>22.922693249999998</v>
      </c>
      <c r="R1325">
        <v>25.897605899999999</v>
      </c>
      <c r="S1325">
        <v>22.369138719999999</v>
      </c>
      <c r="T1325">
        <v>22.479921340000001</v>
      </c>
      <c r="U1325">
        <v>22.783731459999998</v>
      </c>
      <c r="V1325">
        <v>23.65808105</v>
      </c>
      <c r="W1325">
        <v>25.49313927</v>
      </c>
      <c r="X1325">
        <v>25.83506393</v>
      </c>
      <c r="Y1325">
        <v>2.9367786E-2</v>
      </c>
      <c r="Z1325">
        <v>6.9339752000000004E-2</v>
      </c>
      <c r="AA1325">
        <v>0.245447729</v>
      </c>
      <c r="AB1325">
        <v>-0.68122927300000002</v>
      </c>
      <c r="AC1325">
        <v>1.6300505380000001</v>
      </c>
      <c r="AD1325">
        <v>-2.4511642459999998</v>
      </c>
    </row>
    <row r="1326" spans="1:30" x14ac:dyDescent="0.2">
      <c r="A1326" t="s">
        <v>6324</v>
      </c>
      <c r="B1326" t="s">
        <v>6325</v>
      </c>
      <c r="C1326" t="s">
        <v>6326</v>
      </c>
      <c r="D1326" t="s">
        <v>6327</v>
      </c>
      <c r="E1326" t="s">
        <v>6328</v>
      </c>
      <c r="F1326" t="s">
        <v>6329</v>
      </c>
      <c r="G1326" t="s">
        <v>91</v>
      </c>
      <c r="H1326">
        <v>33.598999999999997</v>
      </c>
      <c r="I1326">
        <v>17</v>
      </c>
      <c r="J1326">
        <v>76.5</v>
      </c>
      <c r="K1326">
        <v>0</v>
      </c>
      <c r="L1326">
        <v>245.84</v>
      </c>
      <c r="M1326">
        <v>27.751811979999999</v>
      </c>
      <c r="N1326">
        <v>27.600736619999999</v>
      </c>
      <c r="O1326">
        <v>27.898622509999999</v>
      </c>
      <c r="P1326">
        <v>27.638376239999999</v>
      </c>
      <c r="Q1326">
        <v>26.31359673</v>
      </c>
      <c r="R1326">
        <v>28.463378909999999</v>
      </c>
      <c r="S1326">
        <v>28.233705520000001</v>
      </c>
      <c r="T1326">
        <v>28.136285780000001</v>
      </c>
      <c r="U1326">
        <v>28.362731929999999</v>
      </c>
      <c r="V1326">
        <v>28.064659120000002</v>
      </c>
      <c r="W1326">
        <v>28.175266270000002</v>
      </c>
      <c r="X1326">
        <v>28.598360060000001</v>
      </c>
      <c r="Y1326">
        <v>1.344788876</v>
      </c>
      <c r="Z1326">
        <v>-0.52903811099999998</v>
      </c>
      <c r="AA1326">
        <v>0.55290853500000003</v>
      </c>
      <c r="AB1326">
        <v>-0.80764452600000003</v>
      </c>
      <c r="AC1326">
        <v>7.0196874000000006E-2</v>
      </c>
      <c r="AD1326">
        <v>-3.5187402999999999E-2</v>
      </c>
    </row>
    <row r="1327" spans="1:30" x14ac:dyDescent="0.2">
      <c r="A1327" t="s">
        <v>6330</v>
      </c>
      <c r="B1327" t="s">
        <v>5985</v>
      </c>
      <c r="C1327" t="s">
        <v>5986</v>
      </c>
      <c r="D1327" t="s">
        <v>6331</v>
      </c>
      <c r="E1327" t="s">
        <v>6330</v>
      </c>
      <c r="F1327" t="s">
        <v>6332</v>
      </c>
      <c r="G1327" t="s">
        <v>232</v>
      </c>
      <c r="H1327">
        <v>33.415999999999997</v>
      </c>
      <c r="I1327">
        <v>12</v>
      </c>
      <c r="J1327">
        <v>55.1</v>
      </c>
      <c r="K1327">
        <v>0</v>
      </c>
      <c r="L1327">
        <v>102.43</v>
      </c>
      <c r="M1327">
        <v>28.106992720000001</v>
      </c>
      <c r="N1327">
        <v>28.334751130000001</v>
      </c>
      <c r="O1327">
        <v>28.522941589999999</v>
      </c>
      <c r="P1327">
        <v>24.699419020000001</v>
      </c>
      <c r="Q1327">
        <v>24.26215363</v>
      </c>
      <c r="R1327">
        <v>28.329456329999999</v>
      </c>
      <c r="S1327">
        <v>28.626066210000001</v>
      </c>
      <c r="T1327">
        <v>28.384798050000001</v>
      </c>
      <c r="U1327">
        <v>28.414054870000001</v>
      </c>
      <c r="V1327">
        <v>28.25660324</v>
      </c>
      <c r="W1327">
        <v>28.07851982</v>
      </c>
      <c r="X1327">
        <v>28.396726610000002</v>
      </c>
      <c r="Y1327">
        <v>0.19699048399999999</v>
      </c>
      <c r="Z1327">
        <v>7.7611922999999999E-2</v>
      </c>
      <c r="AA1327">
        <v>0.89485280099999998</v>
      </c>
      <c r="AB1327">
        <v>-2.4802735650000001</v>
      </c>
      <c r="AC1327">
        <v>0.902688461</v>
      </c>
      <c r="AD1327">
        <v>0.23102315300000001</v>
      </c>
    </row>
    <row r="1328" spans="1:30" x14ac:dyDescent="0.2">
      <c r="A1328" t="s">
        <v>6333</v>
      </c>
      <c r="B1328" t="s">
        <v>6334</v>
      </c>
      <c r="C1328" t="s">
        <v>6335</v>
      </c>
      <c r="D1328" t="s">
        <v>6336</v>
      </c>
      <c r="E1328" t="s">
        <v>6337</v>
      </c>
      <c r="F1328" t="s">
        <v>6338</v>
      </c>
      <c r="G1328" t="s">
        <v>91</v>
      </c>
      <c r="H1328">
        <v>59.781999999999996</v>
      </c>
      <c r="I1328">
        <v>27</v>
      </c>
      <c r="J1328">
        <v>78.599999999999994</v>
      </c>
      <c r="K1328">
        <v>0</v>
      </c>
      <c r="L1328">
        <v>323.31</v>
      </c>
      <c r="M1328">
        <v>30.032493590000001</v>
      </c>
      <c r="N1328">
        <v>30.285377499999999</v>
      </c>
      <c r="O1328">
        <v>29.86891365</v>
      </c>
      <c r="P1328">
        <v>30.09358215</v>
      </c>
      <c r="Q1328">
        <v>30.212572099999999</v>
      </c>
      <c r="R1328">
        <v>30.067918779999999</v>
      </c>
      <c r="S1328">
        <v>30.02207756</v>
      </c>
      <c r="T1328">
        <v>29.60268593</v>
      </c>
      <c r="U1328">
        <v>30.056207659999998</v>
      </c>
      <c r="V1328">
        <v>30.4919014</v>
      </c>
      <c r="W1328">
        <v>30.474407200000002</v>
      </c>
      <c r="X1328">
        <v>30.432708739999999</v>
      </c>
      <c r="Y1328">
        <v>1.5242984150000001</v>
      </c>
      <c r="Z1328">
        <v>-0.40407753000000002</v>
      </c>
      <c r="AA1328">
        <v>2.6898728649999999</v>
      </c>
      <c r="AB1328">
        <v>-0.34164810200000001</v>
      </c>
      <c r="AC1328">
        <v>1.7556373519999999</v>
      </c>
      <c r="AD1328">
        <v>-0.57268206300000002</v>
      </c>
    </row>
    <row r="1329" spans="1:30" x14ac:dyDescent="0.2">
      <c r="A1329" t="s">
        <v>6339</v>
      </c>
      <c r="B1329" t="s">
        <v>6340</v>
      </c>
      <c r="C1329" t="s">
        <v>6341</v>
      </c>
      <c r="D1329" t="s">
        <v>6342</v>
      </c>
      <c r="E1329" t="s">
        <v>6343</v>
      </c>
      <c r="F1329" t="s">
        <v>6344</v>
      </c>
      <c r="G1329" t="s">
        <v>36</v>
      </c>
      <c r="H1329">
        <v>33.573999999999998</v>
      </c>
      <c r="I1329">
        <v>17</v>
      </c>
      <c r="J1329">
        <v>60.4</v>
      </c>
      <c r="K1329">
        <v>0</v>
      </c>
      <c r="L1329">
        <v>306.05</v>
      </c>
      <c r="M1329">
        <v>23.37156487</v>
      </c>
      <c r="N1329">
        <v>23.104942319999999</v>
      </c>
      <c r="O1329">
        <v>24.205455780000001</v>
      </c>
      <c r="P1329">
        <v>25.700571060000001</v>
      </c>
      <c r="Q1329">
        <v>23.567594530000001</v>
      </c>
      <c r="R1329">
        <v>23.650852199999999</v>
      </c>
      <c r="S1329">
        <v>22.776617049999999</v>
      </c>
      <c r="T1329">
        <v>24.255804059999999</v>
      </c>
      <c r="U1329">
        <v>24.978265759999999</v>
      </c>
      <c r="V1329">
        <v>24.637269969999998</v>
      </c>
      <c r="W1329">
        <v>23.2058754</v>
      </c>
      <c r="X1329">
        <v>24.414182660000002</v>
      </c>
      <c r="Y1329">
        <v>0.40085606200000001</v>
      </c>
      <c r="Z1329">
        <v>-0.525121689</v>
      </c>
      <c r="AA1329">
        <v>9.5323460999999998E-2</v>
      </c>
      <c r="AB1329">
        <v>0.22056325299999999</v>
      </c>
      <c r="AC1329">
        <v>3.5403601E-2</v>
      </c>
      <c r="AD1329">
        <v>-8.2213720000000004E-2</v>
      </c>
    </row>
    <row r="1330" spans="1:30" x14ac:dyDescent="0.2">
      <c r="A1330" t="s">
        <v>6345</v>
      </c>
      <c r="B1330" t="s">
        <v>6346</v>
      </c>
      <c r="C1330" t="s">
        <v>100</v>
      </c>
      <c r="D1330" t="s">
        <v>6347</v>
      </c>
      <c r="E1330" t="s">
        <v>6348</v>
      </c>
      <c r="F1330" t="s">
        <v>6349</v>
      </c>
      <c r="G1330" t="s">
        <v>36</v>
      </c>
      <c r="H1330">
        <v>18.908999999999999</v>
      </c>
      <c r="I1330">
        <v>6</v>
      </c>
      <c r="J1330">
        <v>54.3</v>
      </c>
      <c r="K1330">
        <v>0</v>
      </c>
      <c r="L1330">
        <v>35.228000000000002</v>
      </c>
      <c r="M1330">
        <v>23.30133438</v>
      </c>
      <c r="N1330">
        <v>23.789468769999999</v>
      </c>
      <c r="O1330">
        <v>23.097419739999999</v>
      </c>
      <c r="P1330">
        <v>23.577220919999998</v>
      </c>
      <c r="Q1330">
        <v>24.255491259999999</v>
      </c>
      <c r="R1330">
        <v>23.172691350000001</v>
      </c>
      <c r="S1330">
        <v>24.834358219999999</v>
      </c>
      <c r="T1330">
        <v>25.10232925</v>
      </c>
      <c r="U1330">
        <v>24.263097760000001</v>
      </c>
      <c r="V1330">
        <v>24.80348206</v>
      </c>
      <c r="W1330">
        <v>24.678651810000002</v>
      </c>
      <c r="X1330">
        <v>24.573419569999999</v>
      </c>
      <c r="Y1330">
        <v>2.4037630050000001</v>
      </c>
      <c r="Z1330">
        <v>-1.2891101840000001</v>
      </c>
      <c r="AA1330">
        <v>1.4618221819999999</v>
      </c>
      <c r="AB1330">
        <v>-1.016716639</v>
      </c>
      <c r="AC1330">
        <v>6.5343169000000006E-2</v>
      </c>
      <c r="AD1330">
        <v>4.8077265000000001E-2</v>
      </c>
    </row>
    <row r="1331" spans="1:30" x14ac:dyDescent="0.2">
      <c r="A1331" t="s">
        <v>6350</v>
      </c>
      <c r="B1331" t="s">
        <v>6351</v>
      </c>
      <c r="C1331" t="s">
        <v>6352</v>
      </c>
      <c r="D1331" t="s">
        <v>6353</v>
      </c>
      <c r="E1331" t="s">
        <v>6354</v>
      </c>
      <c r="F1331" t="s">
        <v>6355</v>
      </c>
      <c r="G1331" t="s">
        <v>91</v>
      </c>
      <c r="H1331">
        <v>59.973999999999997</v>
      </c>
      <c r="I1331">
        <v>33</v>
      </c>
      <c r="J1331">
        <v>73.400000000000006</v>
      </c>
      <c r="K1331">
        <v>0</v>
      </c>
      <c r="L1331">
        <v>323.31</v>
      </c>
      <c r="M1331">
        <v>30.348472600000001</v>
      </c>
      <c r="N1331">
        <v>30.363380429999999</v>
      </c>
      <c r="O1331">
        <v>30.415384289999999</v>
      </c>
      <c r="P1331">
        <v>30.35121346</v>
      </c>
      <c r="Q1331">
        <v>30.514932630000001</v>
      </c>
      <c r="R1331">
        <v>30.236719130000001</v>
      </c>
      <c r="S1331">
        <v>30.201513290000001</v>
      </c>
      <c r="T1331">
        <v>30.287359240000001</v>
      </c>
      <c r="U1331">
        <v>30.424222950000001</v>
      </c>
      <c r="V1331">
        <v>30.988477710000002</v>
      </c>
      <c r="W1331">
        <v>30.381954189999998</v>
      </c>
      <c r="X1331">
        <v>30.45385551</v>
      </c>
      <c r="Y1331">
        <v>0.53211244899999999</v>
      </c>
      <c r="Z1331">
        <v>-0.23235003200000001</v>
      </c>
      <c r="AA1331">
        <v>0.50684652699999999</v>
      </c>
      <c r="AB1331">
        <v>-0.24047406499999999</v>
      </c>
      <c r="AC1331">
        <v>0.68374526499999999</v>
      </c>
      <c r="AD1331">
        <v>-0.30373064700000002</v>
      </c>
    </row>
    <row r="1332" spans="1:30" x14ac:dyDescent="0.2">
      <c r="A1332" t="s">
        <v>6356</v>
      </c>
      <c r="B1332" t="s">
        <v>6357</v>
      </c>
      <c r="C1332" t="s">
        <v>1484</v>
      </c>
      <c r="D1332" t="s">
        <v>6358</v>
      </c>
      <c r="E1332" t="s">
        <v>6359</v>
      </c>
      <c r="F1332" t="s">
        <v>6360</v>
      </c>
      <c r="G1332" t="s">
        <v>91</v>
      </c>
      <c r="H1332">
        <v>40.896999999999998</v>
      </c>
      <c r="I1332">
        <v>30</v>
      </c>
      <c r="J1332">
        <v>88.4</v>
      </c>
      <c r="K1332">
        <v>0</v>
      </c>
      <c r="L1332">
        <v>323.31</v>
      </c>
      <c r="M1332">
        <v>32.24192429</v>
      </c>
      <c r="N1332">
        <v>32.495147709999998</v>
      </c>
      <c r="O1332">
        <v>32.312191009999999</v>
      </c>
      <c r="P1332">
        <v>32.33724213</v>
      </c>
      <c r="Q1332">
        <v>31.751548769999999</v>
      </c>
      <c r="R1332">
        <v>32.154304500000002</v>
      </c>
      <c r="S1332">
        <v>32.30348206</v>
      </c>
      <c r="T1332">
        <v>32.24513245</v>
      </c>
      <c r="U1332">
        <v>32.32771683</v>
      </c>
      <c r="V1332">
        <v>31.729919429999999</v>
      </c>
      <c r="W1332">
        <v>32.090873719999998</v>
      </c>
      <c r="X1332">
        <v>32.257774349999998</v>
      </c>
      <c r="Y1332">
        <v>0.86986010800000002</v>
      </c>
      <c r="Z1332">
        <v>0.32356516499999999</v>
      </c>
      <c r="AA1332">
        <v>8.3374134000000003E-2</v>
      </c>
      <c r="AB1332">
        <v>5.4842631000000003E-2</v>
      </c>
      <c r="AC1332">
        <v>0.77727323500000001</v>
      </c>
      <c r="AD1332">
        <v>0.26592127500000001</v>
      </c>
    </row>
    <row r="1333" spans="1:30" x14ac:dyDescent="0.2">
      <c r="A1333" t="s">
        <v>6361</v>
      </c>
      <c r="B1333" t="s">
        <v>6362</v>
      </c>
      <c r="C1333" t="s">
        <v>6363</v>
      </c>
      <c r="D1333" t="s">
        <v>6364</v>
      </c>
      <c r="E1333" t="s">
        <v>6365</v>
      </c>
      <c r="F1333" t="s">
        <v>6366</v>
      </c>
      <c r="G1333" t="s">
        <v>91</v>
      </c>
      <c r="H1333">
        <v>55.026000000000003</v>
      </c>
      <c r="I1333">
        <v>18</v>
      </c>
      <c r="J1333">
        <v>56.6</v>
      </c>
      <c r="K1333">
        <v>0</v>
      </c>
      <c r="L1333">
        <v>323.31</v>
      </c>
      <c r="M1333">
        <v>30.816272739999999</v>
      </c>
      <c r="N1333">
        <v>30.930864329999999</v>
      </c>
      <c r="O1333">
        <v>30.84789658</v>
      </c>
      <c r="P1333">
        <v>30.76414299</v>
      </c>
      <c r="Q1333">
        <v>31.00517464</v>
      </c>
      <c r="R1333">
        <v>30.665431980000001</v>
      </c>
      <c r="S1333">
        <v>30.647102360000002</v>
      </c>
      <c r="T1333">
        <v>30.570909499999999</v>
      </c>
      <c r="U1333">
        <v>30.895042419999999</v>
      </c>
      <c r="V1333">
        <v>31.26796341</v>
      </c>
      <c r="W1333">
        <v>30.855489729999999</v>
      </c>
      <c r="X1333">
        <v>30.662971500000001</v>
      </c>
      <c r="Y1333">
        <v>0.12888881499999999</v>
      </c>
      <c r="Z1333">
        <v>-6.3796996999999994E-2</v>
      </c>
      <c r="AA1333">
        <v>0.22326633600000001</v>
      </c>
      <c r="AB1333">
        <v>-0.117225011</v>
      </c>
      <c r="AC1333">
        <v>0.47890271699999998</v>
      </c>
      <c r="AD1333">
        <v>-0.22445678699999999</v>
      </c>
    </row>
    <row r="1334" spans="1:30" x14ac:dyDescent="0.2">
      <c r="A1334" t="s">
        <v>6367</v>
      </c>
      <c r="B1334" t="s">
        <v>6368</v>
      </c>
      <c r="C1334" t="s">
        <v>6369</v>
      </c>
      <c r="D1334" t="s">
        <v>6370</v>
      </c>
      <c r="E1334" t="s">
        <v>6371</v>
      </c>
      <c r="F1334" t="s">
        <v>6372</v>
      </c>
      <c r="G1334" t="s">
        <v>126</v>
      </c>
      <c r="H1334">
        <v>12.8</v>
      </c>
      <c r="I1334">
        <v>4</v>
      </c>
      <c r="J1334">
        <v>27.7</v>
      </c>
      <c r="K1334">
        <v>0</v>
      </c>
      <c r="L1334">
        <v>6.4893999999999998</v>
      </c>
      <c r="M1334">
        <v>23.490074159999999</v>
      </c>
      <c r="N1334">
        <v>24.373716349999999</v>
      </c>
      <c r="O1334">
        <v>24.372388839999999</v>
      </c>
      <c r="P1334">
        <v>23.8406868</v>
      </c>
      <c r="Q1334">
        <v>24.667747500000001</v>
      </c>
      <c r="R1334">
        <v>24.754348749999998</v>
      </c>
      <c r="S1334">
        <v>23.137527469999998</v>
      </c>
      <c r="T1334">
        <v>24.10093307</v>
      </c>
      <c r="U1334">
        <v>24.516832350000001</v>
      </c>
      <c r="V1334">
        <v>23.474409099999999</v>
      </c>
      <c r="W1334">
        <v>24.749595639999999</v>
      </c>
      <c r="X1334">
        <v>24.07309532</v>
      </c>
      <c r="Y1334">
        <v>1.4254602E-2</v>
      </c>
      <c r="Z1334">
        <v>-2.0306905E-2</v>
      </c>
      <c r="AA1334">
        <v>0.27517885800000003</v>
      </c>
      <c r="AB1334">
        <v>0.32189432800000001</v>
      </c>
      <c r="AC1334">
        <v>0.119689195</v>
      </c>
      <c r="AD1334">
        <v>-0.180602392</v>
      </c>
    </row>
    <row r="1335" spans="1:30" x14ac:dyDescent="0.2">
      <c r="A1335" t="s">
        <v>6373</v>
      </c>
      <c r="B1335" t="s">
        <v>6374</v>
      </c>
      <c r="C1335" t="s">
        <v>5679</v>
      </c>
      <c r="D1335" t="s">
        <v>6375</v>
      </c>
      <c r="E1335" t="s">
        <v>6376</v>
      </c>
      <c r="F1335" t="s">
        <v>6377</v>
      </c>
      <c r="G1335" t="s">
        <v>43</v>
      </c>
      <c r="H1335">
        <v>6.5065999999999997</v>
      </c>
      <c r="I1335">
        <v>2</v>
      </c>
      <c r="J1335">
        <v>40.4</v>
      </c>
      <c r="K1335">
        <v>0</v>
      </c>
      <c r="L1335">
        <v>31.309000000000001</v>
      </c>
      <c r="M1335">
        <v>23.40561104</v>
      </c>
      <c r="N1335">
        <v>24.676799769999999</v>
      </c>
      <c r="O1335">
        <v>24.104011539999998</v>
      </c>
      <c r="P1335">
        <v>22.69151497</v>
      </c>
      <c r="Q1335">
        <v>24.07553291</v>
      </c>
      <c r="R1335">
        <v>24.03120041</v>
      </c>
      <c r="S1335">
        <v>23.598438260000002</v>
      </c>
      <c r="T1335">
        <v>23.452470779999999</v>
      </c>
      <c r="U1335">
        <v>24.1884613</v>
      </c>
      <c r="V1335">
        <v>24.82162666</v>
      </c>
      <c r="W1335">
        <v>23.232898710000001</v>
      </c>
      <c r="X1335">
        <v>24.233375550000002</v>
      </c>
      <c r="Y1335">
        <v>1.9017169E-2</v>
      </c>
      <c r="Z1335">
        <v>-3.3826191999999998E-2</v>
      </c>
      <c r="AA1335">
        <v>0.31255714600000001</v>
      </c>
      <c r="AB1335">
        <v>-0.49655087799999997</v>
      </c>
      <c r="AC1335">
        <v>0.27171311599999998</v>
      </c>
      <c r="AD1335">
        <v>-0.34951019300000002</v>
      </c>
    </row>
    <row r="1336" spans="1:30" x14ac:dyDescent="0.2">
      <c r="A1336" t="s">
        <v>6378</v>
      </c>
      <c r="B1336" t="s">
        <v>6379</v>
      </c>
      <c r="C1336" t="s">
        <v>6380</v>
      </c>
      <c r="D1336" t="s">
        <v>6381</v>
      </c>
      <c r="E1336" t="s">
        <v>6382</v>
      </c>
      <c r="F1336" t="s">
        <v>6383</v>
      </c>
      <c r="G1336" t="s">
        <v>126</v>
      </c>
      <c r="H1336">
        <v>25.922999999999998</v>
      </c>
      <c r="I1336">
        <v>5</v>
      </c>
      <c r="J1336">
        <v>31.7</v>
      </c>
      <c r="K1336">
        <v>0</v>
      </c>
      <c r="L1336">
        <v>20.375</v>
      </c>
      <c r="M1336">
        <v>23.46958351</v>
      </c>
      <c r="N1336">
        <v>22.57217979</v>
      </c>
      <c r="O1336">
        <v>25.439760209999999</v>
      </c>
      <c r="P1336">
        <v>23.525129320000001</v>
      </c>
      <c r="Q1336">
        <v>24.979011539999998</v>
      </c>
      <c r="R1336">
        <v>26.096094130000001</v>
      </c>
      <c r="S1336">
        <v>26.556634899999999</v>
      </c>
      <c r="T1336">
        <v>23.648391719999999</v>
      </c>
      <c r="U1336">
        <v>25.786836619999999</v>
      </c>
      <c r="V1336">
        <v>25.349752429999999</v>
      </c>
      <c r="W1336">
        <v>23.118566510000001</v>
      </c>
      <c r="X1336">
        <v>24.048046110000001</v>
      </c>
      <c r="Y1336">
        <v>0.117807934</v>
      </c>
      <c r="Z1336">
        <v>-0.34494717899999999</v>
      </c>
      <c r="AA1336">
        <v>0.28392949699999998</v>
      </c>
      <c r="AB1336">
        <v>0.69462331099999997</v>
      </c>
      <c r="AC1336">
        <v>0.46156493399999998</v>
      </c>
      <c r="AD1336">
        <v>1.1584994</v>
      </c>
    </row>
    <row r="1337" spans="1:30" x14ac:dyDescent="0.2">
      <c r="A1337" t="s">
        <v>6384</v>
      </c>
      <c r="B1337" t="s">
        <v>6385</v>
      </c>
      <c r="C1337" t="s">
        <v>6386</v>
      </c>
      <c r="D1337" t="s">
        <v>6387</v>
      </c>
      <c r="E1337" t="s">
        <v>6388</v>
      </c>
      <c r="F1337" t="s">
        <v>6389</v>
      </c>
      <c r="G1337" t="s">
        <v>36</v>
      </c>
      <c r="H1337">
        <v>15.98</v>
      </c>
      <c r="I1337">
        <v>9</v>
      </c>
      <c r="J1337">
        <v>54.3</v>
      </c>
      <c r="K1337">
        <v>0</v>
      </c>
      <c r="L1337">
        <v>104.57</v>
      </c>
      <c r="M1337">
        <v>25.25939941</v>
      </c>
      <c r="N1337">
        <v>21.480928420000001</v>
      </c>
      <c r="O1337">
        <v>23.888973239999999</v>
      </c>
      <c r="P1337">
        <v>23.63498688</v>
      </c>
      <c r="Q1337">
        <v>23.114648819999999</v>
      </c>
      <c r="R1337">
        <v>22.58117867</v>
      </c>
      <c r="S1337">
        <v>23.748071670000002</v>
      </c>
      <c r="T1337">
        <v>23.915960309999999</v>
      </c>
      <c r="U1337">
        <v>25.134721760000001</v>
      </c>
      <c r="V1337">
        <v>26.313024519999999</v>
      </c>
      <c r="W1337">
        <v>22.35161209</v>
      </c>
      <c r="X1337">
        <v>25.287536620000001</v>
      </c>
      <c r="Y1337">
        <v>0.27406551099999998</v>
      </c>
      <c r="Z1337">
        <v>-1.107624054</v>
      </c>
      <c r="AA1337">
        <v>0.55733056299999995</v>
      </c>
      <c r="AB1337">
        <v>-1.5404529570000001</v>
      </c>
      <c r="AC1337">
        <v>0.10995869899999999</v>
      </c>
      <c r="AD1337">
        <v>-0.38447316500000001</v>
      </c>
    </row>
    <row r="1338" spans="1:30" x14ac:dyDescent="0.2">
      <c r="A1338" t="s">
        <v>6390</v>
      </c>
      <c r="B1338" t="s">
        <v>6391</v>
      </c>
      <c r="C1338" t="s">
        <v>6392</v>
      </c>
      <c r="D1338" t="s">
        <v>6393</v>
      </c>
      <c r="E1338" t="s">
        <v>6394</v>
      </c>
      <c r="F1338" t="s">
        <v>6395</v>
      </c>
      <c r="G1338" t="s">
        <v>91</v>
      </c>
      <c r="H1338">
        <v>43.088999999999999</v>
      </c>
      <c r="I1338">
        <v>23</v>
      </c>
      <c r="J1338">
        <v>76.400000000000006</v>
      </c>
      <c r="K1338">
        <v>0</v>
      </c>
      <c r="L1338">
        <v>305.97000000000003</v>
      </c>
      <c r="M1338">
        <v>28.842781070000001</v>
      </c>
      <c r="N1338">
        <v>29.38207817</v>
      </c>
      <c r="O1338">
        <v>28.94536591</v>
      </c>
      <c r="P1338">
        <v>29.488380429999999</v>
      </c>
      <c r="Q1338">
        <v>27.706949229999999</v>
      </c>
      <c r="R1338">
        <v>29.380861280000001</v>
      </c>
      <c r="S1338">
        <v>29.579961780000001</v>
      </c>
      <c r="T1338">
        <v>29.278282170000001</v>
      </c>
      <c r="U1338">
        <v>29.459476469999998</v>
      </c>
      <c r="V1338">
        <v>28.483200069999999</v>
      </c>
      <c r="W1338">
        <v>28.88547325</v>
      </c>
      <c r="X1338">
        <v>29.59555435</v>
      </c>
      <c r="Y1338">
        <v>6.5571344000000004E-2</v>
      </c>
      <c r="Z1338">
        <v>6.8665822000000001E-2</v>
      </c>
      <c r="AA1338">
        <v>6.8220514999999995E-2</v>
      </c>
      <c r="AB1338">
        <v>-0.12934557599999999</v>
      </c>
      <c r="AC1338">
        <v>0.59959382699999997</v>
      </c>
      <c r="AD1338">
        <v>0.45116424599999999</v>
      </c>
    </row>
    <row r="1339" spans="1:30" x14ac:dyDescent="0.2">
      <c r="A1339" t="s">
        <v>6396</v>
      </c>
      <c r="B1339" t="s">
        <v>6397</v>
      </c>
      <c r="C1339" t="s">
        <v>6398</v>
      </c>
      <c r="D1339" t="s">
        <v>6399</v>
      </c>
      <c r="E1339" t="s">
        <v>6400</v>
      </c>
      <c r="F1339" t="s">
        <v>6401</v>
      </c>
      <c r="G1339" t="s">
        <v>36</v>
      </c>
      <c r="H1339">
        <v>51.582999999999998</v>
      </c>
      <c r="I1339">
        <v>15</v>
      </c>
      <c r="J1339">
        <v>53.9</v>
      </c>
      <c r="K1339">
        <v>0</v>
      </c>
      <c r="L1339">
        <v>211.4</v>
      </c>
      <c r="M1339">
        <v>27.87543106</v>
      </c>
      <c r="N1339">
        <v>26.71607208</v>
      </c>
      <c r="O1339">
        <v>26.822135930000002</v>
      </c>
      <c r="P1339">
        <v>27.505216600000001</v>
      </c>
      <c r="Q1339">
        <v>24.21208</v>
      </c>
      <c r="R1339">
        <v>27.574920649999999</v>
      </c>
      <c r="S1339">
        <v>27.27923393</v>
      </c>
      <c r="T1339">
        <v>26.361234660000001</v>
      </c>
      <c r="U1339">
        <v>27.13016129</v>
      </c>
      <c r="V1339">
        <v>25.68530655</v>
      </c>
      <c r="W1339">
        <v>27.753088000000002</v>
      </c>
      <c r="X1339">
        <v>27.637338639999999</v>
      </c>
      <c r="Y1339">
        <v>5.0499996999999998E-2</v>
      </c>
      <c r="Z1339">
        <v>0.112635295</v>
      </c>
      <c r="AA1339">
        <v>0.17368201899999999</v>
      </c>
      <c r="AB1339">
        <v>-0.59450530999999995</v>
      </c>
      <c r="AC1339">
        <v>4.7819881000000002E-2</v>
      </c>
      <c r="AD1339">
        <v>-0.101701101</v>
      </c>
    </row>
    <row r="1340" spans="1:30" x14ac:dyDescent="0.2">
      <c r="A1340" t="s">
        <v>6402</v>
      </c>
      <c r="B1340" t="s">
        <v>6403</v>
      </c>
      <c r="C1340" t="s">
        <v>6404</v>
      </c>
      <c r="D1340" t="s">
        <v>6405</v>
      </c>
      <c r="E1340" t="s">
        <v>6406</v>
      </c>
      <c r="F1340" t="s">
        <v>6407</v>
      </c>
      <c r="G1340" t="s">
        <v>91</v>
      </c>
      <c r="H1340">
        <v>44.862000000000002</v>
      </c>
      <c r="I1340">
        <v>22</v>
      </c>
      <c r="J1340">
        <v>69.5</v>
      </c>
      <c r="K1340">
        <v>0</v>
      </c>
      <c r="L1340">
        <v>323.31</v>
      </c>
      <c r="M1340">
        <v>30.696107860000001</v>
      </c>
      <c r="N1340">
        <v>30.257772450000001</v>
      </c>
      <c r="O1340">
        <v>30.26974869</v>
      </c>
      <c r="P1340">
        <v>30.61561584</v>
      </c>
      <c r="Q1340">
        <v>30.58208084</v>
      </c>
      <c r="R1340">
        <v>30.89785767</v>
      </c>
      <c r="S1340">
        <v>30.82835579</v>
      </c>
      <c r="T1340">
        <v>30.307910920000001</v>
      </c>
      <c r="U1340">
        <v>30.54203987</v>
      </c>
      <c r="V1340">
        <v>30.438272479999998</v>
      </c>
      <c r="W1340">
        <v>30.644525529999999</v>
      </c>
      <c r="X1340">
        <v>30.76453781</v>
      </c>
      <c r="Y1340">
        <v>0.52980439400000001</v>
      </c>
      <c r="Z1340">
        <v>-0.207902273</v>
      </c>
      <c r="AA1340">
        <v>0.23531061</v>
      </c>
      <c r="AB1340">
        <v>8.2739512000000001E-2</v>
      </c>
      <c r="AC1340">
        <v>0.11488097</v>
      </c>
      <c r="AD1340">
        <v>-5.6343078999999997E-2</v>
      </c>
    </row>
    <row r="1341" spans="1:30" x14ac:dyDescent="0.2">
      <c r="A1341" t="s">
        <v>6408</v>
      </c>
      <c r="B1341" t="s">
        <v>6409</v>
      </c>
      <c r="C1341" t="s">
        <v>6410</v>
      </c>
      <c r="D1341" t="s">
        <v>6411</v>
      </c>
      <c r="E1341" t="s">
        <v>6412</v>
      </c>
      <c r="F1341" t="s">
        <v>6413</v>
      </c>
      <c r="G1341" t="s">
        <v>43</v>
      </c>
      <c r="H1341">
        <v>17.853999999999999</v>
      </c>
      <c r="I1341">
        <v>13</v>
      </c>
      <c r="J1341">
        <v>92.7</v>
      </c>
      <c r="K1341">
        <v>0</v>
      </c>
      <c r="L1341">
        <v>186.96</v>
      </c>
      <c r="M1341">
        <v>28.88832283</v>
      </c>
      <c r="N1341">
        <v>29.05320549</v>
      </c>
      <c r="O1341">
        <v>28.68935776</v>
      </c>
      <c r="P1341">
        <v>28.704147339999999</v>
      </c>
      <c r="Q1341">
        <v>29.428401950000001</v>
      </c>
      <c r="R1341">
        <v>28.363441470000001</v>
      </c>
      <c r="S1341">
        <v>28.532894129999999</v>
      </c>
      <c r="T1341">
        <v>28.723089219999999</v>
      </c>
      <c r="U1341">
        <v>28.50366211</v>
      </c>
      <c r="V1341">
        <v>28.551568979999999</v>
      </c>
      <c r="W1341">
        <v>28.06922531</v>
      </c>
      <c r="X1341">
        <v>28.25417328</v>
      </c>
      <c r="Y1341">
        <v>1.5380055580000001</v>
      </c>
      <c r="Z1341">
        <v>0.58530616800000002</v>
      </c>
      <c r="AA1341">
        <v>0.71821017799999998</v>
      </c>
      <c r="AB1341">
        <v>0.54034105899999996</v>
      </c>
      <c r="AC1341">
        <v>0.87779342500000002</v>
      </c>
      <c r="AD1341">
        <v>0.29489262900000002</v>
      </c>
    </row>
    <row r="1342" spans="1:30" x14ac:dyDescent="0.2">
      <c r="A1342" t="s">
        <v>6414</v>
      </c>
      <c r="B1342" t="s">
        <v>6415</v>
      </c>
      <c r="C1342" t="s">
        <v>6416</v>
      </c>
      <c r="D1342" t="s">
        <v>6417</v>
      </c>
      <c r="E1342" t="s">
        <v>6418</v>
      </c>
      <c r="F1342" t="s">
        <v>6419</v>
      </c>
      <c r="G1342" t="s">
        <v>91</v>
      </c>
      <c r="H1342">
        <v>38.084000000000003</v>
      </c>
      <c r="I1342">
        <v>23</v>
      </c>
      <c r="J1342">
        <v>68.5</v>
      </c>
      <c r="K1342">
        <v>0</v>
      </c>
      <c r="L1342">
        <v>323.31</v>
      </c>
      <c r="M1342">
        <v>30.73246765</v>
      </c>
      <c r="N1342">
        <v>30.93114662</v>
      </c>
      <c r="O1342">
        <v>30.782146449999999</v>
      </c>
      <c r="P1342">
        <v>30.797456740000001</v>
      </c>
      <c r="Q1342">
        <v>30.198238369999999</v>
      </c>
      <c r="R1342">
        <v>30.545082090000001</v>
      </c>
      <c r="S1342">
        <v>30.745269780000001</v>
      </c>
      <c r="T1342">
        <v>30.666193010000001</v>
      </c>
      <c r="U1342">
        <v>30.795135500000001</v>
      </c>
      <c r="V1342">
        <v>30.797842030000002</v>
      </c>
      <c r="W1342">
        <v>30.41518211</v>
      </c>
      <c r="X1342">
        <v>30.708660129999998</v>
      </c>
      <c r="Y1342">
        <v>0.60123267400000002</v>
      </c>
      <c r="Z1342">
        <v>0.17469215399999999</v>
      </c>
      <c r="AA1342">
        <v>0.239813473</v>
      </c>
      <c r="AB1342">
        <v>-0.12696901999999999</v>
      </c>
      <c r="AC1342">
        <v>0.32037599100000003</v>
      </c>
      <c r="AD1342">
        <v>9.4971339000000002E-2</v>
      </c>
    </row>
    <row r="1343" spans="1:30" x14ac:dyDescent="0.2">
      <c r="A1343" t="s">
        <v>6420</v>
      </c>
      <c r="B1343" t="s">
        <v>6421</v>
      </c>
      <c r="C1343" t="s">
        <v>6422</v>
      </c>
      <c r="D1343" t="s">
        <v>6423</v>
      </c>
      <c r="E1343" t="s">
        <v>6424</v>
      </c>
      <c r="F1343" t="s">
        <v>6425</v>
      </c>
      <c r="G1343" t="s">
        <v>91</v>
      </c>
      <c r="H1343">
        <v>81.581000000000003</v>
      </c>
      <c r="I1343">
        <v>56</v>
      </c>
      <c r="J1343">
        <v>73.599999999999994</v>
      </c>
      <c r="K1343">
        <v>0</v>
      </c>
      <c r="L1343">
        <v>323.31</v>
      </c>
      <c r="M1343">
        <v>35.253639219999997</v>
      </c>
      <c r="N1343">
        <v>35.269260410000001</v>
      </c>
      <c r="O1343">
        <v>35.246330260000001</v>
      </c>
      <c r="P1343">
        <v>35.242179870000001</v>
      </c>
      <c r="Q1343">
        <v>33.570907589999997</v>
      </c>
      <c r="R1343">
        <v>35.217983250000003</v>
      </c>
      <c r="S1343">
        <v>35.221298220000001</v>
      </c>
      <c r="T1343">
        <v>35.267936710000001</v>
      </c>
      <c r="U1343">
        <v>35.290733340000003</v>
      </c>
      <c r="V1343">
        <v>34.36919022</v>
      </c>
      <c r="W1343">
        <v>35.471664429999997</v>
      </c>
      <c r="X1343">
        <v>35.336711880000003</v>
      </c>
      <c r="Y1343">
        <v>0.221531279</v>
      </c>
      <c r="Z1343">
        <v>0.19722112</v>
      </c>
      <c r="AA1343">
        <v>0.229272738</v>
      </c>
      <c r="AB1343">
        <v>-0.38216527300000003</v>
      </c>
      <c r="AC1343">
        <v>0.22574734699999999</v>
      </c>
      <c r="AD1343">
        <v>0.20080057800000001</v>
      </c>
    </row>
    <row r="1344" spans="1:30" x14ac:dyDescent="0.2">
      <c r="A1344" t="s">
        <v>6426</v>
      </c>
      <c r="B1344" t="s">
        <v>234</v>
      </c>
      <c r="C1344" t="s">
        <v>32</v>
      </c>
      <c r="D1344" t="s">
        <v>6427</v>
      </c>
      <c r="E1344" t="s">
        <v>6426</v>
      </c>
      <c r="F1344" t="s">
        <v>6428</v>
      </c>
      <c r="G1344" t="s">
        <v>58</v>
      </c>
      <c r="H1344">
        <v>10.38</v>
      </c>
      <c r="I1344">
        <v>7</v>
      </c>
      <c r="J1344">
        <v>56.4</v>
      </c>
      <c r="K1344">
        <v>0</v>
      </c>
      <c r="L1344">
        <v>115.51</v>
      </c>
      <c r="M1344">
        <v>27.5780201</v>
      </c>
      <c r="N1344">
        <v>27.770584110000001</v>
      </c>
      <c r="O1344">
        <v>27.53096008</v>
      </c>
      <c r="P1344">
        <v>27.61104774</v>
      </c>
      <c r="Q1344">
        <v>28.079841609999999</v>
      </c>
      <c r="R1344">
        <v>27.44561195</v>
      </c>
      <c r="S1344">
        <v>27.42981911</v>
      </c>
      <c r="T1344">
        <v>27.57629013</v>
      </c>
      <c r="U1344">
        <v>27.787496569999998</v>
      </c>
      <c r="V1344">
        <v>27.876836780000001</v>
      </c>
      <c r="W1344">
        <v>26.814332960000002</v>
      </c>
      <c r="X1344">
        <v>27.651914600000001</v>
      </c>
      <c r="Y1344">
        <v>0.20888553400000001</v>
      </c>
      <c r="Z1344">
        <v>0.17882665</v>
      </c>
      <c r="AA1344">
        <v>0.28442489900000001</v>
      </c>
      <c r="AB1344">
        <v>0.26447232599999998</v>
      </c>
      <c r="AC1344">
        <v>0.16676675799999999</v>
      </c>
      <c r="AD1344">
        <v>0.15017382300000001</v>
      </c>
    </row>
    <row r="1345" spans="1:30" x14ac:dyDescent="0.2">
      <c r="A1345" t="s">
        <v>6429</v>
      </c>
      <c r="B1345" t="s">
        <v>6430</v>
      </c>
      <c r="C1345" t="s">
        <v>6431</v>
      </c>
      <c r="D1345" t="s">
        <v>6432</v>
      </c>
      <c r="E1345" t="s">
        <v>6433</v>
      </c>
      <c r="F1345" t="s">
        <v>6434</v>
      </c>
      <c r="G1345" t="s">
        <v>91</v>
      </c>
      <c r="H1345">
        <v>31.742000000000001</v>
      </c>
      <c r="I1345">
        <v>13</v>
      </c>
      <c r="J1345">
        <v>67</v>
      </c>
      <c r="K1345">
        <v>0</v>
      </c>
      <c r="L1345">
        <v>158.93</v>
      </c>
      <c r="M1345">
        <v>27.601587299999998</v>
      </c>
      <c r="N1345">
        <v>27.520057680000001</v>
      </c>
      <c r="O1345">
        <v>27.260063169999999</v>
      </c>
      <c r="P1345">
        <v>26.887508390000001</v>
      </c>
      <c r="Q1345">
        <v>25.649354930000001</v>
      </c>
      <c r="R1345">
        <v>27.16538048</v>
      </c>
      <c r="S1345">
        <v>27.656900409999999</v>
      </c>
      <c r="T1345">
        <v>27.340703959999999</v>
      </c>
      <c r="U1345">
        <v>27.304780959999999</v>
      </c>
      <c r="V1345">
        <v>26.3762188</v>
      </c>
      <c r="W1345">
        <v>26.795135500000001</v>
      </c>
      <c r="X1345">
        <v>26.487308500000001</v>
      </c>
      <c r="Y1345">
        <v>2.3007514549999999</v>
      </c>
      <c r="Z1345">
        <v>0.90768178300000002</v>
      </c>
      <c r="AA1345">
        <v>9.9164800000000001E-3</v>
      </c>
      <c r="AB1345">
        <v>1.4527003E-2</v>
      </c>
      <c r="AC1345">
        <v>2.1997962559999999</v>
      </c>
      <c r="AD1345">
        <v>0.88124084499999999</v>
      </c>
    </row>
    <row r="1346" spans="1:30" x14ac:dyDescent="0.2">
      <c r="A1346" t="s">
        <v>6435</v>
      </c>
      <c r="B1346" t="s">
        <v>6436</v>
      </c>
      <c r="C1346" t="s">
        <v>6437</v>
      </c>
      <c r="D1346" t="s">
        <v>6438</v>
      </c>
      <c r="E1346" t="s">
        <v>6439</v>
      </c>
      <c r="F1346" t="s">
        <v>6440</v>
      </c>
      <c r="G1346" t="s">
        <v>91</v>
      </c>
      <c r="H1346">
        <v>43.8</v>
      </c>
      <c r="I1346">
        <v>11</v>
      </c>
      <c r="J1346">
        <v>46.3</v>
      </c>
      <c r="K1346">
        <v>0</v>
      </c>
      <c r="L1346">
        <v>41.119</v>
      </c>
      <c r="M1346">
        <v>25.880590439999999</v>
      </c>
      <c r="N1346">
        <v>25.92349815</v>
      </c>
      <c r="O1346">
        <v>23.87528038</v>
      </c>
      <c r="P1346">
        <v>26.574428560000001</v>
      </c>
      <c r="Q1346">
        <v>23.733688350000001</v>
      </c>
      <c r="R1346">
        <v>26.213321690000001</v>
      </c>
      <c r="S1346">
        <v>25.823959349999999</v>
      </c>
      <c r="T1346">
        <v>25.475002289999999</v>
      </c>
      <c r="U1346">
        <v>25.964021679999998</v>
      </c>
      <c r="V1346">
        <v>25.889621730000002</v>
      </c>
      <c r="W1346">
        <v>26.18029404</v>
      </c>
      <c r="X1346">
        <v>25.681318279999999</v>
      </c>
      <c r="Y1346">
        <v>0.42695577099999998</v>
      </c>
      <c r="Z1346">
        <v>-0.69062169399999995</v>
      </c>
      <c r="AA1346">
        <v>0.171413221</v>
      </c>
      <c r="AB1346">
        <v>-0.40993181899999998</v>
      </c>
      <c r="AC1346">
        <v>0.32610799400000001</v>
      </c>
      <c r="AD1346">
        <v>-0.16275024399999999</v>
      </c>
    </row>
    <row r="1347" spans="1:30" x14ac:dyDescent="0.2">
      <c r="A1347" t="s">
        <v>6441</v>
      </c>
      <c r="B1347" t="s">
        <v>6442</v>
      </c>
      <c r="C1347" t="s">
        <v>6443</v>
      </c>
      <c r="D1347" t="s">
        <v>6444</v>
      </c>
      <c r="E1347" t="s">
        <v>6441</v>
      </c>
      <c r="F1347" t="s">
        <v>6445</v>
      </c>
      <c r="G1347" t="s">
        <v>91</v>
      </c>
      <c r="H1347">
        <v>23.033000000000001</v>
      </c>
      <c r="I1347">
        <v>10</v>
      </c>
      <c r="J1347">
        <v>70.5</v>
      </c>
      <c r="K1347">
        <v>0</v>
      </c>
      <c r="L1347">
        <v>83.593000000000004</v>
      </c>
      <c r="M1347">
        <v>26.957372670000002</v>
      </c>
      <c r="N1347">
        <v>27.01733398</v>
      </c>
      <c r="O1347">
        <v>27.104396820000002</v>
      </c>
      <c r="P1347">
        <v>26.380815510000001</v>
      </c>
      <c r="Q1347">
        <v>26.233797070000001</v>
      </c>
      <c r="R1347">
        <v>27.322425840000001</v>
      </c>
      <c r="S1347">
        <v>27.180728909999999</v>
      </c>
      <c r="T1347">
        <v>27.302953720000001</v>
      </c>
      <c r="U1347">
        <v>27.082027440000001</v>
      </c>
      <c r="V1347">
        <v>27.057550429999999</v>
      </c>
      <c r="W1347">
        <v>27.203031540000001</v>
      </c>
      <c r="X1347">
        <v>27.170450209999998</v>
      </c>
      <c r="Y1347">
        <v>0.891227989</v>
      </c>
      <c r="Z1347">
        <v>-0.11730957</v>
      </c>
      <c r="AA1347">
        <v>0.65537355399999997</v>
      </c>
      <c r="AB1347">
        <v>-0.49799791999999998</v>
      </c>
      <c r="AC1347">
        <v>0.22618181900000001</v>
      </c>
      <c r="AD1347">
        <v>4.4892629000000003E-2</v>
      </c>
    </row>
    <row r="1348" spans="1:30" x14ac:dyDescent="0.2">
      <c r="A1348" t="s">
        <v>6446</v>
      </c>
      <c r="B1348" t="s">
        <v>6447</v>
      </c>
      <c r="C1348" t="s">
        <v>6448</v>
      </c>
      <c r="D1348" t="s">
        <v>6449</v>
      </c>
      <c r="E1348" t="s">
        <v>6450</v>
      </c>
      <c r="F1348" t="s">
        <v>6451</v>
      </c>
      <c r="G1348" t="s">
        <v>36</v>
      </c>
      <c r="H1348">
        <v>13.984999999999999</v>
      </c>
      <c r="I1348">
        <v>7</v>
      </c>
      <c r="J1348">
        <v>84</v>
      </c>
      <c r="K1348">
        <v>0</v>
      </c>
      <c r="L1348">
        <v>79.218000000000004</v>
      </c>
      <c r="M1348">
        <v>23.462223049999999</v>
      </c>
      <c r="N1348">
        <v>23.778036119999999</v>
      </c>
      <c r="O1348">
        <v>23.481706620000001</v>
      </c>
      <c r="P1348">
        <v>24.38572121</v>
      </c>
      <c r="Q1348">
        <v>24.20007133</v>
      </c>
      <c r="R1348">
        <v>24.50686073</v>
      </c>
      <c r="S1348">
        <v>24.355512619999999</v>
      </c>
      <c r="T1348">
        <v>24.787923809999999</v>
      </c>
      <c r="U1348">
        <v>24.16408157</v>
      </c>
      <c r="V1348">
        <v>23.70084572</v>
      </c>
      <c r="W1348">
        <v>23.64933014</v>
      </c>
      <c r="X1348">
        <v>23.998434069999998</v>
      </c>
      <c r="Y1348">
        <v>0.63031228100000003</v>
      </c>
      <c r="Z1348">
        <v>-0.20888137800000001</v>
      </c>
      <c r="AA1348">
        <v>1.839439531</v>
      </c>
      <c r="AB1348">
        <v>0.58134778300000001</v>
      </c>
      <c r="AC1348">
        <v>1.4192018390000001</v>
      </c>
      <c r="AD1348">
        <v>0.65296936000000005</v>
      </c>
    </row>
    <row r="1349" spans="1:30" x14ac:dyDescent="0.2">
      <c r="A1349" t="s">
        <v>6452</v>
      </c>
      <c r="B1349" t="s">
        <v>6453</v>
      </c>
      <c r="C1349" t="s">
        <v>6454</v>
      </c>
      <c r="D1349" t="s">
        <v>6455</v>
      </c>
      <c r="E1349" t="s">
        <v>6456</v>
      </c>
      <c r="F1349" t="s">
        <v>6457</v>
      </c>
      <c r="G1349" t="s">
        <v>91</v>
      </c>
      <c r="H1349">
        <v>34.320999999999998</v>
      </c>
      <c r="I1349">
        <v>25</v>
      </c>
      <c r="J1349">
        <v>83.3</v>
      </c>
      <c r="K1349">
        <v>0</v>
      </c>
      <c r="L1349">
        <v>323.31</v>
      </c>
      <c r="M1349">
        <v>32.808986660000002</v>
      </c>
      <c r="N1349">
        <v>32.867801669999999</v>
      </c>
      <c r="O1349">
        <v>32.778587340000001</v>
      </c>
      <c r="P1349">
        <v>32.995014189999999</v>
      </c>
      <c r="Q1349">
        <v>31.014249800000002</v>
      </c>
      <c r="R1349">
        <v>32.72024536</v>
      </c>
      <c r="S1349">
        <v>32.691062930000001</v>
      </c>
      <c r="T1349">
        <v>32.632225040000002</v>
      </c>
      <c r="U1349">
        <v>32.759666439999997</v>
      </c>
      <c r="V1349">
        <v>31.745029450000001</v>
      </c>
      <c r="W1349">
        <v>32.583358760000003</v>
      </c>
      <c r="X1349">
        <v>32.788715359999998</v>
      </c>
      <c r="Y1349">
        <v>0.62687683599999999</v>
      </c>
      <c r="Z1349">
        <v>0.44609069800000001</v>
      </c>
      <c r="AA1349">
        <v>6.4514696999999996E-2</v>
      </c>
      <c r="AB1349">
        <v>-0.129198074</v>
      </c>
      <c r="AC1349">
        <v>0.42819218999999997</v>
      </c>
      <c r="AD1349">
        <v>0.32195027700000001</v>
      </c>
    </row>
    <row r="1350" spans="1:30" x14ac:dyDescent="0.2">
      <c r="A1350" t="s">
        <v>6458</v>
      </c>
      <c r="B1350" t="s">
        <v>6459</v>
      </c>
      <c r="C1350" t="s">
        <v>6460</v>
      </c>
      <c r="D1350" t="s">
        <v>6461</v>
      </c>
      <c r="E1350" t="s">
        <v>6462</v>
      </c>
      <c r="F1350" t="s">
        <v>6463</v>
      </c>
      <c r="G1350" t="s">
        <v>91</v>
      </c>
      <c r="H1350">
        <v>135.87</v>
      </c>
      <c r="I1350">
        <v>4</v>
      </c>
      <c r="J1350">
        <v>2</v>
      </c>
      <c r="K1350">
        <v>0</v>
      </c>
      <c r="L1350">
        <v>323.31</v>
      </c>
      <c r="M1350">
        <v>31.71771622</v>
      </c>
      <c r="N1350">
        <v>31.328495029999999</v>
      </c>
      <c r="O1350">
        <v>31.13154793</v>
      </c>
      <c r="P1350">
        <v>31.33973885</v>
      </c>
      <c r="Q1350">
        <v>26.787183760000001</v>
      </c>
      <c r="R1350">
        <v>31.447366710000001</v>
      </c>
      <c r="S1350">
        <v>31.333833689999999</v>
      </c>
      <c r="T1350">
        <v>30.927618030000001</v>
      </c>
      <c r="U1350">
        <v>31.202972410000001</v>
      </c>
      <c r="V1350">
        <v>28.353549959999999</v>
      </c>
      <c r="W1350">
        <v>31.877744669999998</v>
      </c>
      <c r="X1350">
        <v>31.315650940000001</v>
      </c>
      <c r="Y1350">
        <v>0.32563799500000001</v>
      </c>
      <c r="Z1350">
        <v>0.87693786600000001</v>
      </c>
      <c r="AA1350">
        <v>0.12795203799999999</v>
      </c>
      <c r="AB1350">
        <v>-0.65755208300000001</v>
      </c>
      <c r="AC1350">
        <v>0.22747883099999999</v>
      </c>
      <c r="AD1350">
        <v>0.63915951999999998</v>
      </c>
    </row>
    <row r="1351" spans="1:30" x14ac:dyDescent="0.2">
      <c r="A1351" t="s">
        <v>6464</v>
      </c>
      <c r="B1351" t="s">
        <v>6465</v>
      </c>
      <c r="C1351" t="s">
        <v>6466</v>
      </c>
      <c r="D1351" t="s">
        <v>6467</v>
      </c>
      <c r="E1351" t="s">
        <v>6468</v>
      </c>
      <c r="F1351" t="s">
        <v>6469</v>
      </c>
      <c r="G1351" t="s">
        <v>43</v>
      </c>
      <c r="H1351">
        <v>59.709000000000003</v>
      </c>
      <c r="I1351">
        <v>32</v>
      </c>
      <c r="J1351">
        <v>74.400000000000006</v>
      </c>
      <c r="K1351">
        <v>0</v>
      </c>
      <c r="L1351">
        <v>323.31</v>
      </c>
      <c r="M1351">
        <v>29.872234339999999</v>
      </c>
      <c r="N1351">
        <v>29.819992070000001</v>
      </c>
      <c r="O1351">
        <v>29.788103100000001</v>
      </c>
      <c r="P1351">
        <v>29.826204300000001</v>
      </c>
      <c r="Q1351">
        <v>29.519346240000001</v>
      </c>
      <c r="R1351">
        <v>29.914989469999998</v>
      </c>
      <c r="S1351">
        <v>29.65707016</v>
      </c>
      <c r="T1351">
        <v>29.613105770000001</v>
      </c>
      <c r="U1351">
        <v>29.806888579999999</v>
      </c>
      <c r="V1351">
        <v>30.05711174</v>
      </c>
      <c r="W1351">
        <v>29.792840959999999</v>
      </c>
      <c r="X1351">
        <v>29.680028920000002</v>
      </c>
      <c r="Y1351">
        <v>4.9651165999999997E-2</v>
      </c>
      <c r="Z1351">
        <v>-1.6550700000000002E-2</v>
      </c>
      <c r="AA1351">
        <v>0.212696578</v>
      </c>
      <c r="AB1351">
        <v>-8.9813868000000005E-2</v>
      </c>
      <c r="AC1351">
        <v>0.52629306300000001</v>
      </c>
      <c r="AD1351">
        <v>-0.150972366</v>
      </c>
    </row>
    <row r="1352" spans="1:30" x14ac:dyDescent="0.2">
      <c r="A1352" t="s">
        <v>6470</v>
      </c>
      <c r="B1352" t="s">
        <v>6471</v>
      </c>
      <c r="C1352" t="s">
        <v>6472</v>
      </c>
      <c r="D1352" t="s">
        <v>6473</v>
      </c>
      <c r="E1352" t="s">
        <v>6474</v>
      </c>
      <c r="F1352" t="s">
        <v>6475</v>
      </c>
      <c r="G1352" t="s">
        <v>43</v>
      </c>
      <c r="H1352">
        <v>39.036000000000001</v>
      </c>
      <c r="I1352">
        <v>18</v>
      </c>
      <c r="J1352">
        <v>76.8</v>
      </c>
      <c r="K1352">
        <v>0</v>
      </c>
      <c r="L1352">
        <v>323.31</v>
      </c>
      <c r="M1352">
        <v>28.034488679999999</v>
      </c>
      <c r="N1352">
        <v>28.145158769999998</v>
      </c>
      <c r="O1352">
        <v>28.209135060000001</v>
      </c>
      <c r="P1352">
        <v>28.157258989999999</v>
      </c>
      <c r="Q1352">
        <v>28.539749149999999</v>
      </c>
      <c r="R1352">
        <v>28.32294083</v>
      </c>
      <c r="S1352">
        <v>27.933370589999999</v>
      </c>
      <c r="T1352">
        <v>28.384510039999999</v>
      </c>
      <c r="U1352">
        <v>28.150980000000001</v>
      </c>
      <c r="V1352">
        <v>28.315618520000001</v>
      </c>
      <c r="W1352">
        <v>27.657787320000001</v>
      </c>
      <c r="X1352">
        <v>28.115848540000002</v>
      </c>
      <c r="Y1352">
        <v>0.18983430000000001</v>
      </c>
      <c r="Z1352">
        <v>9.9842707000000003E-2</v>
      </c>
      <c r="AA1352">
        <v>0.62285469999999998</v>
      </c>
      <c r="AB1352">
        <v>0.31023152700000001</v>
      </c>
      <c r="AC1352">
        <v>0.20916760500000001</v>
      </c>
      <c r="AD1352">
        <v>0.12653541600000001</v>
      </c>
    </row>
    <row r="1353" spans="1:30" x14ac:dyDescent="0.2">
      <c r="A1353" t="s">
        <v>6476</v>
      </c>
      <c r="B1353" t="s">
        <v>6477</v>
      </c>
      <c r="C1353" t="s">
        <v>6478</v>
      </c>
      <c r="D1353" t="s">
        <v>6479</v>
      </c>
      <c r="E1353" t="s">
        <v>6480</v>
      </c>
      <c r="F1353" t="s">
        <v>6481</v>
      </c>
      <c r="G1353" t="s">
        <v>91</v>
      </c>
      <c r="H1353">
        <v>18.324999999999999</v>
      </c>
      <c r="I1353">
        <v>11</v>
      </c>
      <c r="J1353">
        <v>55</v>
      </c>
      <c r="K1353">
        <v>0</v>
      </c>
      <c r="L1353">
        <v>293.14</v>
      </c>
      <c r="M1353">
        <v>23.894899370000001</v>
      </c>
      <c r="N1353">
        <v>23.506155010000001</v>
      </c>
      <c r="O1353">
        <v>23.099824909999999</v>
      </c>
      <c r="P1353">
        <v>24.297592160000001</v>
      </c>
      <c r="Q1353">
        <v>24.387418749999998</v>
      </c>
      <c r="R1353">
        <v>25.873050689999999</v>
      </c>
      <c r="S1353">
        <v>24.340353010000001</v>
      </c>
      <c r="T1353">
        <v>24.365463259999999</v>
      </c>
      <c r="U1353">
        <v>23.69961357</v>
      </c>
      <c r="V1353">
        <v>25.987068180000001</v>
      </c>
      <c r="W1353">
        <v>24.21085167</v>
      </c>
      <c r="X1353">
        <v>24.36459541</v>
      </c>
      <c r="Y1353">
        <v>1.037662388</v>
      </c>
      <c r="Z1353">
        <v>-1.3538786570000001</v>
      </c>
      <c r="AA1353">
        <v>6.3332799999999995E-4</v>
      </c>
      <c r="AB1353">
        <v>-1.484553E-3</v>
      </c>
      <c r="AC1353">
        <v>0.51881571100000001</v>
      </c>
      <c r="AD1353">
        <v>-0.71902847299999995</v>
      </c>
    </row>
    <row r="1354" spans="1:30" x14ac:dyDescent="0.2">
      <c r="A1354" t="s">
        <v>6482</v>
      </c>
      <c r="B1354" t="s">
        <v>6483</v>
      </c>
      <c r="C1354" t="s">
        <v>6484</v>
      </c>
      <c r="D1354" t="s">
        <v>6485</v>
      </c>
      <c r="E1354" t="s">
        <v>6486</v>
      </c>
      <c r="F1354" t="s">
        <v>6487</v>
      </c>
      <c r="G1354" t="s">
        <v>91</v>
      </c>
      <c r="H1354">
        <v>48.805</v>
      </c>
      <c r="I1354">
        <v>31</v>
      </c>
      <c r="J1354">
        <v>77.8</v>
      </c>
      <c r="K1354">
        <v>0</v>
      </c>
      <c r="L1354">
        <v>323.31</v>
      </c>
      <c r="M1354">
        <v>28.187965389999999</v>
      </c>
      <c r="N1354">
        <v>28.753948210000001</v>
      </c>
      <c r="O1354">
        <v>28.564889910000002</v>
      </c>
      <c r="P1354">
        <v>28.35287666</v>
      </c>
      <c r="Q1354">
        <v>28.100040440000001</v>
      </c>
      <c r="R1354">
        <v>28.908761980000001</v>
      </c>
      <c r="S1354">
        <v>28.410379410000001</v>
      </c>
      <c r="T1354">
        <v>28.571813580000001</v>
      </c>
      <c r="U1354">
        <v>28.822380070000001</v>
      </c>
      <c r="V1354">
        <v>29.157114029999999</v>
      </c>
      <c r="W1354">
        <v>28.957372670000002</v>
      </c>
      <c r="X1354">
        <v>29.129644389999999</v>
      </c>
      <c r="Y1354">
        <v>1.5069581000000001</v>
      </c>
      <c r="Z1354">
        <v>-0.57910919199999999</v>
      </c>
      <c r="AA1354">
        <v>1.194607244</v>
      </c>
      <c r="AB1354">
        <v>-0.62748400400000004</v>
      </c>
      <c r="AC1354">
        <v>1.6233599620000001</v>
      </c>
      <c r="AD1354">
        <v>-0.47985267599999998</v>
      </c>
    </row>
    <row r="1355" spans="1:30" x14ac:dyDescent="0.2">
      <c r="A1355" t="s">
        <v>6488</v>
      </c>
      <c r="B1355" t="s">
        <v>6489</v>
      </c>
      <c r="C1355" t="s">
        <v>6490</v>
      </c>
      <c r="D1355" t="s">
        <v>6491</v>
      </c>
      <c r="E1355" t="s">
        <v>6492</v>
      </c>
      <c r="F1355" t="s">
        <v>6493</v>
      </c>
      <c r="G1355" t="s">
        <v>91</v>
      </c>
      <c r="H1355">
        <v>59.287999999999997</v>
      </c>
      <c r="I1355">
        <v>41</v>
      </c>
      <c r="J1355">
        <v>67.900000000000006</v>
      </c>
      <c r="K1355">
        <v>0</v>
      </c>
      <c r="L1355">
        <v>323.31</v>
      </c>
      <c r="M1355">
        <v>31.46791267</v>
      </c>
      <c r="N1355">
        <v>31.13295746</v>
      </c>
      <c r="O1355">
        <v>31.11916733</v>
      </c>
      <c r="P1355">
        <v>31.041530609999999</v>
      </c>
      <c r="Q1355">
        <v>31.193428040000001</v>
      </c>
      <c r="R1355">
        <v>31.181333540000001</v>
      </c>
      <c r="S1355">
        <v>31.173194890000001</v>
      </c>
      <c r="T1355">
        <v>31.109050750000002</v>
      </c>
      <c r="U1355">
        <v>31.18559265</v>
      </c>
      <c r="V1355">
        <v>31.582036970000001</v>
      </c>
      <c r="W1355">
        <v>31.28477097</v>
      </c>
      <c r="X1355">
        <v>31.598814010000002</v>
      </c>
      <c r="Y1355">
        <v>0.74572256000000003</v>
      </c>
      <c r="Z1355">
        <v>-0.248528163</v>
      </c>
      <c r="AA1355">
        <v>1.438537961</v>
      </c>
      <c r="AB1355">
        <v>-0.349776586</v>
      </c>
      <c r="AC1355">
        <v>1.4728338990000001</v>
      </c>
      <c r="AD1355">
        <v>-0.33259455399999999</v>
      </c>
    </row>
    <row r="1356" spans="1:30" x14ac:dyDescent="0.2">
      <c r="A1356" t="s">
        <v>6494</v>
      </c>
      <c r="B1356" t="s">
        <v>6495</v>
      </c>
      <c r="C1356" t="s">
        <v>6496</v>
      </c>
      <c r="D1356" t="s">
        <v>6497</v>
      </c>
      <c r="E1356" t="s">
        <v>6498</v>
      </c>
      <c r="F1356" t="s">
        <v>6499</v>
      </c>
      <c r="G1356" t="s">
        <v>91</v>
      </c>
      <c r="H1356">
        <v>33.89</v>
      </c>
      <c r="I1356">
        <v>17</v>
      </c>
      <c r="J1356">
        <v>68.900000000000006</v>
      </c>
      <c r="K1356">
        <v>0</v>
      </c>
      <c r="L1356">
        <v>192.29</v>
      </c>
      <c r="M1356">
        <v>27.729619979999999</v>
      </c>
      <c r="N1356">
        <v>27.399011609999999</v>
      </c>
      <c r="O1356">
        <v>27.260423660000001</v>
      </c>
      <c r="P1356">
        <v>26.81921577</v>
      </c>
      <c r="Q1356">
        <v>25.433898930000002</v>
      </c>
      <c r="R1356">
        <v>27.578739169999999</v>
      </c>
      <c r="S1356">
        <v>27.56695938</v>
      </c>
      <c r="T1356">
        <v>27.118425370000001</v>
      </c>
      <c r="U1356">
        <v>27.373102190000001</v>
      </c>
      <c r="V1356">
        <v>27.760847089999999</v>
      </c>
      <c r="W1356">
        <v>27.949155810000001</v>
      </c>
      <c r="X1356">
        <v>28.051548</v>
      </c>
      <c r="Y1356">
        <v>1.3133406430000001</v>
      </c>
      <c r="Z1356">
        <v>-0.45749855</v>
      </c>
      <c r="AA1356">
        <v>0.96835086500000001</v>
      </c>
      <c r="AB1356">
        <v>-1.309899012</v>
      </c>
      <c r="AC1356">
        <v>1.6642737249999999</v>
      </c>
      <c r="AD1356">
        <v>-0.56768798799999998</v>
      </c>
    </row>
    <row r="1357" spans="1:30" x14ac:dyDescent="0.2">
      <c r="A1357" t="s">
        <v>6500</v>
      </c>
      <c r="B1357" t="s">
        <v>6501</v>
      </c>
      <c r="C1357" t="s">
        <v>6502</v>
      </c>
      <c r="D1357" t="s">
        <v>6503</v>
      </c>
      <c r="E1357" t="s">
        <v>6504</v>
      </c>
      <c r="F1357" t="s">
        <v>6505</v>
      </c>
      <c r="G1357" t="s">
        <v>91</v>
      </c>
      <c r="H1357">
        <v>53.094000000000001</v>
      </c>
      <c r="I1357">
        <v>39</v>
      </c>
      <c r="J1357">
        <v>92.4</v>
      </c>
      <c r="K1357">
        <v>0</v>
      </c>
      <c r="L1357">
        <v>323.31</v>
      </c>
      <c r="M1357">
        <v>31.384273530000002</v>
      </c>
      <c r="N1357">
        <v>31.226362229999999</v>
      </c>
      <c r="O1357">
        <v>31.266344069999999</v>
      </c>
      <c r="P1357">
        <v>31.200344090000002</v>
      </c>
      <c r="Q1357">
        <v>31.156112669999999</v>
      </c>
      <c r="R1357">
        <v>31.349578860000001</v>
      </c>
      <c r="S1357">
        <v>31.202156070000001</v>
      </c>
      <c r="T1357">
        <v>31.175754550000001</v>
      </c>
      <c r="U1357">
        <v>31.314247129999998</v>
      </c>
      <c r="V1357">
        <v>31.575965879999998</v>
      </c>
      <c r="W1357">
        <v>31.2133255</v>
      </c>
      <c r="X1357">
        <v>31.607967380000002</v>
      </c>
      <c r="Y1357">
        <v>0.57076559900000001</v>
      </c>
      <c r="Z1357">
        <v>-0.17342631</v>
      </c>
      <c r="AA1357">
        <v>0.76001013500000003</v>
      </c>
      <c r="AB1357">
        <v>-0.23040771500000001</v>
      </c>
      <c r="AC1357">
        <v>0.81509084300000001</v>
      </c>
      <c r="AD1357">
        <v>-0.235033671</v>
      </c>
    </row>
    <row r="1358" spans="1:30" x14ac:dyDescent="0.2">
      <c r="A1358" t="s">
        <v>6506</v>
      </c>
      <c r="B1358" t="s">
        <v>6507</v>
      </c>
      <c r="C1358" t="s">
        <v>6508</v>
      </c>
      <c r="D1358" t="s">
        <v>6509</v>
      </c>
      <c r="E1358" t="s">
        <v>6510</v>
      </c>
      <c r="F1358" t="s">
        <v>6511</v>
      </c>
      <c r="G1358" t="s">
        <v>91</v>
      </c>
      <c r="H1358">
        <v>13.135</v>
      </c>
      <c r="I1358">
        <v>6</v>
      </c>
      <c r="J1358">
        <v>76.900000000000006</v>
      </c>
      <c r="K1358">
        <v>0</v>
      </c>
      <c r="L1358">
        <v>39.826000000000001</v>
      </c>
      <c r="M1358">
        <v>27.31725883</v>
      </c>
      <c r="N1358">
        <v>27.178356170000001</v>
      </c>
      <c r="O1358">
        <v>27.096878050000001</v>
      </c>
      <c r="P1358">
        <v>26.65034103</v>
      </c>
      <c r="Q1358">
        <v>27.068969729999999</v>
      </c>
      <c r="R1358">
        <v>26.833642959999999</v>
      </c>
      <c r="S1358">
        <v>26.53494263</v>
      </c>
      <c r="T1358">
        <v>26.868206019999999</v>
      </c>
      <c r="U1358">
        <v>26.812009809999999</v>
      </c>
      <c r="V1358">
        <v>27.249523159999999</v>
      </c>
      <c r="W1358">
        <v>26.817508700000001</v>
      </c>
      <c r="X1358">
        <v>27.328857419999999</v>
      </c>
      <c r="Y1358">
        <v>0.14165798900000001</v>
      </c>
      <c r="Z1358">
        <v>6.5534592000000003E-2</v>
      </c>
      <c r="AA1358">
        <v>0.63379358699999999</v>
      </c>
      <c r="AB1358">
        <v>-0.28097852099999998</v>
      </c>
      <c r="AC1358">
        <v>0.97386884900000004</v>
      </c>
      <c r="AD1358">
        <v>-0.39357693999999999</v>
      </c>
    </row>
    <row r="1359" spans="1:30" x14ac:dyDescent="0.2">
      <c r="A1359" t="s">
        <v>6512</v>
      </c>
      <c r="B1359" t="s">
        <v>6513</v>
      </c>
      <c r="C1359" t="s">
        <v>6514</v>
      </c>
      <c r="D1359" t="s">
        <v>6515</v>
      </c>
      <c r="E1359" t="s">
        <v>6516</v>
      </c>
      <c r="F1359" t="s">
        <v>6517</v>
      </c>
      <c r="G1359" t="s">
        <v>91</v>
      </c>
      <c r="H1359">
        <v>81.67</v>
      </c>
      <c r="I1359">
        <v>34</v>
      </c>
      <c r="J1359">
        <v>66.3</v>
      </c>
      <c r="K1359">
        <v>0</v>
      </c>
      <c r="L1359">
        <v>323.31</v>
      </c>
      <c r="M1359">
        <v>29.91185188</v>
      </c>
      <c r="N1359">
        <v>29.857034680000002</v>
      </c>
      <c r="O1359">
        <v>29.850521090000001</v>
      </c>
      <c r="P1359">
        <v>29.76060867</v>
      </c>
      <c r="Q1359">
        <v>29.908847810000001</v>
      </c>
      <c r="R1359">
        <v>29.95351982</v>
      </c>
      <c r="S1359">
        <v>29.753963469999999</v>
      </c>
      <c r="T1359">
        <v>29.735021589999999</v>
      </c>
      <c r="U1359">
        <v>29.79307365</v>
      </c>
      <c r="V1359">
        <v>29.948934560000001</v>
      </c>
      <c r="W1359">
        <v>30.052324299999999</v>
      </c>
      <c r="X1359">
        <v>29.736570360000002</v>
      </c>
      <c r="Y1359">
        <v>0.15555001900000001</v>
      </c>
      <c r="Z1359">
        <v>-3.9473851999999997E-2</v>
      </c>
      <c r="AA1359">
        <v>0.12800330900000001</v>
      </c>
      <c r="AB1359">
        <v>-3.8284301999999999E-2</v>
      </c>
      <c r="AC1359">
        <v>0.73709231099999994</v>
      </c>
      <c r="AD1359">
        <v>-0.15192349799999999</v>
      </c>
    </row>
    <row r="1360" spans="1:30" x14ac:dyDescent="0.2">
      <c r="A1360" t="s">
        <v>6518</v>
      </c>
      <c r="B1360" t="s">
        <v>162</v>
      </c>
      <c r="C1360" t="s">
        <v>100</v>
      </c>
      <c r="D1360" t="s">
        <v>6519</v>
      </c>
      <c r="E1360" t="s">
        <v>6520</v>
      </c>
      <c r="F1360" t="s">
        <v>6521</v>
      </c>
      <c r="G1360" t="s">
        <v>58</v>
      </c>
      <c r="H1360">
        <v>11.222</v>
      </c>
      <c r="I1360">
        <v>4</v>
      </c>
      <c r="J1360">
        <v>43.6</v>
      </c>
      <c r="K1360">
        <v>0</v>
      </c>
      <c r="L1360">
        <v>27.378</v>
      </c>
      <c r="M1360">
        <v>24.522035599999999</v>
      </c>
      <c r="N1360">
        <v>23.109767909999999</v>
      </c>
      <c r="O1360">
        <v>24.280767440000002</v>
      </c>
      <c r="P1360">
        <v>24.082468030000001</v>
      </c>
      <c r="Q1360">
        <v>24.526357650000001</v>
      </c>
      <c r="R1360">
        <v>24.197982790000001</v>
      </c>
      <c r="S1360">
        <v>22.999362949999998</v>
      </c>
      <c r="T1360">
        <v>25.338388439999999</v>
      </c>
      <c r="U1360">
        <v>23.029619220000001</v>
      </c>
      <c r="V1360">
        <v>23.83076668</v>
      </c>
      <c r="W1360">
        <v>24.448614119999998</v>
      </c>
      <c r="X1360">
        <v>23.166080470000001</v>
      </c>
      <c r="Y1360">
        <v>9.7460834999999996E-2</v>
      </c>
      <c r="Z1360">
        <v>0.155703227</v>
      </c>
      <c r="AA1360">
        <v>0.50443969899999996</v>
      </c>
      <c r="AB1360">
        <v>0.453782399</v>
      </c>
      <c r="AC1360">
        <v>9.9864600000000008E-3</v>
      </c>
      <c r="AD1360">
        <v>-2.6030223000000002E-2</v>
      </c>
    </row>
    <row r="1361" spans="1:30" x14ac:dyDescent="0.2">
      <c r="A1361" t="s">
        <v>6522</v>
      </c>
      <c r="B1361" t="s">
        <v>6523</v>
      </c>
      <c r="C1361" t="s">
        <v>6524</v>
      </c>
      <c r="D1361" t="s">
        <v>6525</v>
      </c>
      <c r="E1361" t="s">
        <v>6526</v>
      </c>
      <c r="F1361" t="s">
        <v>6527</v>
      </c>
      <c r="G1361" t="s">
        <v>43</v>
      </c>
      <c r="H1361">
        <v>27.350999999999999</v>
      </c>
      <c r="I1361">
        <v>10</v>
      </c>
      <c r="J1361">
        <v>59.8</v>
      </c>
      <c r="K1361">
        <v>0</v>
      </c>
      <c r="L1361">
        <v>228.51</v>
      </c>
      <c r="M1361">
        <v>27.699090959999999</v>
      </c>
      <c r="N1361">
        <v>27.642168049999999</v>
      </c>
      <c r="O1361">
        <v>27.711156849999998</v>
      </c>
      <c r="P1361">
        <v>27.572536469999999</v>
      </c>
      <c r="Q1361">
        <v>27.3698616</v>
      </c>
      <c r="R1361">
        <v>27.938539509999998</v>
      </c>
      <c r="S1361">
        <v>27.591993330000001</v>
      </c>
      <c r="T1361">
        <v>27.163461689999998</v>
      </c>
      <c r="U1361">
        <v>27.840862269999999</v>
      </c>
      <c r="V1361">
        <v>27.40080261</v>
      </c>
      <c r="W1361">
        <v>27.72806168</v>
      </c>
      <c r="X1361">
        <v>27.512844090000002</v>
      </c>
      <c r="Y1361">
        <v>0.62647280999999999</v>
      </c>
      <c r="Z1361">
        <v>0.13690249099999999</v>
      </c>
      <c r="AA1361">
        <v>0.15527908900000001</v>
      </c>
      <c r="AB1361">
        <v>7.9743067000000001E-2</v>
      </c>
      <c r="AC1361">
        <v>2.2986995E-2</v>
      </c>
      <c r="AD1361">
        <v>-1.5130361E-2</v>
      </c>
    </row>
    <row r="1362" spans="1:30" x14ac:dyDescent="0.2">
      <c r="A1362" t="s">
        <v>6528</v>
      </c>
      <c r="B1362" t="s">
        <v>6529</v>
      </c>
      <c r="C1362" t="s">
        <v>6530</v>
      </c>
      <c r="D1362" t="s">
        <v>6531</v>
      </c>
      <c r="E1362" t="s">
        <v>6532</v>
      </c>
      <c r="F1362" t="s">
        <v>6533</v>
      </c>
      <c r="G1362" t="s">
        <v>91</v>
      </c>
      <c r="H1362">
        <v>33.817999999999998</v>
      </c>
      <c r="I1362">
        <v>13</v>
      </c>
      <c r="J1362">
        <v>43.3</v>
      </c>
      <c r="K1362">
        <v>0</v>
      </c>
      <c r="L1362">
        <v>42.695</v>
      </c>
      <c r="M1362">
        <v>27.203498840000002</v>
      </c>
      <c r="N1362">
        <v>27.60109138</v>
      </c>
      <c r="O1362">
        <v>27.16566658</v>
      </c>
      <c r="P1362">
        <v>27.07948494</v>
      </c>
      <c r="Q1362">
        <v>26.781692499999998</v>
      </c>
      <c r="R1362">
        <v>27.210668559999998</v>
      </c>
      <c r="S1362">
        <v>27.096576689999999</v>
      </c>
      <c r="T1362">
        <v>27.290615079999998</v>
      </c>
      <c r="U1362">
        <v>27.28850555</v>
      </c>
      <c r="V1362">
        <v>27.315099719999999</v>
      </c>
      <c r="W1362">
        <v>26.933595660000002</v>
      </c>
      <c r="X1362">
        <v>27.270973210000001</v>
      </c>
      <c r="Y1362">
        <v>0.33676481600000002</v>
      </c>
      <c r="Z1362">
        <v>0.15019607500000001</v>
      </c>
      <c r="AA1362">
        <v>0.354853849</v>
      </c>
      <c r="AB1362">
        <v>-0.14927419</v>
      </c>
      <c r="AC1362">
        <v>0.14102652199999999</v>
      </c>
      <c r="AD1362">
        <v>5.2009582999999998E-2</v>
      </c>
    </row>
    <row r="1363" spans="1:30" x14ac:dyDescent="0.2">
      <c r="A1363" t="s">
        <v>6534</v>
      </c>
      <c r="B1363" t="s">
        <v>6535</v>
      </c>
      <c r="C1363" t="s">
        <v>6536</v>
      </c>
      <c r="D1363" t="s">
        <v>6537</v>
      </c>
      <c r="E1363" t="s">
        <v>6538</v>
      </c>
      <c r="F1363" t="s">
        <v>6539</v>
      </c>
      <c r="G1363" t="s">
        <v>91</v>
      </c>
      <c r="H1363">
        <v>27.376999999999999</v>
      </c>
      <c r="I1363">
        <v>4</v>
      </c>
      <c r="J1363">
        <v>23.4</v>
      </c>
      <c r="K1363">
        <v>0</v>
      </c>
      <c r="L1363">
        <v>36.366999999999997</v>
      </c>
      <c r="M1363">
        <v>24.538484570000001</v>
      </c>
      <c r="N1363">
        <v>25.20907021</v>
      </c>
      <c r="O1363">
        <v>24.967103959999999</v>
      </c>
      <c r="P1363">
        <v>25.17626572</v>
      </c>
      <c r="Q1363">
        <v>25.966400149999998</v>
      </c>
      <c r="R1363">
        <v>25.15278816</v>
      </c>
      <c r="S1363">
        <v>25.052169800000001</v>
      </c>
      <c r="T1363">
        <v>25.110202789999999</v>
      </c>
      <c r="U1363">
        <v>25.296386720000001</v>
      </c>
      <c r="V1363">
        <v>25.309490199999999</v>
      </c>
      <c r="W1363">
        <v>23.83337212</v>
      </c>
      <c r="X1363">
        <v>25.111915589999999</v>
      </c>
      <c r="Y1363">
        <v>0.11040636400000001</v>
      </c>
      <c r="Z1363">
        <v>0.15329361</v>
      </c>
      <c r="AA1363">
        <v>0.56547765299999997</v>
      </c>
      <c r="AB1363">
        <v>0.68022537199999999</v>
      </c>
      <c r="AC1363">
        <v>0.35663529100000002</v>
      </c>
      <c r="AD1363">
        <v>0.401327133</v>
      </c>
    </row>
    <row r="1364" spans="1:30" x14ac:dyDescent="0.2">
      <c r="A1364" t="s">
        <v>6540</v>
      </c>
      <c r="B1364" t="s">
        <v>6541</v>
      </c>
      <c r="C1364" t="s">
        <v>6542</v>
      </c>
      <c r="D1364" t="s">
        <v>6543</v>
      </c>
      <c r="E1364" t="s">
        <v>6544</v>
      </c>
      <c r="F1364" t="s">
        <v>6545</v>
      </c>
      <c r="G1364" t="s">
        <v>43</v>
      </c>
      <c r="H1364">
        <v>11.842000000000001</v>
      </c>
      <c r="I1364">
        <v>5</v>
      </c>
      <c r="J1364">
        <v>93.6</v>
      </c>
      <c r="K1364">
        <v>0</v>
      </c>
      <c r="L1364">
        <v>223.3</v>
      </c>
      <c r="M1364">
        <v>24.057813639999999</v>
      </c>
      <c r="N1364">
        <v>24.05686188</v>
      </c>
      <c r="O1364">
        <v>23.304155349999998</v>
      </c>
      <c r="P1364">
        <v>22.97765923</v>
      </c>
      <c r="Q1364">
        <v>23.288557050000001</v>
      </c>
      <c r="R1364">
        <v>24.070968629999999</v>
      </c>
      <c r="S1364">
        <v>23.44232178</v>
      </c>
      <c r="T1364">
        <v>24.845865249999999</v>
      </c>
      <c r="U1364">
        <v>22.832988740000001</v>
      </c>
      <c r="V1364">
        <v>23.26566124</v>
      </c>
      <c r="W1364">
        <v>24.442434309999999</v>
      </c>
      <c r="X1364">
        <v>24.31909752</v>
      </c>
      <c r="Y1364">
        <v>0.17033057600000001</v>
      </c>
      <c r="Z1364">
        <v>-0.20278739900000001</v>
      </c>
      <c r="AA1364">
        <v>0.49647867400000001</v>
      </c>
      <c r="AB1364">
        <v>-0.56333605399999997</v>
      </c>
      <c r="AC1364">
        <v>0.161320665</v>
      </c>
      <c r="AD1364">
        <v>-0.30200576800000001</v>
      </c>
    </row>
    <row r="1365" spans="1:30" x14ac:dyDescent="0.2">
      <c r="A1365" t="s">
        <v>6546</v>
      </c>
      <c r="B1365" t="s">
        <v>6547</v>
      </c>
      <c r="C1365" t="s">
        <v>6548</v>
      </c>
      <c r="D1365" t="s">
        <v>6549</v>
      </c>
      <c r="E1365" t="s">
        <v>6550</v>
      </c>
      <c r="F1365" t="s">
        <v>6551</v>
      </c>
      <c r="G1365" t="s">
        <v>91</v>
      </c>
      <c r="H1365">
        <v>43.018000000000001</v>
      </c>
      <c r="I1365">
        <v>38</v>
      </c>
      <c r="J1365">
        <v>95.3</v>
      </c>
      <c r="K1365">
        <v>0</v>
      </c>
      <c r="L1365">
        <v>323.31</v>
      </c>
      <c r="M1365">
        <v>32.914100650000002</v>
      </c>
      <c r="N1365">
        <v>33.159996030000002</v>
      </c>
      <c r="O1365">
        <v>33.110420230000003</v>
      </c>
      <c r="P1365">
        <v>33.164890290000002</v>
      </c>
      <c r="Q1365">
        <v>33.060771940000002</v>
      </c>
      <c r="R1365">
        <v>33.0811882</v>
      </c>
      <c r="S1365">
        <v>33.066059109999998</v>
      </c>
      <c r="T1365">
        <v>33.083217619999999</v>
      </c>
      <c r="U1365">
        <v>33.073070530000003</v>
      </c>
      <c r="V1365">
        <v>32.884838100000003</v>
      </c>
      <c r="W1365">
        <v>32.933662409999997</v>
      </c>
      <c r="X1365">
        <v>32.874652859999998</v>
      </c>
      <c r="Y1365">
        <v>0.99424003000000005</v>
      </c>
      <c r="Z1365">
        <v>0.16378784199999999</v>
      </c>
      <c r="AA1365">
        <v>2.2947485190000001</v>
      </c>
      <c r="AB1365">
        <v>0.204565684</v>
      </c>
      <c r="AC1365">
        <v>3.1362701780000002</v>
      </c>
      <c r="AD1365">
        <v>0.17639795899999999</v>
      </c>
    </row>
    <row r="1366" spans="1:30" x14ac:dyDescent="0.2">
      <c r="A1366" t="s">
        <v>6552</v>
      </c>
      <c r="B1366" t="s">
        <v>6553</v>
      </c>
      <c r="C1366" t="s">
        <v>6554</v>
      </c>
      <c r="D1366" t="s">
        <v>6555</v>
      </c>
      <c r="E1366" t="s">
        <v>6556</v>
      </c>
      <c r="F1366" t="s">
        <v>6557</v>
      </c>
      <c r="G1366" t="s">
        <v>43</v>
      </c>
      <c r="H1366">
        <v>32.691000000000003</v>
      </c>
      <c r="I1366">
        <v>10</v>
      </c>
      <c r="J1366">
        <v>45.2</v>
      </c>
      <c r="K1366">
        <v>0</v>
      </c>
      <c r="L1366">
        <v>127.96</v>
      </c>
      <c r="M1366">
        <v>26.560152049999999</v>
      </c>
      <c r="N1366">
        <v>27.265707020000001</v>
      </c>
      <c r="O1366">
        <v>27.131338119999999</v>
      </c>
      <c r="P1366">
        <v>26.1245327</v>
      </c>
      <c r="Q1366">
        <v>24.231016159999999</v>
      </c>
      <c r="R1366">
        <v>26.722862240000001</v>
      </c>
      <c r="S1366">
        <v>27.197511670000001</v>
      </c>
      <c r="T1366">
        <v>26.865140910000001</v>
      </c>
      <c r="U1366">
        <v>27.14763451</v>
      </c>
      <c r="V1366">
        <v>27.410217289999999</v>
      </c>
      <c r="W1366">
        <v>26.58591843</v>
      </c>
      <c r="X1366">
        <v>27.026966089999998</v>
      </c>
      <c r="Y1366">
        <v>2.2808891000000001E-2</v>
      </c>
      <c r="Z1366">
        <v>-2.1968206000000001E-2</v>
      </c>
      <c r="AA1366">
        <v>0.76837767700000004</v>
      </c>
      <c r="AB1366">
        <v>-1.314896901</v>
      </c>
      <c r="AC1366">
        <v>8.5173035999999994E-2</v>
      </c>
      <c r="AD1366">
        <v>6.2395095999999997E-2</v>
      </c>
    </row>
    <row r="1367" spans="1:30" x14ac:dyDescent="0.2">
      <c r="A1367" t="s">
        <v>6558</v>
      </c>
      <c r="B1367" t="s">
        <v>6559</v>
      </c>
      <c r="C1367" t="s">
        <v>6560</v>
      </c>
      <c r="D1367" t="s">
        <v>6561</v>
      </c>
      <c r="E1367" t="s">
        <v>6558</v>
      </c>
      <c r="F1367" t="s">
        <v>6562</v>
      </c>
      <c r="G1367" t="s">
        <v>36</v>
      </c>
      <c r="H1367">
        <v>54.688000000000002</v>
      </c>
      <c r="I1367">
        <v>7</v>
      </c>
      <c r="J1367">
        <v>23</v>
      </c>
      <c r="K1367">
        <v>0</v>
      </c>
      <c r="L1367">
        <v>141.54</v>
      </c>
      <c r="M1367">
        <v>23.41915131</v>
      </c>
      <c r="N1367">
        <v>24.533273699999999</v>
      </c>
      <c r="O1367">
        <v>22.974540709999999</v>
      </c>
      <c r="P1367">
        <v>24.878215789999999</v>
      </c>
      <c r="Q1367">
        <v>24.815824509999999</v>
      </c>
      <c r="R1367">
        <v>23.94950485</v>
      </c>
      <c r="S1367">
        <v>23.461179730000001</v>
      </c>
      <c r="T1367">
        <v>23.933727260000001</v>
      </c>
      <c r="U1367">
        <v>22.970542909999999</v>
      </c>
      <c r="V1367">
        <v>24.457677839999999</v>
      </c>
      <c r="W1367">
        <v>23.06701851</v>
      </c>
      <c r="X1367">
        <v>23.913755420000001</v>
      </c>
      <c r="Y1367">
        <v>9.9388042999999995E-2</v>
      </c>
      <c r="Z1367">
        <v>-0.17049535099999999</v>
      </c>
      <c r="AA1367">
        <v>0.66128895899999995</v>
      </c>
      <c r="AB1367">
        <v>0.73503112800000003</v>
      </c>
      <c r="AC1367">
        <v>0.29529039400000001</v>
      </c>
      <c r="AD1367">
        <v>-0.357667287</v>
      </c>
    </row>
    <row r="1368" spans="1:30" x14ac:dyDescent="0.2">
      <c r="A1368" t="s">
        <v>6563</v>
      </c>
      <c r="B1368" t="s">
        <v>6564</v>
      </c>
      <c r="C1368" t="s">
        <v>6565</v>
      </c>
      <c r="D1368" t="s">
        <v>6566</v>
      </c>
      <c r="E1368" t="s">
        <v>6567</v>
      </c>
      <c r="F1368" t="s">
        <v>6568</v>
      </c>
      <c r="G1368" t="s">
        <v>91</v>
      </c>
      <c r="H1368">
        <v>46.017000000000003</v>
      </c>
      <c r="I1368">
        <v>19</v>
      </c>
      <c r="J1368">
        <v>58.4</v>
      </c>
      <c r="K1368">
        <v>0</v>
      </c>
      <c r="L1368">
        <v>189.32</v>
      </c>
      <c r="M1368">
        <v>27.164613719999998</v>
      </c>
      <c r="N1368">
        <v>26.54102898</v>
      </c>
      <c r="O1368">
        <v>26.814210889999998</v>
      </c>
      <c r="P1368">
        <v>27.184516909999999</v>
      </c>
      <c r="Q1368">
        <v>24.078878400000001</v>
      </c>
      <c r="R1368">
        <v>26.957593920000001</v>
      </c>
      <c r="S1368">
        <v>26.81921577</v>
      </c>
      <c r="T1368">
        <v>26.638650890000001</v>
      </c>
      <c r="U1368">
        <v>26.778438569999999</v>
      </c>
      <c r="V1368">
        <v>23.153278350000001</v>
      </c>
      <c r="W1368">
        <v>26.49769783</v>
      </c>
      <c r="X1368">
        <v>27.415464400000001</v>
      </c>
      <c r="Y1368">
        <v>0.36814006399999999</v>
      </c>
      <c r="Z1368">
        <v>1.15113767</v>
      </c>
      <c r="AA1368">
        <v>8.3242589000000006E-2</v>
      </c>
      <c r="AB1368">
        <v>0.38484954799999999</v>
      </c>
      <c r="AC1368">
        <v>0.336522033</v>
      </c>
      <c r="AD1368">
        <v>1.056621552</v>
      </c>
    </row>
    <row r="1369" spans="1:30" x14ac:dyDescent="0.2">
      <c r="A1369" t="s">
        <v>6569</v>
      </c>
      <c r="B1369" t="s">
        <v>6570</v>
      </c>
      <c r="C1369" t="s">
        <v>6571</v>
      </c>
      <c r="D1369" t="s">
        <v>6572</v>
      </c>
      <c r="E1369" t="s">
        <v>6573</v>
      </c>
      <c r="F1369" t="s">
        <v>6574</v>
      </c>
      <c r="G1369" t="s">
        <v>91</v>
      </c>
      <c r="H1369">
        <v>42.512</v>
      </c>
      <c r="I1369">
        <v>27</v>
      </c>
      <c r="J1369">
        <v>83.5</v>
      </c>
      <c r="K1369">
        <v>0</v>
      </c>
      <c r="L1369">
        <v>323.31</v>
      </c>
      <c r="M1369">
        <v>30.897424699999998</v>
      </c>
      <c r="N1369">
        <v>30.898290630000002</v>
      </c>
      <c r="O1369">
        <v>30.894681930000001</v>
      </c>
      <c r="P1369">
        <v>30.947679520000001</v>
      </c>
      <c r="Q1369">
        <v>29.9814167</v>
      </c>
      <c r="R1369">
        <v>30.81741714</v>
      </c>
      <c r="S1369">
        <v>30.949352260000001</v>
      </c>
      <c r="T1369">
        <v>30.893163680000001</v>
      </c>
      <c r="U1369">
        <v>30.983322139999999</v>
      </c>
      <c r="V1369">
        <v>30.71865463</v>
      </c>
      <c r="W1369">
        <v>30.894319530000001</v>
      </c>
      <c r="X1369">
        <v>30.836429599999999</v>
      </c>
      <c r="Y1369">
        <v>0.709609449</v>
      </c>
      <c r="Z1369">
        <v>8.0331166999999995E-2</v>
      </c>
      <c r="AA1369">
        <v>0.311563908</v>
      </c>
      <c r="AB1369">
        <v>-0.234296799</v>
      </c>
      <c r="AC1369">
        <v>1.015665158</v>
      </c>
      <c r="AD1369">
        <v>0.125478109</v>
      </c>
    </row>
    <row r="1370" spans="1:30" x14ac:dyDescent="0.2">
      <c r="A1370" t="s">
        <v>6575</v>
      </c>
      <c r="B1370" t="s">
        <v>6576</v>
      </c>
      <c r="C1370" t="s">
        <v>6577</v>
      </c>
      <c r="D1370" t="s">
        <v>6578</v>
      </c>
      <c r="E1370" t="s">
        <v>6579</v>
      </c>
      <c r="F1370" t="s">
        <v>6580</v>
      </c>
      <c r="G1370" t="s">
        <v>91</v>
      </c>
      <c r="H1370">
        <v>27.390999999999998</v>
      </c>
      <c r="I1370">
        <v>20</v>
      </c>
      <c r="J1370">
        <v>95</v>
      </c>
      <c r="K1370">
        <v>0</v>
      </c>
      <c r="L1370">
        <v>323.31</v>
      </c>
      <c r="M1370">
        <v>29.76225853</v>
      </c>
      <c r="N1370">
        <v>29.791568760000001</v>
      </c>
      <c r="O1370">
        <v>29.790466309999999</v>
      </c>
      <c r="P1370">
        <v>29.774028779999998</v>
      </c>
      <c r="Q1370">
        <v>27.785003660000001</v>
      </c>
      <c r="R1370">
        <v>29.813829420000001</v>
      </c>
      <c r="S1370">
        <v>29.825689319999999</v>
      </c>
      <c r="T1370">
        <v>29.75249672</v>
      </c>
      <c r="U1370">
        <v>29.946983339999999</v>
      </c>
      <c r="V1370">
        <v>29.369070050000001</v>
      </c>
      <c r="W1370">
        <v>29.433645250000001</v>
      </c>
      <c r="X1370">
        <v>29.750757220000001</v>
      </c>
      <c r="Y1370">
        <v>1.046467955</v>
      </c>
      <c r="Z1370">
        <v>0.26360702499999999</v>
      </c>
      <c r="AA1370">
        <v>0.22634547699999999</v>
      </c>
      <c r="AB1370">
        <v>-0.39353688599999997</v>
      </c>
      <c r="AC1370">
        <v>1.163755672</v>
      </c>
      <c r="AD1370">
        <v>0.32389895099999999</v>
      </c>
    </row>
    <row r="1371" spans="1:30" x14ac:dyDescent="0.2">
      <c r="A1371" t="s">
        <v>6581</v>
      </c>
      <c r="B1371" t="s">
        <v>6582</v>
      </c>
      <c r="C1371" t="s">
        <v>6583</v>
      </c>
      <c r="D1371" t="s">
        <v>6584</v>
      </c>
      <c r="E1371" t="s">
        <v>6585</v>
      </c>
      <c r="F1371" t="s">
        <v>6586</v>
      </c>
      <c r="G1371" t="s">
        <v>91</v>
      </c>
      <c r="H1371">
        <v>40.69</v>
      </c>
      <c r="I1371">
        <v>24</v>
      </c>
      <c r="J1371">
        <v>67.599999999999994</v>
      </c>
      <c r="K1371">
        <v>0</v>
      </c>
      <c r="L1371">
        <v>323.31</v>
      </c>
      <c r="M1371">
        <v>31.761688230000001</v>
      </c>
      <c r="N1371">
        <v>31.832775120000001</v>
      </c>
      <c r="O1371">
        <v>31.752386090000002</v>
      </c>
      <c r="P1371">
        <v>31.68812561</v>
      </c>
      <c r="Q1371">
        <v>30.949281689999999</v>
      </c>
      <c r="R1371">
        <v>31.7477932</v>
      </c>
      <c r="S1371">
        <v>31.798345569999999</v>
      </c>
      <c r="T1371">
        <v>31.556957239999999</v>
      </c>
      <c r="U1371">
        <v>31.83171844</v>
      </c>
      <c r="V1371">
        <v>31.338836669999999</v>
      </c>
      <c r="W1371">
        <v>31.481113430000001</v>
      </c>
      <c r="X1371">
        <v>31.616142270000001</v>
      </c>
      <c r="Y1371">
        <v>1.648488964</v>
      </c>
      <c r="Z1371">
        <v>0.30358568800000002</v>
      </c>
      <c r="AA1371">
        <v>2.1025189E-2</v>
      </c>
      <c r="AB1371">
        <v>-1.6963959000000001E-2</v>
      </c>
      <c r="AC1371">
        <v>0.99562239900000005</v>
      </c>
      <c r="AD1371">
        <v>0.25030962600000001</v>
      </c>
    </row>
    <row r="1372" spans="1:30" x14ac:dyDescent="0.2">
      <c r="A1372" t="s">
        <v>6587</v>
      </c>
      <c r="B1372" t="s">
        <v>1297</v>
      </c>
      <c r="C1372" t="s">
        <v>32</v>
      </c>
      <c r="D1372" t="s">
        <v>6588</v>
      </c>
      <c r="E1372" t="s">
        <v>6587</v>
      </c>
      <c r="F1372" t="s">
        <v>6589</v>
      </c>
      <c r="G1372" t="s">
        <v>36</v>
      </c>
      <c r="H1372">
        <v>36.03</v>
      </c>
      <c r="I1372">
        <v>20</v>
      </c>
      <c r="J1372">
        <v>63.6</v>
      </c>
      <c r="K1372">
        <v>0</v>
      </c>
      <c r="L1372">
        <v>323.31</v>
      </c>
      <c r="M1372">
        <v>23.6315937</v>
      </c>
      <c r="N1372">
        <v>23.79682159</v>
      </c>
      <c r="O1372">
        <v>23.474004749999999</v>
      </c>
      <c r="P1372">
        <v>23.713872909999999</v>
      </c>
      <c r="Q1372">
        <v>24.996322630000002</v>
      </c>
      <c r="R1372">
        <v>24.880310059999999</v>
      </c>
      <c r="S1372">
        <v>22.8853054</v>
      </c>
      <c r="T1372">
        <v>24.38422585</v>
      </c>
      <c r="U1372">
        <v>23.49869537</v>
      </c>
      <c r="V1372">
        <v>25.09353638</v>
      </c>
      <c r="W1372">
        <v>24.597148900000001</v>
      </c>
      <c r="X1372">
        <v>24.063190460000001</v>
      </c>
      <c r="Y1372">
        <v>1.4193824850000001</v>
      </c>
      <c r="Z1372">
        <v>-0.95048522899999999</v>
      </c>
      <c r="AA1372">
        <v>3.6445707000000001E-2</v>
      </c>
      <c r="AB1372">
        <v>-5.4456710999999998E-2</v>
      </c>
      <c r="AC1372">
        <v>0.879361952</v>
      </c>
      <c r="AD1372">
        <v>-0.99521636999999996</v>
      </c>
    </row>
    <row r="1373" spans="1:30" x14ac:dyDescent="0.2">
      <c r="A1373" t="s">
        <v>6590</v>
      </c>
      <c r="B1373" t="s">
        <v>6591</v>
      </c>
      <c r="C1373" t="s">
        <v>6592</v>
      </c>
      <c r="D1373" t="s">
        <v>6593</v>
      </c>
      <c r="E1373" t="s">
        <v>6594</v>
      </c>
      <c r="F1373" t="s">
        <v>6595</v>
      </c>
      <c r="G1373" t="s">
        <v>36</v>
      </c>
      <c r="H1373">
        <v>21.344999999999999</v>
      </c>
      <c r="I1373">
        <v>3</v>
      </c>
      <c r="J1373">
        <v>28.2</v>
      </c>
      <c r="K1373">
        <v>0</v>
      </c>
      <c r="L1373">
        <v>22.388000000000002</v>
      </c>
      <c r="M1373">
        <v>24.044534680000002</v>
      </c>
      <c r="N1373">
        <v>24.68830299</v>
      </c>
      <c r="O1373">
        <v>22.675989149999999</v>
      </c>
      <c r="P1373">
        <v>23.362274169999999</v>
      </c>
      <c r="Q1373">
        <v>24.812156680000001</v>
      </c>
      <c r="R1373">
        <v>24.117471689999999</v>
      </c>
      <c r="S1373">
        <v>23.862001419999999</v>
      </c>
      <c r="T1373">
        <v>23.54832077</v>
      </c>
      <c r="U1373">
        <v>23.073404310000001</v>
      </c>
      <c r="V1373">
        <v>22.71448517</v>
      </c>
      <c r="W1373">
        <v>21.984239580000001</v>
      </c>
      <c r="X1373">
        <v>24.32415962</v>
      </c>
      <c r="Y1373">
        <v>0.36461734200000001</v>
      </c>
      <c r="Z1373">
        <v>0.79531415299999997</v>
      </c>
      <c r="AA1373">
        <v>0.60412847000000003</v>
      </c>
      <c r="AB1373">
        <v>1.0896727239999999</v>
      </c>
      <c r="AC1373">
        <v>0.26735942400000001</v>
      </c>
      <c r="AD1373">
        <v>0.48694737799999999</v>
      </c>
    </row>
    <row r="1374" spans="1:30" x14ac:dyDescent="0.2">
      <c r="A1374" t="s">
        <v>6596</v>
      </c>
      <c r="B1374" t="s">
        <v>6597</v>
      </c>
      <c r="C1374" t="s">
        <v>6598</v>
      </c>
      <c r="D1374" t="s">
        <v>6599</v>
      </c>
      <c r="E1374" t="s">
        <v>6600</v>
      </c>
      <c r="F1374" t="s">
        <v>6601</v>
      </c>
      <c r="G1374" t="s">
        <v>91</v>
      </c>
      <c r="H1374">
        <v>22.456</v>
      </c>
      <c r="I1374">
        <v>9</v>
      </c>
      <c r="J1374">
        <v>53.1</v>
      </c>
      <c r="K1374">
        <v>0</v>
      </c>
      <c r="L1374">
        <v>35.152999999999999</v>
      </c>
      <c r="M1374">
        <v>26.336198809999999</v>
      </c>
      <c r="N1374">
        <v>25.993516920000001</v>
      </c>
      <c r="O1374">
        <v>26.196331019999999</v>
      </c>
      <c r="P1374">
        <v>26.146314619999998</v>
      </c>
      <c r="Q1374">
        <v>26.037937159999998</v>
      </c>
      <c r="R1374">
        <v>26.349809650000001</v>
      </c>
      <c r="S1374">
        <v>26.46042061</v>
      </c>
      <c r="T1374">
        <v>26.397102360000002</v>
      </c>
      <c r="U1374">
        <v>26.308189389999999</v>
      </c>
      <c r="V1374">
        <v>26.790420529999999</v>
      </c>
      <c r="W1374">
        <v>26.199348449999999</v>
      </c>
      <c r="X1374">
        <v>26.61988831</v>
      </c>
      <c r="Y1374">
        <v>0.82958358700000001</v>
      </c>
      <c r="Z1374">
        <v>-0.361203512</v>
      </c>
      <c r="AA1374">
        <v>0.84034546799999998</v>
      </c>
      <c r="AB1374">
        <v>-0.35853195199999999</v>
      </c>
      <c r="AC1374">
        <v>0.33748422900000002</v>
      </c>
      <c r="AD1374">
        <v>-0.147981644</v>
      </c>
    </row>
    <row r="1375" spans="1:30" x14ac:dyDescent="0.2">
      <c r="A1375" t="s">
        <v>6602</v>
      </c>
      <c r="B1375" t="s">
        <v>6603</v>
      </c>
      <c r="C1375" t="s">
        <v>6604</v>
      </c>
      <c r="D1375" t="s">
        <v>6605</v>
      </c>
      <c r="E1375" t="s">
        <v>6606</v>
      </c>
      <c r="F1375" t="s">
        <v>6607</v>
      </c>
      <c r="G1375" t="s">
        <v>91</v>
      </c>
      <c r="H1375">
        <v>37.548999999999999</v>
      </c>
      <c r="I1375">
        <v>8</v>
      </c>
      <c r="J1375">
        <v>38.4</v>
      </c>
      <c r="K1375">
        <v>0</v>
      </c>
      <c r="L1375">
        <v>26.943000000000001</v>
      </c>
      <c r="M1375">
        <v>22.961999890000001</v>
      </c>
      <c r="N1375">
        <v>23.093164439999999</v>
      </c>
      <c r="O1375">
        <v>24.41609192</v>
      </c>
      <c r="P1375">
        <v>23.485229489999998</v>
      </c>
      <c r="Q1375">
        <v>24.585546489999999</v>
      </c>
      <c r="R1375">
        <v>23.519201280000001</v>
      </c>
      <c r="S1375">
        <v>24.209058760000001</v>
      </c>
      <c r="T1375">
        <v>25.037120819999998</v>
      </c>
      <c r="U1375">
        <v>23.09317398</v>
      </c>
      <c r="V1375">
        <v>25.610429759999999</v>
      </c>
      <c r="W1375">
        <v>25.682952879999998</v>
      </c>
      <c r="X1375">
        <v>24.21432304</v>
      </c>
      <c r="Y1375">
        <v>1.1844001099999999</v>
      </c>
      <c r="Z1375">
        <v>-1.678816477</v>
      </c>
      <c r="AA1375">
        <v>1.0233732529999999</v>
      </c>
      <c r="AB1375">
        <v>-1.305909475</v>
      </c>
      <c r="AC1375">
        <v>0.64588838699999995</v>
      </c>
      <c r="AD1375">
        <v>-1.056117376</v>
      </c>
    </row>
    <row r="1376" spans="1:30" x14ac:dyDescent="0.2">
      <c r="A1376" t="s">
        <v>6608</v>
      </c>
      <c r="B1376" t="s">
        <v>6609</v>
      </c>
      <c r="C1376" t="s">
        <v>6610</v>
      </c>
      <c r="D1376" t="s">
        <v>6611</v>
      </c>
      <c r="E1376" t="s">
        <v>6612</v>
      </c>
      <c r="F1376" t="s">
        <v>6613</v>
      </c>
      <c r="G1376" t="s">
        <v>91</v>
      </c>
      <c r="H1376">
        <v>37.408000000000001</v>
      </c>
      <c r="I1376">
        <v>12</v>
      </c>
      <c r="J1376">
        <v>62.2</v>
      </c>
      <c r="K1376">
        <v>0</v>
      </c>
      <c r="L1376">
        <v>48.923999999999999</v>
      </c>
      <c r="M1376">
        <v>25.426336289999998</v>
      </c>
      <c r="N1376">
        <v>25.694023130000001</v>
      </c>
      <c r="O1376">
        <v>25.656137470000001</v>
      </c>
      <c r="P1376">
        <v>25.449977870000001</v>
      </c>
      <c r="Q1376">
        <v>23.852069849999999</v>
      </c>
      <c r="R1376">
        <v>25.403665539999999</v>
      </c>
      <c r="S1376">
        <v>25.68096924</v>
      </c>
      <c r="T1376">
        <v>25.43227577</v>
      </c>
      <c r="U1376">
        <v>25.512075419999999</v>
      </c>
      <c r="V1376">
        <v>25.187257769999999</v>
      </c>
      <c r="W1376">
        <v>25.72114182</v>
      </c>
      <c r="X1376">
        <v>25.874879839999998</v>
      </c>
      <c r="Y1376">
        <v>3.2922350000000001E-3</v>
      </c>
      <c r="Z1376">
        <v>-2.2608440000000001E-3</v>
      </c>
      <c r="AA1376">
        <v>0.54139141999999996</v>
      </c>
      <c r="AB1376">
        <v>-0.69252204900000003</v>
      </c>
      <c r="AC1376">
        <v>8.4438413000000004E-2</v>
      </c>
      <c r="AD1376">
        <v>-5.2652995000000001E-2</v>
      </c>
    </row>
    <row r="1377" spans="1:30" x14ac:dyDescent="0.2">
      <c r="A1377" t="s">
        <v>6614</v>
      </c>
      <c r="B1377" t="s">
        <v>6615</v>
      </c>
      <c r="C1377" t="s">
        <v>6616</v>
      </c>
      <c r="D1377" t="s">
        <v>6617</v>
      </c>
      <c r="E1377" t="s">
        <v>6618</v>
      </c>
      <c r="F1377" t="s">
        <v>6619</v>
      </c>
      <c r="G1377" t="s">
        <v>91</v>
      </c>
      <c r="H1377">
        <v>40.581000000000003</v>
      </c>
      <c r="I1377">
        <v>19</v>
      </c>
      <c r="J1377">
        <v>66.599999999999994</v>
      </c>
      <c r="K1377">
        <v>0</v>
      </c>
      <c r="L1377">
        <v>303.5</v>
      </c>
      <c r="M1377">
        <v>28.598751069999999</v>
      </c>
      <c r="N1377">
        <v>28.644577030000001</v>
      </c>
      <c r="O1377">
        <v>28.780723569999999</v>
      </c>
      <c r="P1377">
        <v>28.220619200000002</v>
      </c>
      <c r="Q1377">
        <v>27.618068699999998</v>
      </c>
      <c r="R1377">
        <v>28.569425580000001</v>
      </c>
      <c r="S1377">
        <v>28.832675930000001</v>
      </c>
      <c r="T1377">
        <v>28.868558879999998</v>
      </c>
      <c r="U1377">
        <v>28.93954849</v>
      </c>
      <c r="V1377">
        <v>28.611434939999999</v>
      </c>
      <c r="W1377">
        <v>28.373144150000002</v>
      </c>
      <c r="X1377">
        <v>28.689558030000001</v>
      </c>
      <c r="Y1377">
        <v>0.45874974499999999</v>
      </c>
      <c r="Z1377">
        <v>0.11663818400000001</v>
      </c>
      <c r="AA1377">
        <v>0.649493761</v>
      </c>
      <c r="AB1377">
        <v>-0.42200787899999997</v>
      </c>
      <c r="AC1377">
        <v>1.4891779759999999</v>
      </c>
      <c r="AD1377">
        <v>0.32221539799999999</v>
      </c>
    </row>
    <row r="1378" spans="1:30" x14ac:dyDescent="0.2">
      <c r="A1378" t="s">
        <v>6620</v>
      </c>
      <c r="B1378" t="s">
        <v>6621</v>
      </c>
      <c r="C1378" t="s">
        <v>6622</v>
      </c>
      <c r="D1378" t="s">
        <v>6623</v>
      </c>
      <c r="E1378" t="s">
        <v>6624</v>
      </c>
      <c r="F1378" t="s">
        <v>6625</v>
      </c>
      <c r="G1378" t="s">
        <v>91</v>
      </c>
      <c r="H1378">
        <v>22.768999999999998</v>
      </c>
      <c r="I1378">
        <v>4</v>
      </c>
      <c r="J1378">
        <v>28.1</v>
      </c>
      <c r="K1378">
        <v>0</v>
      </c>
      <c r="L1378">
        <v>117</v>
      </c>
      <c r="M1378">
        <v>28.292591089999998</v>
      </c>
      <c r="N1378">
        <v>27.995018009999999</v>
      </c>
      <c r="O1378">
        <v>28.092296600000001</v>
      </c>
      <c r="P1378">
        <v>28.03690147</v>
      </c>
      <c r="Q1378">
        <v>28.359132769999999</v>
      </c>
      <c r="R1378">
        <v>28.287315370000002</v>
      </c>
      <c r="S1378">
        <v>28.394479749999999</v>
      </c>
      <c r="T1378">
        <v>27.96807098</v>
      </c>
      <c r="U1378">
        <v>28.270259859999999</v>
      </c>
      <c r="V1378">
        <v>28.584951400000001</v>
      </c>
      <c r="W1378">
        <v>27.51848412</v>
      </c>
      <c r="X1378">
        <v>28.18418694</v>
      </c>
      <c r="Y1378">
        <v>3.2109036000000001E-2</v>
      </c>
      <c r="Z1378">
        <v>3.0761083000000002E-2</v>
      </c>
      <c r="AA1378">
        <v>0.15092296099999999</v>
      </c>
      <c r="AB1378">
        <v>0.131909053</v>
      </c>
      <c r="AC1378">
        <v>0.125455442</v>
      </c>
      <c r="AD1378">
        <v>0.115062714</v>
      </c>
    </row>
    <row r="1379" spans="1:30" x14ac:dyDescent="0.2">
      <c r="A1379" t="s">
        <v>6626</v>
      </c>
      <c r="B1379" t="s">
        <v>6627</v>
      </c>
      <c r="C1379" t="s">
        <v>6628</v>
      </c>
      <c r="D1379" t="s">
        <v>6629</v>
      </c>
      <c r="E1379" t="s">
        <v>6630</v>
      </c>
      <c r="F1379" t="s">
        <v>6631</v>
      </c>
      <c r="G1379" t="s">
        <v>91</v>
      </c>
      <c r="H1379">
        <v>27.236999999999998</v>
      </c>
      <c r="I1379">
        <v>15</v>
      </c>
      <c r="J1379">
        <v>79.400000000000006</v>
      </c>
      <c r="K1379">
        <v>0</v>
      </c>
      <c r="L1379">
        <v>110.45</v>
      </c>
      <c r="M1379">
        <v>24.09924698</v>
      </c>
      <c r="N1379">
        <v>25.204944609999998</v>
      </c>
      <c r="O1379">
        <v>23.922777180000001</v>
      </c>
      <c r="P1379">
        <v>23.161430360000001</v>
      </c>
      <c r="Q1379">
        <v>24.129056930000001</v>
      </c>
      <c r="R1379">
        <v>23.619270319999998</v>
      </c>
      <c r="S1379">
        <v>23.149930950000002</v>
      </c>
      <c r="T1379">
        <v>23.039798739999998</v>
      </c>
      <c r="U1379">
        <v>23.496454239999998</v>
      </c>
      <c r="V1379">
        <v>24.517032619999998</v>
      </c>
      <c r="W1379">
        <v>23.18841553</v>
      </c>
      <c r="X1379">
        <v>23.690870289999999</v>
      </c>
      <c r="Y1379">
        <v>0.47453282600000002</v>
      </c>
      <c r="Z1379">
        <v>0.61021677699999999</v>
      </c>
      <c r="AA1379">
        <v>0.12421296800000001</v>
      </c>
      <c r="AB1379">
        <v>-0.162186941</v>
      </c>
      <c r="AC1379">
        <v>0.62386217799999999</v>
      </c>
      <c r="AD1379">
        <v>-0.57004483500000003</v>
      </c>
    </row>
    <row r="1380" spans="1:30" x14ac:dyDescent="0.2">
      <c r="A1380" t="s">
        <v>6632</v>
      </c>
      <c r="B1380" t="s">
        <v>6633</v>
      </c>
      <c r="C1380" t="s">
        <v>6634</v>
      </c>
      <c r="D1380" t="s">
        <v>6635</v>
      </c>
      <c r="E1380" t="s">
        <v>6636</v>
      </c>
      <c r="F1380" t="s">
        <v>6637</v>
      </c>
      <c r="G1380" t="s">
        <v>91</v>
      </c>
      <c r="H1380">
        <v>12.465</v>
      </c>
      <c r="I1380">
        <v>5</v>
      </c>
      <c r="J1380">
        <v>46.1</v>
      </c>
      <c r="K1380">
        <v>0</v>
      </c>
      <c r="L1380">
        <v>97.049000000000007</v>
      </c>
      <c r="M1380">
        <v>24.49698257</v>
      </c>
      <c r="N1380">
        <v>25.458858490000001</v>
      </c>
      <c r="O1380">
        <v>25.250968929999999</v>
      </c>
      <c r="P1380">
        <v>25.415868759999999</v>
      </c>
      <c r="Q1380">
        <v>25.72400665</v>
      </c>
      <c r="R1380">
        <v>24.89573669</v>
      </c>
      <c r="S1380">
        <v>25.43701553</v>
      </c>
      <c r="T1380">
        <v>24.9615078</v>
      </c>
      <c r="U1380">
        <v>24.885160450000001</v>
      </c>
      <c r="V1380">
        <v>25.561536790000002</v>
      </c>
      <c r="W1380">
        <v>24.416996000000001</v>
      </c>
      <c r="X1380">
        <v>25.04268265</v>
      </c>
      <c r="Y1380">
        <v>4.8021961000000002E-2</v>
      </c>
      <c r="Z1380">
        <v>6.1864852999999997E-2</v>
      </c>
      <c r="AA1380">
        <v>0.34139278499999998</v>
      </c>
      <c r="AB1380">
        <v>0.33813222199999998</v>
      </c>
      <c r="AC1380">
        <v>8.2932502000000005E-2</v>
      </c>
      <c r="AD1380">
        <v>8.7489445999999998E-2</v>
      </c>
    </row>
    <row r="1381" spans="1:30" x14ac:dyDescent="0.2">
      <c r="A1381" t="s">
        <v>6638</v>
      </c>
      <c r="B1381" t="s">
        <v>6639</v>
      </c>
      <c r="C1381" t="s">
        <v>6640</v>
      </c>
      <c r="D1381" t="s">
        <v>6641</v>
      </c>
      <c r="E1381" t="s">
        <v>6642</v>
      </c>
      <c r="F1381" t="s">
        <v>6643</v>
      </c>
      <c r="G1381" t="s">
        <v>91</v>
      </c>
      <c r="H1381">
        <v>28.023</v>
      </c>
      <c r="I1381">
        <v>23</v>
      </c>
      <c r="J1381">
        <v>75.400000000000006</v>
      </c>
      <c r="K1381">
        <v>0</v>
      </c>
      <c r="L1381">
        <v>323.31</v>
      </c>
      <c r="M1381">
        <v>29.166410450000001</v>
      </c>
      <c r="N1381">
        <v>28.648593900000002</v>
      </c>
      <c r="O1381">
        <v>28.74220467</v>
      </c>
      <c r="P1381">
        <v>28.934270860000002</v>
      </c>
      <c r="Q1381">
        <v>28.559686660000001</v>
      </c>
      <c r="R1381">
        <v>29.072040560000001</v>
      </c>
      <c r="S1381">
        <v>28.922040939999999</v>
      </c>
      <c r="T1381">
        <v>28.676773069999999</v>
      </c>
      <c r="U1381">
        <v>28.78531456</v>
      </c>
      <c r="V1381">
        <v>28.386114119999998</v>
      </c>
      <c r="W1381">
        <v>28.341936109999999</v>
      </c>
      <c r="X1381">
        <v>28.98842239</v>
      </c>
      <c r="Y1381">
        <v>0.46128491700000002</v>
      </c>
      <c r="Z1381">
        <v>0.28024546299999997</v>
      </c>
      <c r="AA1381">
        <v>0.47476800400000002</v>
      </c>
      <c r="AB1381">
        <v>0.28317515100000001</v>
      </c>
      <c r="AC1381">
        <v>0.43242409900000001</v>
      </c>
      <c r="AD1381">
        <v>0.22255198200000001</v>
      </c>
    </row>
    <row r="1382" spans="1:30" x14ac:dyDescent="0.2">
      <c r="A1382" t="s">
        <v>6644</v>
      </c>
      <c r="B1382" t="s">
        <v>6645</v>
      </c>
      <c r="C1382" t="s">
        <v>6646</v>
      </c>
      <c r="D1382" t="s">
        <v>6647</v>
      </c>
      <c r="E1382" t="s">
        <v>6648</v>
      </c>
      <c r="F1382" t="s">
        <v>6649</v>
      </c>
      <c r="G1382" t="s">
        <v>91</v>
      </c>
      <c r="H1382">
        <v>27.727</v>
      </c>
      <c r="I1382">
        <v>15</v>
      </c>
      <c r="J1382">
        <v>68.5</v>
      </c>
      <c r="K1382">
        <v>0</v>
      </c>
      <c r="L1382">
        <v>323.31</v>
      </c>
      <c r="M1382">
        <v>29.65628624</v>
      </c>
      <c r="N1382">
        <v>29.305282590000001</v>
      </c>
      <c r="O1382">
        <v>29.22690201</v>
      </c>
      <c r="P1382">
        <v>29.571777340000001</v>
      </c>
      <c r="Q1382">
        <v>29.381708150000001</v>
      </c>
      <c r="R1382">
        <v>29.589511869999999</v>
      </c>
      <c r="S1382">
        <v>29.57042122</v>
      </c>
      <c r="T1382">
        <v>29.415102009999998</v>
      </c>
      <c r="U1382">
        <v>29.367696760000001</v>
      </c>
      <c r="V1382">
        <v>29.722503660000001</v>
      </c>
      <c r="W1382">
        <v>29.38839531</v>
      </c>
      <c r="X1382">
        <v>29.691757200000001</v>
      </c>
      <c r="Y1382">
        <v>0.53148903400000003</v>
      </c>
      <c r="Z1382">
        <v>-0.20472844400000001</v>
      </c>
      <c r="AA1382">
        <v>0.27668736799999999</v>
      </c>
      <c r="AB1382">
        <v>-8.6552937999999996E-2</v>
      </c>
      <c r="AC1382">
        <v>0.53764953999999998</v>
      </c>
      <c r="AD1382">
        <v>-0.149812063</v>
      </c>
    </row>
    <row r="1383" spans="1:30" x14ac:dyDescent="0.2">
      <c r="A1383" t="s">
        <v>6650</v>
      </c>
      <c r="B1383" t="s">
        <v>6651</v>
      </c>
      <c r="C1383" t="s">
        <v>6652</v>
      </c>
      <c r="D1383" t="s">
        <v>6653</v>
      </c>
      <c r="E1383" t="s">
        <v>6654</v>
      </c>
      <c r="F1383" t="s">
        <v>6655</v>
      </c>
      <c r="G1383" t="s">
        <v>36</v>
      </c>
      <c r="H1383">
        <v>50.392000000000003</v>
      </c>
      <c r="I1383">
        <v>9</v>
      </c>
      <c r="J1383">
        <v>27.1</v>
      </c>
      <c r="K1383">
        <v>0</v>
      </c>
      <c r="L1383">
        <v>80.350999999999999</v>
      </c>
      <c r="M1383">
        <v>25.765445710000002</v>
      </c>
      <c r="N1383">
        <v>25.958789830000001</v>
      </c>
      <c r="O1383">
        <v>25.960138319999999</v>
      </c>
      <c r="P1383">
        <v>25.877925869999999</v>
      </c>
      <c r="Q1383">
        <v>23.552108759999999</v>
      </c>
      <c r="R1383">
        <v>23.88473892</v>
      </c>
      <c r="S1383">
        <v>25.745555880000001</v>
      </c>
      <c r="T1383">
        <v>25.344789509999998</v>
      </c>
      <c r="U1383">
        <v>25.998497010000001</v>
      </c>
      <c r="V1383">
        <v>25.565610889999999</v>
      </c>
      <c r="W1383">
        <v>23.82157707</v>
      </c>
      <c r="X1383">
        <v>26.05527687</v>
      </c>
      <c r="Y1383">
        <v>0.47616616099999998</v>
      </c>
      <c r="Z1383">
        <v>0.74730300900000002</v>
      </c>
      <c r="AA1383">
        <v>0.28843276299999998</v>
      </c>
      <c r="AB1383">
        <v>-0.70923042300000005</v>
      </c>
      <c r="AC1383">
        <v>0.319437841</v>
      </c>
      <c r="AD1383">
        <v>0.54879252099999998</v>
      </c>
    </row>
    <row r="1384" spans="1:30" x14ac:dyDescent="0.2">
      <c r="A1384" t="s">
        <v>6656</v>
      </c>
      <c r="B1384" t="s">
        <v>6657</v>
      </c>
      <c r="C1384" t="s">
        <v>6658</v>
      </c>
      <c r="D1384" t="s">
        <v>6659</v>
      </c>
      <c r="E1384" t="s">
        <v>6660</v>
      </c>
      <c r="F1384" t="s">
        <v>6661</v>
      </c>
      <c r="G1384" t="s">
        <v>43</v>
      </c>
      <c r="H1384">
        <v>14.526999999999999</v>
      </c>
      <c r="I1384">
        <v>7</v>
      </c>
      <c r="J1384">
        <v>50.4</v>
      </c>
      <c r="K1384">
        <v>0</v>
      </c>
      <c r="L1384">
        <v>180.97</v>
      </c>
      <c r="M1384">
        <v>27.105195999999999</v>
      </c>
      <c r="N1384">
        <v>26.895505910000001</v>
      </c>
      <c r="O1384">
        <v>27.031074520000001</v>
      </c>
      <c r="P1384">
        <v>27.10379601</v>
      </c>
      <c r="Q1384">
        <v>28.95787048</v>
      </c>
      <c r="R1384">
        <v>27.50982857</v>
      </c>
      <c r="S1384">
        <v>27.047496800000001</v>
      </c>
      <c r="T1384">
        <v>27.045726779999999</v>
      </c>
      <c r="U1384">
        <v>27.228942870000001</v>
      </c>
      <c r="V1384">
        <v>29.35865021</v>
      </c>
      <c r="W1384">
        <v>27.129179000000001</v>
      </c>
      <c r="X1384">
        <v>27.501272199999999</v>
      </c>
      <c r="Y1384">
        <v>0.64289007200000003</v>
      </c>
      <c r="Z1384">
        <v>-0.98577499400000002</v>
      </c>
      <c r="AA1384">
        <v>5.3896586000000003E-2</v>
      </c>
      <c r="AB1384">
        <v>-0.13920211800000001</v>
      </c>
      <c r="AC1384">
        <v>0.57121748000000006</v>
      </c>
      <c r="AD1384">
        <v>-0.88897832200000004</v>
      </c>
    </row>
    <row r="1385" spans="1:30" x14ac:dyDescent="0.2">
      <c r="A1385" t="s">
        <v>6662</v>
      </c>
      <c r="B1385" t="s">
        <v>6663</v>
      </c>
      <c r="C1385" t="s">
        <v>6664</v>
      </c>
      <c r="D1385" t="s">
        <v>6665</v>
      </c>
      <c r="E1385" t="s">
        <v>6666</v>
      </c>
      <c r="F1385" t="s">
        <v>6667</v>
      </c>
      <c r="G1385" t="s">
        <v>43</v>
      </c>
      <c r="H1385">
        <v>37.371000000000002</v>
      </c>
      <c r="I1385">
        <v>10</v>
      </c>
      <c r="J1385">
        <v>41.6</v>
      </c>
      <c r="K1385">
        <v>0</v>
      </c>
      <c r="L1385">
        <v>59.307000000000002</v>
      </c>
      <c r="M1385">
        <v>26.406637190000001</v>
      </c>
      <c r="N1385">
        <v>25.939010620000001</v>
      </c>
      <c r="O1385">
        <v>25.855335239999999</v>
      </c>
      <c r="P1385">
        <v>26.524667740000002</v>
      </c>
      <c r="Q1385">
        <v>24.627840039999999</v>
      </c>
      <c r="R1385">
        <v>26.554454799999998</v>
      </c>
      <c r="S1385">
        <v>26.52534103</v>
      </c>
      <c r="T1385">
        <v>26.01216316</v>
      </c>
      <c r="U1385">
        <v>26.42801476</v>
      </c>
      <c r="V1385">
        <v>23.676136020000001</v>
      </c>
      <c r="W1385">
        <v>26.338666920000001</v>
      </c>
      <c r="X1385">
        <v>26.730525969999999</v>
      </c>
      <c r="Y1385">
        <v>0.19060983100000001</v>
      </c>
      <c r="Z1385">
        <v>0.48521804800000001</v>
      </c>
      <c r="AA1385">
        <v>9.9857285000000004E-2</v>
      </c>
      <c r="AB1385">
        <v>0.32054456100000001</v>
      </c>
      <c r="AC1385">
        <v>0.31070627099999998</v>
      </c>
      <c r="AD1385">
        <v>0.74006334900000004</v>
      </c>
    </row>
    <row r="1386" spans="1:30" x14ac:dyDescent="0.2">
      <c r="A1386" t="s">
        <v>6668</v>
      </c>
      <c r="B1386" t="s">
        <v>6669</v>
      </c>
      <c r="C1386" t="s">
        <v>6670</v>
      </c>
      <c r="D1386" t="s">
        <v>6671</v>
      </c>
      <c r="E1386" t="s">
        <v>6672</v>
      </c>
      <c r="F1386" t="s">
        <v>6673</v>
      </c>
      <c r="G1386" t="s">
        <v>91</v>
      </c>
      <c r="H1386">
        <v>36.304000000000002</v>
      </c>
      <c r="I1386">
        <v>16</v>
      </c>
      <c r="J1386">
        <v>67.900000000000006</v>
      </c>
      <c r="K1386">
        <v>0</v>
      </c>
      <c r="L1386">
        <v>193.89</v>
      </c>
      <c r="M1386">
        <v>31.2315197</v>
      </c>
      <c r="N1386">
        <v>31.461242680000002</v>
      </c>
      <c r="O1386">
        <v>31.449926380000001</v>
      </c>
      <c r="P1386">
        <v>30.835977549999999</v>
      </c>
      <c r="Q1386">
        <v>31.367759700000001</v>
      </c>
      <c r="R1386">
        <v>31.004974369999999</v>
      </c>
      <c r="S1386">
        <v>31.020622249999999</v>
      </c>
      <c r="T1386">
        <v>30.99644661</v>
      </c>
      <c r="U1386">
        <v>31.087018969999999</v>
      </c>
      <c r="V1386">
        <v>31.54448318</v>
      </c>
      <c r="W1386">
        <v>30.881248469999999</v>
      </c>
      <c r="X1386">
        <v>30.972816470000001</v>
      </c>
      <c r="Y1386">
        <v>0.48988945699999997</v>
      </c>
      <c r="Z1386">
        <v>0.248046875</v>
      </c>
      <c r="AA1386">
        <v>8.6306881000000002E-2</v>
      </c>
      <c r="AB1386">
        <v>-6.3278834000000006E-2</v>
      </c>
      <c r="AC1386">
        <v>0.17818086399999999</v>
      </c>
      <c r="AD1386">
        <v>-9.8153431999999999E-2</v>
      </c>
    </row>
    <row r="1387" spans="1:30" x14ac:dyDescent="0.2">
      <c r="A1387" t="s">
        <v>6674</v>
      </c>
      <c r="B1387" t="s">
        <v>6675</v>
      </c>
      <c r="C1387" t="s">
        <v>6676</v>
      </c>
      <c r="D1387" t="s">
        <v>6677</v>
      </c>
      <c r="E1387" t="s">
        <v>6678</v>
      </c>
      <c r="F1387" t="s">
        <v>6679</v>
      </c>
      <c r="G1387" t="s">
        <v>91</v>
      </c>
      <c r="H1387">
        <v>30.936</v>
      </c>
      <c r="I1387">
        <v>19</v>
      </c>
      <c r="J1387">
        <v>91.5</v>
      </c>
      <c r="K1387">
        <v>0</v>
      </c>
      <c r="L1387">
        <v>298.49</v>
      </c>
      <c r="M1387">
        <v>30.23352242</v>
      </c>
      <c r="N1387">
        <v>29.76411057</v>
      </c>
      <c r="O1387">
        <v>29.917552950000001</v>
      </c>
      <c r="P1387">
        <v>29.605955120000001</v>
      </c>
      <c r="Q1387">
        <v>27.833219530000001</v>
      </c>
      <c r="R1387">
        <v>30.08042717</v>
      </c>
      <c r="S1387">
        <v>29.875270839999999</v>
      </c>
      <c r="T1387">
        <v>29.52284813</v>
      </c>
      <c r="U1387">
        <v>29.88191986</v>
      </c>
      <c r="V1387">
        <v>29.069122310000001</v>
      </c>
      <c r="W1387">
        <v>29.999540329999999</v>
      </c>
      <c r="X1387">
        <v>29.966779710000001</v>
      </c>
      <c r="Y1387">
        <v>0.36613351199999999</v>
      </c>
      <c r="Z1387">
        <v>0.293247859</v>
      </c>
      <c r="AA1387">
        <v>0.27022164300000001</v>
      </c>
      <c r="AB1387">
        <v>-0.50528017700000005</v>
      </c>
      <c r="AC1387">
        <v>8.8613716999999995E-2</v>
      </c>
      <c r="AD1387">
        <v>8.1532160000000006E-2</v>
      </c>
    </row>
    <row r="1388" spans="1:30" x14ac:dyDescent="0.2">
      <c r="A1388" t="s">
        <v>6680</v>
      </c>
      <c r="B1388" t="s">
        <v>6681</v>
      </c>
      <c r="C1388" t="s">
        <v>6682</v>
      </c>
      <c r="D1388" t="s">
        <v>6683</v>
      </c>
      <c r="E1388" t="s">
        <v>6684</v>
      </c>
      <c r="F1388" t="s">
        <v>6685</v>
      </c>
      <c r="G1388" t="s">
        <v>91</v>
      </c>
      <c r="H1388">
        <v>33.057000000000002</v>
      </c>
      <c r="I1388">
        <v>19</v>
      </c>
      <c r="J1388">
        <v>77.5</v>
      </c>
      <c r="K1388">
        <v>0</v>
      </c>
      <c r="L1388">
        <v>290.74</v>
      </c>
      <c r="M1388">
        <v>29.01161385</v>
      </c>
      <c r="N1388">
        <v>29.26854324</v>
      </c>
      <c r="O1388">
        <v>29.33332253</v>
      </c>
      <c r="P1388">
        <v>28.761133189999999</v>
      </c>
      <c r="Q1388">
        <v>29.378631590000001</v>
      </c>
      <c r="R1388">
        <v>29.07418633</v>
      </c>
      <c r="S1388">
        <v>29.02791405</v>
      </c>
      <c r="T1388">
        <v>29.214679719999999</v>
      </c>
      <c r="U1388">
        <v>29.09385872</v>
      </c>
      <c r="V1388">
        <v>29.513673780000001</v>
      </c>
      <c r="W1388">
        <v>29.092700959999998</v>
      </c>
      <c r="X1388">
        <v>28.91672707</v>
      </c>
      <c r="Y1388">
        <v>5.1126007000000001E-2</v>
      </c>
      <c r="Z1388">
        <v>3.0125935999999999E-2</v>
      </c>
      <c r="AA1388">
        <v>0.15320373800000001</v>
      </c>
      <c r="AB1388">
        <v>-0.10305023200000001</v>
      </c>
      <c r="AC1388">
        <v>0.122638652</v>
      </c>
      <c r="AD1388">
        <v>-6.2216440999999997E-2</v>
      </c>
    </row>
    <row r="1389" spans="1:30" x14ac:dyDescent="0.2">
      <c r="A1389" t="s">
        <v>6686</v>
      </c>
      <c r="B1389" t="s">
        <v>6687</v>
      </c>
      <c r="C1389" t="s">
        <v>6688</v>
      </c>
      <c r="D1389" t="s">
        <v>6689</v>
      </c>
      <c r="E1389" t="s">
        <v>6690</v>
      </c>
      <c r="F1389" t="s">
        <v>6691</v>
      </c>
      <c r="G1389" t="s">
        <v>126</v>
      </c>
      <c r="H1389">
        <v>17.349</v>
      </c>
      <c r="I1389">
        <v>8</v>
      </c>
      <c r="J1389">
        <v>80.599999999999994</v>
      </c>
      <c r="K1389">
        <v>0</v>
      </c>
      <c r="L1389">
        <v>44.634999999999998</v>
      </c>
      <c r="M1389">
        <v>25.29393387</v>
      </c>
      <c r="N1389">
        <v>25.238012309999998</v>
      </c>
      <c r="O1389">
        <v>24.832483289999999</v>
      </c>
      <c r="P1389">
        <v>24.9360733</v>
      </c>
      <c r="Q1389">
        <v>24.919616699999999</v>
      </c>
      <c r="R1389">
        <v>24.2621994</v>
      </c>
      <c r="S1389">
        <v>23.434669490000001</v>
      </c>
      <c r="T1389">
        <v>24.554439540000001</v>
      </c>
      <c r="U1389">
        <v>23.486791610000001</v>
      </c>
      <c r="V1389">
        <v>25.521272660000001</v>
      </c>
      <c r="W1389">
        <v>24.776933669999998</v>
      </c>
      <c r="X1389">
        <v>24.255371090000001</v>
      </c>
      <c r="Y1389">
        <v>0.27454581500000003</v>
      </c>
      <c r="Z1389">
        <v>0.27028401699999999</v>
      </c>
      <c r="AA1389">
        <v>0.12373964899999999</v>
      </c>
      <c r="AB1389">
        <v>-0.14522934000000001</v>
      </c>
      <c r="AC1389">
        <v>0.92590739600000005</v>
      </c>
      <c r="AD1389">
        <v>-1.0258922580000001</v>
      </c>
    </row>
    <row r="1390" spans="1:30" x14ac:dyDescent="0.2">
      <c r="A1390" t="s">
        <v>6692</v>
      </c>
      <c r="B1390" t="s">
        <v>6693</v>
      </c>
      <c r="C1390" t="s">
        <v>6694</v>
      </c>
      <c r="D1390" t="s">
        <v>6695</v>
      </c>
      <c r="E1390" t="s">
        <v>6696</v>
      </c>
      <c r="F1390" t="s">
        <v>6697</v>
      </c>
      <c r="G1390" t="s">
        <v>91</v>
      </c>
      <c r="H1390">
        <v>43.682000000000002</v>
      </c>
      <c r="I1390">
        <v>23</v>
      </c>
      <c r="J1390">
        <v>66.599999999999994</v>
      </c>
      <c r="K1390">
        <v>0</v>
      </c>
      <c r="L1390">
        <v>218.53</v>
      </c>
      <c r="M1390">
        <v>28.169639589999999</v>
      </c>
      <c r="N1390">
        <v>27.192064290000001</v>
      </c>
      <c r="O1390">
        <v>27.410863880000001</v>
      </c>
      <c r="P1390">
        <v>28.285112380000001</v>
      </c>
      <c r="Q1390">
        <v>23.950599669999999</v>
      </c>
      <c r="R1390">
        <v>28.313631059999999</v>
      </c>
      <c r="S1390">
        <v>28.054811480000001</v>
      </c>
      <c r="T1390">
        <v>26.930553440000001</v>
      </c>
      <c r="U1390">
        <v>27.831348420000001</v>
      </c>
      <c r="V1390">
        <v>26.739824299999999</v>
      </c>
      <c r="W1390">
        <v>28.24662781</v>
      </c>
      <c r="X1390">
        <v>28.187824249999998</v>
      </c>
      <c r="Y1390">
        <v>8.2352563000000004E-2</v>
      </c>
      <c r="Z1390">
        <v>-0.13390286800000001</v>
      </c>
      <c r="AA1390">
        <v>0.22311437100000001</v>
      </c>
      <c r="AB1390">
        <v>-0.87497774800000006</v>
      </c>
      <c r="AC1390">
        <v>6.9353430999999993E-2</v>
      </c>
      <c r="AD1390">
        <v>-0.11918767299999999</v>
      </c>
    </row>
    <row r="1391" spans="1:30" x14ac:dyDescent="0.2">
      <c r="A1391" t="s">
        <v>6698</v>
      </c>
      <c r="B1391" t="s">
        <v>6699</v>
      </c>
      <c r="C1391" t="s">
        <v>6700</v>
      </c>
      <c r="D1391" t="s">
        <v>6701</v>
      </c>
      <c r="E1391" t="s">
        <v>6702</v>
      </c>
      <c r="F1391" t="s">
        <v>6703</v>
      </c>
      <c r="G1391" t="s">
        <v>91</v>
      </c>
      <c r="H1391">
        <v>49.774000000000001</v>
      </c>
      <c r="I1391">
        <v>19</v>
      </c>
      <c r="J1391">
        <v>54.9</v>
      </c>
      <c r="K1391">
        <v>0</v>
      </c>
      <c r="L1391">
        <v>312.94</v>
      </c>
      <c r="M1391">
        <v>29.864860530000001</v>
      </c>
      <c r="N1391">
        <v>30.078264239999999</v>
      </c>
      <c r="O1391">
        <v>29.979238509999998</v>
      </c>
      <c r="P1391">
        <v>29.61370277</v>
      </c>
      <c r="Q1391">
        <v>28.337688450000002</v>
      </c>
      <c r="R1391">
        <v>29.860841749999999</v>
      </c>
      <c r="S1391">
        <v>29.677646639999999</v>
      </c>
      <c r="T1391">
        <v>29.76002312</v>
      </c>
      <c r="U1391">
        <v>30.04387856</v>
      </c>
      <c r="V1391">
        <v>29.909849170000001</v>
      </c>
      <c r="W1391">
        <v>29.6611042</v>
      </c>
      <c r="X1391">
        <v>29.681806559999998</v>
      </c>
      <c r="Y1391">
        <v>1.040514189</v>
      </c>
      <c r="Z1391">
        <v>0.223201116</v>
      </c>
      <c r="AA1391">
        <v>0.42885222000000001</v>
      </c>
      <c r="AB1391">
        <v>-0.48017565400000001</v>
      </c>
      <c r="AC1391">
        <v>0.21725836900000001</v>
      </c>
      <c r="AD1391">
        <v>7.6262791999999996E-2</v>
      </c>
    </row>
    <row r="1392" spans="1:30" x14ac:dyDescent="0.2">
      <c r="A1392" t="s">
        <v>6704</v>
      </c>
      <c r="B1392" t="s">
        <v>6705</v>
      </c>
      <c r="C1392" t="s">
        <v>6706</v>
      </c>
      <c r="D1392" t="s">
        <v>6707</v>
      </c>
      <c r="E1392" t="s">
        <v>6708</v>
      </c>
      <c r="F1392" t="s">
        <v>6709</v>
      </c>
      <c r="G1392" t="s">
        <v>91</v>
      </c>
      <c r="H1392">
        <v>63.634</v>
      </c>
      <c r="I1392">
        <v>27</v>
      </c>
      <c r="J1392">
        <v>55.1</v>
      </c>
      <c r="K1392">
        <v>0</v>
      </c>
      <c r="L1392">
        <v>94.906000000000006</v>
      </c>
      <c r="M1392">
        <v>28.120008469999998</v>
      </c>
      <c r="N1392">
        <v>27.816776279999999</v>
      </c>
      <c r="O1392">
        <v>27.74509239</v>
      </c>
      <c r="P1392">
        <v>27.721036909999999</v>
      </c>
      <c r="Q1392">
        <v>24.584266660000001</v>
      </c>
      <c r="R1392">
        <v>27.46808815</v>
      </c>
      <c r="S1392">
        <v>27.816715240000001</v>
      </c>
      <c r="T1392">
        <v>27.459280010000001</v>
      </c>
      <c r="U1392">
        <v>27.60279083</v>
      </c>
      <c r="V1392">
        <v>23.56642914</v>
      </c>
      <c r="W1392">
        <v>27.852993009999999</v>
      </c>
      <c r="X1392">
        <v>27.73924637</v>
      </c>
      <c r="Y1392">
        <v>0.46009263099999997</v>
      </c>
      <c r="Z1392">
        <v>1.5077362059999999</v>
      </c>
      <c r="AA1392">
        <v>4.0221334999999997E-2</v>
      </c>
      <c r="AB1392">
        <v>0.20490773500000001</v>
      </c>
      <c r="AC1392">
        <v>0.36648721899999998</v>
      </c>
      <c r="AD1392">
        <v>1.2400391900000001</v>
      </c>
    </row>
    <row r="1393" spans="1:30" x14ac:dyDescent="0.2">
      <c r="A1393" t="s">
        <v>6710</v>
      </c>
      <c r="B1393" t="s">
        <v>6711</v>
      </c>
      <c r="C1393" t="s">
        <v>6712</v>
      </c>
      <c r="D1393" t="s">
        <v>6713</v>
      </c>
      <c r="E1393" t="s">
        <v>6714</v>
      </c>
      <c r="F1393" t="s">
        <v>6715</v>
      </c>
      <c r="G1393" t="s">
        <v>91</v>
      </c>
      <c r="H1393">
        <v>24.177</v>
      </c>
      <c r="I1393">
        <v>8</v>
      </c>
      <c r="J1393">
        <v>41.3</v>
      </c>
      <c r="K1393">
        <v>0</v>
      </c>
      <c r="L1393">
        <v>91.858999999999995</v>
      </c>
      <c r="M1393">
        <v>25.167793270000001</v>
      </c>
      <c r="N1393">
        <v>24.904031750000001</v>
      </c>
      <c r="O1393">
        <v>25.141723630000001</v>
      </c>
      <c r="P1393">
        <v>25.02318382</v>
      </c>
      <c r="Q1393">
        <v>25.169973370000001</v>
      </c>
      <c r="R1393">
        <v>25.124355319999999</v>
      </c>
      <c r="S1393">
        <v>25.15541649</v>
      </c>
      <c r="T1393">
        <v>25.034940720000002</v>
      </c>
      <c r="U1393">
        <v>23.71887207</v>
      </c>
      <c r="V1393">
        <v>25.46712303</v>
      </c>
      <c r="W1393">
        <v>24.969654080000002</v>
      </c>
      <c r="X1393">
        <v>25.216970440000001</v>
      </c>
      <c r="Y1393">
        <v>0.36906693800000001</v>
      </c>
      <c r="Z1393">
        <v>-0.14673296599999999</v>
      </c>
      <c r="AA1393">
        <v>0.304064269</v>
      </c>
      <c r="AB1393">
        <v>-0.11207834899999999</v>
      </c>
      <c r="AC1393">
        <v>0.53150713699999996</v>
      </c>
      <c r="AD1393">
        <v>-0.581506093</v>
      </c>
    </row>
    <row r="1394" spans="1:30" x14ac:dyDescent="0.2">
      <c r="A1394" t="s">
        <v>6716</v>
      </c>
      <c r="B1394" t="s">
        <v>6717</v>
      </c>
      <c r="C1394" t="s">
        <v>6008</v>
      </c>
      <c r="D1394" t="s">
        <v>6718</v>
      </c>
      <c r="E1394" t="s">
        <v>6719</v>
      </c>
      <c r="F1394" t="s">
        <v>6720</v>
      </c>
      <c r="G1394" t="s">
        <v>91</v>
      </c>
      <c r="H1394">
        <v>55.323999999999998</v>
      </c>
      <c r="I1394">
        <v>28</v>
      </c>
      <c r="J1394">
        <v>50.6</v>
      </c>
      <c r="K1394">
        <v>0</v>
      </c>
      <c r="L1394">
        <v>323.31</v>
      </c>
      <c r="M1394">
        <v>28.891338350000002</v>
      </c>
      <c r="N1394">
        <v>28.80639648</v>
      </c>
      <c r="O1394">
        <v>28.525856019999999</v>
      </c>
      <c r="P1394">
        <v>28.717315670000001</v>
      </c>
      <c r="Q1394">
        <v>26.781818390000002</v>
      </c>
      <c r="R1394">
        <v>29.170141220000001</v>
      </c>
      <c r="S1394">
        <v>28.945142749999999</v>
      </c>
      <c r="T1394">
        <v>28.51615524</v>
      </c>
      <c r="U1394">
        <v>28.864610670000001</v>
      </c>
      <c r="V1394">
        <v>28.56681442</v>
      </c>
      <c r="W1394">
        <v>28.86567307</v>
      </c>
      <c r="X1394">
        <v>29.077425000000002</v>
      </c>
      <c r="Y1394">
        <v>0.19881268499999999</v>
      </c>
      <c r="Z1394">
        <v>-9.5440547000000001E-2</v>
      </c>
      <c r="AA1394">
        <v>0.339412877</v>
      </c>
      <c r="AB1394">
        <v>-0.61354573599999995</v>
      </c>
      <c r="AC1394">
        <v>0.112169215</v>
      </c>
      <c r="AD1394">
        <v>-6.1334609999999998E-2</v>
      </c>
    </row>
    <row r="1395" spans="1:30" x14ac:dyDescent="0.2">
      <c r="A1395" t="s">
        <v>6721</v>
      </c>
      <c r="B1395" t="s">
        <v>6722</v>
      </c>
      <c r="C1395" t="s">
        <v>6723</v>
      </c>
      <c r="D1395" t="s">
        <v>6724</v>
      </c>
      <c r="E1395" t="s">
        <v>6725</v>
      </c>
      <c r="F1395" t="s">
        <v>6726</v>
      </c>
      <c r="G1395" t="s">
        <v>36</v>
      </c>
      <c r="H1395">
        <v>88.950999999999993</v>
      </c>
      <c r="I1395">
        <v>32</v>
      </c>
      <c r="J1395">
        <v>51.6</v>
      </c>
      <c r="K1395">
        <v>0</v>
      </c>
      <c r="L1395">
        <v>323.31</v>
      </c>
      <c r="M1395">
        <v>27.318811419999999</v>
      </c>
      <c r="N1395">
        <v>27.06424904</v>
      </c>
      <c r="O1395">
        <v>27.253767010000001</v>
      </c>
      <c r="P1395">
        <v>26.074941639999999</v>
      </c>
      <c r="Q1395">
        <v>23.456169129999999</v>
      </c>
      <c r="R1395">
        <v>27.198261259999999</v>
      </c>
      <c r="S1395">
        <v>27.196762079999999</v>
      </c>
      <c r="T1395">
        <v>27.30530357</v>
      </c>
      <c r="U1395">
        <v>27.019138340000001</v>
      </c>
      <c r="V1395">
        <v>26.528577800000001</v>
      </c>
      <c r="W1395">
        <v>27.212896350000001</v>
      </c>
      <c r="X1395">
        <v>27.446321489999999</v>
      </c>
      <c r="Y1395">
        <v>0.20195653199999999</v>
      </c>
      <c r="Z1395">
        <v>0.149677277</v>
      </c>
      <c r="AA1395">
        <v>0.57980388800000005</v>
      </c>
      <c r="AB1395">
        <v>-1.486141205</v>
      </c>
      <c r="AC1395">
        <v>0.143282193</v>
      </c>
      <c r="AD1395">
        <v>0.11113611900000001</v>
      </c>
    </row>
    <row r="1396" spans="1:30" x14ac:dyDescent="0.2">
      <c r="A1396" t="s">
        <v>6727</v>
      </c>
      <c r="B1396" t="s">
        <v>6728</v>
      </c>
      <c r="C1396" t="s">
        <v>6729</v>
      </c>
      <c r="D1396" t="s">
        <v>6730</v>
      </c>
      <c r="E1396" t="s">
        <v>6731</v>
      </c>
      <c r="F1396" t="s">
        <v>6732</v>
      </c>
      <c r="G1396" t="s">
        <v>91</v>
      </c>
      <c r="H1396">
        <v>14.237</v>
      </c>
      <c r="I1396">
        <v>4</v>
      </c>
      <c r="J1396">
        <v>23.1</v>
      </c>
      <c r="K1396">
        <v>0</v>
      </c>
      <c r="L1396">
        <v>52.845999999999997</v>
      </c>
      <c r="M1396">
        <v>29.47202682</v>
      </c>
      <c r="N1396">
        <v>29.635904310000001</v>
      </c>
      <c r="O1396">
        <v>29.379602429999998</v>
      </c>
      <c r="P1396">
        <v>29.716793060000001</v>
      </c>
      <c r="Q1396">
        <v>30.369945529999999</v>
      </c>
      <c r="R1396">
        <v>29.321285249999999</v>
      </c>
      <c r="S1396">
        <v>29.460256579999999</v>
      </c>
      <c r="T1396">
        <v>29.49606133</v>
      </c>
      <c r="U1396">
        <v>29.278392790000002</v>
      </c>
      <c r="V1396">
        <v>29.759513850000001</v>
      </c>
      <c r="W1396">
        <v>29.487863539999999</v>
      </c>
      <c r="X1396">
        <v>29.939435960000001</v>
      </c>
      <c r="Y1396">
        <v>0.70360534799999996</v>
      </c>
      <c r="Z1396">
        <v>-0.233093262</v>
      </c>
      <c r="AA1396">
        <v>7.8068174000000004E-2</v>
      </c>
      <c r="AB1396">
        <v>7.3736827000000005E-2</v>
      </c>
      <c r="AC1396">
        <v>1.0093797069999999</v>
      </c>
      <c r="AD1396">
        <v>-0.317367554</v>
      </c>
    </row>
    <row r="1397" spans="1:30" x14ac:dyDescent="0.2">
      <c r="A1397" t="s">
        <v>6733</v>
      </c>
      <c r="B1397" t="s">
        <v>6734</v>
      </c>
      <c r="C1397" t="s">
        <v>6735</v>
      </c>
      <c r="D1397" t="s">
        <v>6736</v>
      </c>
      <c r="E1397" t="s">
        <v>6737</v>
      </c>
      <c r="F1397" t="s">
        <v>6738</v>
      </c>
      <c r="G1397" t="s">
        <v>91</v>
      </c>
      <c r="H1397">
        <v>99.451999999999998</v>
      </c>
      <c r="I1397">
        <v>35</v>
      </c>
      <c r="J1397">
        <v>52.6</v>
      </c>
      <c r="K1397">
        <v>0</v>
      </c>
      <c r="L1397">
        <v>323.31</v>
      </c>
      <c r="M1397">
        <v>29.990371700000001</v>
      </c>
      <c r="N1397">
        <v>29.95435333</v>
      </c>
      <c r="O1397">
        <v>29.926912309999999</v>
      </c>
      <c r="P1397">
        <v>29.940696719999998</v>
      </c>
      <c r="Q1397">
        <v>29.701671600000001</v>
      </c>
      <c r="R1397">
        <v>29.822076800000001</v>
      </c>
      <c r="S1397">
        <v>29.856395719999998</v>
      </c>
      <c r="T1397">
        <v>29.792453770000002</v>
      </c>
      <c r="U1397">
        <v>29.820053099999999</v>
      </c>
      <c r="V1397">
        <v>29.315380099999999</v>
      </c>
      <c r="W1397">
        <v>29.858190539999999</v>
      </c>
      <c r="X1397">
        <v>29.74101448</v>
      </c>
      <c r="Y1397">
        <v>0.89654489800000003</v>
      </c>
      <c r="Z1397">
        <v>0.31901741</v>
      </c>
      <c r="AA1397">
        <v>0.439873391</v>
      </c>
      <c r="AB1397">
        <v>0.18328666699999999</v>
      </c>
      <c r="AC1397">
        <v>0.48423089400000002</v>
      </c>
      <c r="AD1397">
        <v>0.18477249100000001</v>
      </c>
    </row>
    <row r="1398" spans="1:30" x14ac:dyDescent="0.2">
      <c r="A1398" t="s">
        <v>6739</v>
      </c>
      <c r="B1398" t="s">
        <v>6740</v>
      </c>
      <c r="C1398" t="s">
        <v>6741</v>
      </c>
      <c r="D1398" t="s">
        <v>6742</v>
      </c>
      <c r="E1398" t="s">
        <v>6743</v>
      </c>
      <c r="F1398" t="s">
        <v>6744</v>
      </c>
      <c r="G1398" t="s">
        <v>91</v>
      </c>
      <c r="H1398">
        <v>80.402000000000001</v>
      </c>
      <c r="I1398">
        <v>56</v>
      </c>
      <c r="J1398">
        <v>75.400000000000006</v>
      </c>
      <c r="K1398">
        <v>0</v>
      </c>
      <c r="L1398">
        <v>323.31</v>
      </c>
      <c r="M1398">
        <v>33.77823257</v>
      </c>
      <c r="N1398">
        <v>33.908222199999997</v>
      </c>
      <c r="O1398">
        <v>33.773231510000002</v>
      </c>
      <c r="P1398">
        <v>33.89310837</v>
      </c>
      <c r="Q1398">
        <v>34.352844240000003</v>
      </c>
      <c r="R1398">
        <v>33.579364779999999</v>
      </c>
      <c r="S1398">
        <v>33.651172639999999</v>
      </c>
      <c r="T1398">
        <v>33.895729060000001</v>
      </c>
      <c r="U1398">
        <v>33.646030430000003</v>
      </c>
      <c r="V1398">
        <v>33.998329159999997</v>
      </c>
      <c r="W1398">
        <v>33.762481690000001</v>
      </c>
      <c r="X1398">
        <v>33.777843480000001</v>
      </c>
      <c r="Y1398">
        <v>0.107951458</v>
      </c>
      <c r="Z1398">
        <v>-2.6322682999999999E-2</v>
      </c>
      <c r="AA1398">
        <v>0.15018959400000001</v>
      </c>
      <c r="AB1398">
        <v>9.5554351999999995E-2</v>
      </c>
      <c r="AC1398">
        <v>0.44071797400000001</v>
      </c>
      <c r="AD1398">
        <v>-0.115240733</v>
      </c>
    </row>
    <row r="1399" spans="1:30" x14ac:dyDescent="0.2">
      <c r="A1399" t="s">
        <v>6745</v>
      </c>
      <c r="B1399" t="s">
        <v>6746</v>
      </c>
      <c r="C1399" t="s">
        <v>6747</v>
      </c>
      <c r="D1399" t="s">
        <v>6748</v>
      </c>
      <c r="E1399" t="s">
        <v>6749</v>
      </c>
      <c r="F1399" t="s">
        <v>6750</v>
      </c>
      <c r="G1399" t="s">
        <v>91</v>
      </c>
      <c r="H1399">
        <v>60.823999999999998</v>
      </c>
      <c r="I1399">
        <v>12</v>
      </c>
      <c r="J1399">
        <v>26.3</v>
      </c>
      <c r="K1399">
        <v>0</v>
      </c>
      <c r="L1399">
        <v>42.155999999999999</v>
      </c>
      <c r="M1399">
        <v>25.10325623</v>
      </c>
      <c r="N1399">
        <v>24.996408460000001</v>
      </c>
      <c r="O1399">
        <v>25.050426479999999</v>
      </c>
      <c r="P1399">
        <v>25.271917340000002</v>
      </c>
      <c r="Q1399">
        <v>25.255443570000001</v>
      </c>
      <c r="R1399">
        <v>25.27486992</v>
      </c>
      <c r="S1399">
        <v>25.356523509999999</v>
      </c>
      <c r="T1399">
        <v>24.201330179999999</v>
      </c>
      <c r="U1399">
        <v>25.4582634</v>
      </c>
      <c r="V1399">
        <v>25.874481200000002</v>
      </c>
      <c r="W1399">
        <v>21.76795006</v>
      </c>
      <c r="X1399">
        <v>25.46712303</v>
      </c>
      <c r="Y1399">
        <v>0.200551488</v>
      </c>
      <c r="Z1399">
        <v>0.68017896</v>
      </c>
      <c r="AA1399">
        <v>0.27590889299999999</v>
      </c>
      <c r="AB1399">
        <v>0.89755884799999996</v>
      </c>
      <c r="AC1399">
        <v>0.17640219400000001</v>
      </c>
      <c r="AD1399">
        <v>0.63552093499999995</v>
      </c>
    </row>
    <row r="1400" spans="1:30" x14ac:dyDescent="0.2">
      <c r="A1400" t="s">
        <v>6751</v>
      </c>
      <c r="B1400" t="s">
        <v>6752</v>
      </c>
      <c r="C1400" t="s">
        <v>6753</v>
      </c>
      <c r="D1400" t="s">
        <v>6754</v>
      </c>
      <c r="E1400" t="s">
        <v>6755</v>
      </c>
      <c r="F1400" t="s">
        <v>6756</v>
      </c>
      <c r="G1400" t="s">
        <v>91</v>
      </c>
      <c r="H1400">
        <v>23.347999999999999</v>
      </c>
      <c r="I1400">
        <v>8</v>
      </c>
      <c r="J1400">
        <v>56.7</v>
      </c>
      <c r="K1400">
        <v>0</v>
      </c>
      <c r="L1400">
        <v>30.988</v>
      </c>
      <c r="M1400">
        <v>24.101676940000001</v>
      </c>
      <c r="N1400">
        <v>25.056806559999998</v>
      </c>
      <c r="O1400">
        <v>25.844051360000002</v>
      </c>
      <c r="P1400">
        <v>24.814260480000002</v>
      </c>
      <c r="Q1400">
        <v>23.888900759999999</v>
      </c>
      <c r="R1400">
        <v>23.24399185</v>
      </c>
      <c r="S1400">
        <v>26.496114729999999</v>
      </c>
      <c r="T1400">
        <v>26.47137833</v>
      </c>
      <c r="U1400">
        <v>26.398962019999999</v>
      </c>
      <c r="V1400">
        <v>25.165342330000001</v>
      </c>
      <c r="W1400">
        <v>24.90541077</v>
      </c>
      <c r="X1400">
        <v>25.729282380000001</v>
      </c>
      <c r="Y1400">
        <v>0.18084501</v>
      </c>
      <c r="Z1400">
        <v>-0.26583353700000001</v>
      </c>
      <c r="AA1400">
        <v>1.169136379</v>
      </c>
      <c r="AB1400">
        <v>-1.284294128</v>
      </c>
      <c r="AC1400">
        <v>2.0801421009999999</v>
      </c>
      <c r="AD1400">
        <v>1.188806534</v>
      </c>
    </row>
    <row r="1401" spans="1:30" x14ac:dyDescent="0.2">
      <c r="A1401" t="s">
        <v>6757</v>
      </c>
      <c r="B1401" t="s">
        <v>6758</v>
      </c>
      <c r="C1401" t="s">
        <v>3786</v>
      </c>
      <c r="D1401" t="s">
        <v>6759</v>
      </c>
      <c r="E1401" t="s">
        <v>6760</v>
      </c>
      <c r="F1401" t="s">
        <v>6761</v>
      </c>
      <c r="G1401" t="s">
        <v>232</v>
      </c>
      <c r="H1401">
        <v>34.545999999999999</v>
      </c>
      <c r="I1401">
        <v>10</v>
      </c>
      <c r="J1401">
        <v>44.6</v>
      </c>
      <c r="K1401">
        <v>0</v>
      </c>
      <c r="L1401">
        <v>323.31</v>
      </c>
      <c r="M1401">
        <v>28.366321559999999</v>
      </c>
      <c r="N1401">
        <v>28.34988594</v>
      </c>
      <c r="O1401">
        <v>28.658706670000001</v>
      </c>
      <c r="P1401">
        <v>28.179258350000001</v>
      </c>
      <c r="Q1401">
        <v>28.821741100000001</v>
      </c>
      <c r="R1401">
        <v>28.00061607</v>
      </c>
      <c r="S1401">
        <v>28.5243988</v>
      </c>
      <c r="T1401">
        <v>28.964330669999999</v>
      </c>
      <c r="U1401">
        <v>28.770425800000002</v>
      </c>
      <c r="V1401">
        <v>29.684568410000001</v>
      </c>
      <c r="W1401">
        <v>28.860767360000001</v>
      </c>
      <c r="X1401">
        <v>28.726341250000001</v>
      </c>
      <c r="Y1401">
        <v>0.93588072600000005</v>
      </c>
      <c r="Z1401">
        <v>-0.63225428299999997</v>
      </c>
      <c r="AA1401">
        <v>0.90606730000000002</v>
      </c>
      <c r="AB1401">
        <v>-0.75668716400000002</v>
      </c>
      <c r="AC1401">
        <v>0.44575793000000002</v>
      </c>
      <c r="AD1401">
        <v>-0.33750724799999998</v>
      </c>
    </row>
    <row r="1402" spans="1:30" x14ac:dyDescent="0.2">
      <c r="A1402" t="s">
        <v>6762</v>
      </c>
      <c r="B1402" t="s">
        <v>162</v>
      </c>
      <c r="C1402" t="s">
        <v>100</v>
      </c>
      <c r="D1402" t="s">
        <v>6763</v>
      </c>
      <c r="E1402" t="s">
        <v>6762</v>
      </c>
      <c r="F1402" t="s">
        <v>6764</v>
      </c>
      <c r="G1402" t="s">
        <v>58</v>
      </c>
      <c r="H1402">
        <v>33.267000000000003</v>
      </c>
      <c r="I1402">
        <v>8</v>
      </c>
      <c r="J1402">
        <v>31</v>
      </c>
      <c r="K1402">
        <v>0</v>
      </c>
      <c r="L1402">
        <v>61.296999999999997</v>
      </c>
      <c r="M1402">
        <v>25.546396260000002</v>
      </c>
      <c r="N1402">
        <v>24.813037869999999</v>
      </c>
      <c r="O1402">
        <v>25.331253050000001</v>
      </c>
      <c r="P1402">
        <v>23.621532439999999</v>
      </c>
      <c r="Q1402">
        <v>22.537242890000002</v>
      </c>
      <c r="R1402">
        <v>25.0257206</v>
      </c>
      <c r="S1402">
        <v>25.21115112</v>
      </c>
      <c r="T1402">
        <v>23.576030729999999</v>
      </c>
      <c r="U1402">
        <v>25.159078600000001</v>
      </c>
      <c r="V1402">
        <v>24.945343019999999</v>
      </c>
      <c r="W1402">
        <v>25.018903730000002</v>
      </c>
      <c r="X1402">
        <v>25.01427078</v>
      </c>
      <c r="Y1402">
        <v>0.46950625200000001</v>
      </c>
      <c r="Z1402">
        <v>0.237389882</v>
      </c>
      <c r="AA1402">
        <v>0.81201275399999995</v>
      </c>
      <c r="AB1402">
        <v>-1.2646738689999999</v>
      </c>
      <c r="AC1402">
        <v>0.25444365400000002</v>
      </c>
      <c r="AD1402">
        <v>-0.34408569300000003</v>
      </c>
    </row>
    <row r="1403" spans="1:30" x14ac:dyDescent="0.2">
      <c r="A1403" t="s">
        <v>6765</v>
      </c>
      <c r="B1403" t="s">
        <v>6766</v>
      </c>
      <c r="C1403" t="s">
        <v>6767</v>
      </c>
      <c r="D1403" t="s">
        <v>6768</v>
      </c>
      <c r="E1403" t="s">
        <v>6769</v>
      </c>
      <c r="F1403" t="s">
        <v>6770</v>
      </c>
      <c r="G1403" t="s">
        <v>395</v>
      </c>
      <c r="H1403">
        <v>80.561000000000007</v>
      </c>
      <c r="I1403">
        <v>54</v>
      </c>
      <c r="J1403">
        <v>80.900000000000006</v>
      </c>
      <c r="K1403">
        <v>0</v>
      </c>
      <c r="L1403">
        <v>323.31</v>
      </c>
      <c r="M1403">
        <v>33.327102660000001</v>
      </c>
      <c r="N1403">
        <v>33.375419620000002</v>
      </c>
      <c r="O1403">
        <v>33.332580569999998</v>
      </c>
      <c r="P1403">
        <v>33.401466370000001</v>
      </c>
      <c r="Q1403">
        <v>32.882381440000003</v>
      </c>
      <c r="R1403">
        <v>33.228630070000001</v>
      </c>
      <c r="S1403">
        <v>33.19522095</v>
      </c>
      <c r="T1403">
        <v>33.183422090000001</v>
      </c>
      <c r="U1403">
        <v>33.27780533</v>
      </c>
      <c r="V1403">
        <v>33.30348206</v>
      </c>
      <c r="W1403">
        <v>33.435520169999997</v>
      </c>
      <c r="X1403">
        <v>33.372306819999999</v>
      </c>
      <c r="Y1403">
        <v>0.24431246700000001</v>
      </c>
      <c r="Z1403">
        <v>-2.5402068999999999E-2</v>
      </c>
      <c r="AA1403">
        <v>0.56341942599999995</v>
      </c>
      <c r="AB1403">
        <v>-0.199610392</v>
      </c>
      <c r="AC1403">
        <v>1.4568009790000001</v>
      </c>
      <c r="AD1403">
        <v>-0.151620229</v>
      </c>
    </row>
    <row r="1404" spans="1:30" x14ac:dyDescent="0.2">
      <c r="A1404" t="s">
        <v>6771</v>
      </c>
      <c r="B1404" t="s">
        <v>6772</v>
      </c>
      <c r="C1404" t="s">
        <v>6773</v>
      </c>
      <c r="D1404" t="s">
        <v>6774</v>
      </c>
      <c r="E1404" t="s">
        <v>6775</v>
      </c>
      <c r="F1404" t="s">
        <v>6776</v>
      </c>
      <c r="G1404" t="s">
        <v>36</v>
      </c>
      <c r="H1404">
        <v>8.9411000000000005</v>
      </c>
      <c r="I1404">
        <v>6</v>
      </c>
      <c r="J1404">
        <v>63.9</v>
      </c>
      <c r="K1404">
        <v>0</v>
      </c>
      <c r="L1404">
        <v>241.51</v>
      </c>
      <c r="M1404">
        <v>24.71564674</v>
      </c>
      <c r="N1404">
        <v>22.948377610000001</v>
      </c>
      <c r="O1404">
        <v>24.31244087</v>
      </c>
      <c r="P1404">
        <v>23.396181110000001</v>
      </c>
      <c r="Q1404">
        <v>24.99491119</v>
      </c>
      <c r="R1404">
        <v>23.062820429999999</v>
      </c>
      <c r="S1404">
        <v>22.966745379999999</v>
      </c>
      <c r="T1404">
        <v>24.225776669999998</v>
      </c>
      <c r="U1404">
        <v>23.690492630000001</v>
      </c>
      <c r="V1404">
        <v>24.263927460000001</v>
      </c>
      <c r="W1404">
        <v>23.830722810000001</v>
      </c>
      <c r="X1404">
        <v>23.297515870000002</v>
      </c>
      <c r="Y1404">
        <v>0.117471303</v>
      </c>
      <c r="Z1404">
        <v>0.194766363</v>
      </c>
      <c r="AA1404">
        <v>1.0299386000000001E-2</v>
      </c>
      <c r="AB1404">
        <v>2.0582198999999999E-2</v>
      </c>
      <c r="AC1404">
        <v>0.13631000500000001</v>
      </c>
      <c r="AD1404">
        <v>-0.16971715300000001</v>
      </c>
    </row>
    <row r="1405" spans="1:30" x14ac:dyDescent="0.2">
      <c r="A1405" t="s">
        <v>6777</v>
      </c>
      <c r="B1405" t="s">
        <v>6778</v>
      </c>
      <c r="C1405" t="s">
        <v>6779</v>
      </c>
      <c r="D1405" t="s">
        <v>6780</v>
      </c>
      <c r="E1405" t="s">
        <v>6781</v>
      </c>
      <c r="F1405" t="s">
        <v>6782</v>
      </c>
      <c r="G1405" t="s">
        <v>91</v>
      </c>
      <c r="H1405">
        <v>51.383000000000003</v>
      </c>
      <c r="I1405">
        <v>12</v>
      </c>
      <c r="J1405">
        <v>35.6</v>
      </c>
      <c r="K1405">
        <v>0</v>
      </c>
      <c r="L1405">
        <v>151.78</v>
      </c>
      <c r="M1405">
        <v>24.443353649999999</v>
      </c>
      <c r="N1405">
        <v>23.246133799999999</v>
      </c>
      <c r="O1405">
        <v>24.7358799</v>
      </c>
      <c r="P1405">
        <v>24.851194379999999</v>
      </c>
      <c r="Q1405">
        <v>22.394727710000002</v>
      </c>
      <c r="R1405">
        <v>24.6089077</v>
      </c>
      <c r="S1405">
        <v>24.925605770000001</v>
      </c>
      <c r="T1405">
        <v>23.179925919999999</v>
      </c>
      <c r="U1405">
        <v>23.7937355</v>
      </c>
      <c r="V1405">
        <v>23.43216133</v>
      </c>
      <c r="W1405">
        <v>22.644897459999999</v>
      </c>
      <c r="X1405">
        <v>25.128332140000001</v>
      </c>
      <c r="Y1405">
        <v>0.17914274199999999</v>
      </c>
      <c r="Z1405">
        <v>0.40665880799999998</v>
      </c>
      <c r="AA1405">
        <v>7.0720668E-2</v>
      </c>
      <c r="AB1405">
        <v>0.21647961900000001</v>
      </c>
      <c r="AC1405">
        <v>9.2312592999999998E-2</v>
      </c>
      <c r="AD1405">
        <v>0.23129208900000001</v>
      </c>
    </row>
    <row r="1406" spans="1:30" x14ac:dyDescent="0.2">
      <c r="A1406" t="s">
        <v>6783</v>
      </c>
      <c r="B1406" t="s">
        <v>6784</v>
      </c>
      <c r="C1406" t="s">
        <v>6785</v>
      </c>
      <c r="D1406" t="s">
        <v>6786</v>
      </c>
      <c r="E1406" t="s">
        <v>6787</v>
      </c>
      <c r="F1406" t="s">
        <v>6788</v>
      </c>
      <c r="G1406" t="s">
        <v>91</v>
      </c>
      <c r="H1406">
        <v>26.722999999999999</v>
      </c>
      <c r="I1406">
        <v>16</v>
      </c>
      <c r="J1406">
        <v>72.599999999999994</v>
      </c>
      <c r="K1406">
        <v>0</v>
      </c>
      <c r="L1406">
        <v>224.55</v>
      </c>
      <c r="M1406">
        <v>30.252933500000001</v>
      </c>
      <c r="N1406">
        <v>30.213499070000001</v>
      </c>
      <c r="O1406">
        <v>30.14479446</v>
      </c>
      <c r="P1406">
        <v>30.29898262</v>
      </c>
      <c r="Q1406">
        <v>30.945100780000001</v>
      </c>
      <c r="R1406">
        <v>30.20932007</v>
      </c>
      <c r="S1406">
        <v>30.2822876</v>
      </c>
      <c r="T1406">
        <v>30.194955830000001</v>
      </c>
      <c r="U1406">
        <v>30.12472343</v>
      </c>
      <c r="V1406">
        <v>31.14661598</v>
      </c>
      <c r="W1406">
        <v>30.028942109999999</v>
      </c>
      <c r="X1406">
        <v>30.024854659999999</v>
      </c>
      <c r="Y1406">
        <v>0.202197722</v>
      </c>
      <c r="Z1406">
        <v>-0.196395238</v>
      </c>
      <c r="AA1406">
        <v>6.6950495999999998E-2</v>
      </c>
      <c r="AB1406">
        <v>8.4330241E-2</v>
      </c>
      <c r="AC1406">
        <v>0.20492774</v>
      </c>
      <c r="AD1406">
        <v>-0.19948196400000001</v>
      </c>
    </row>
    <row r="1407" spans="1:30" x14ac:dyDescent="0.2">
      <c r="A1407" t="s">
        <v>6789</v>
      </c>
      <c r="B1407" t="s">
        <v>6790</v>
      </c>
      <c r="C1407" t="s">
        <v>6785</v>
      </c>
      <c r="D1407" t="s">
        <v>6791</v>
      </c>
      <c r="E1407" t="s">
        <v>6792</v>
      </c>
      <c r="F1407" t="s">
        <v>6793</v>
      </c>
      <c r="G1407" t="s">
        <v>91</v>
      </c>
      <c r="H1407">
        <v>30.305</v>
      </c>
      <c r="I1407">
        <v>15</v>
      </c>
      <c r="J1407">
        <v>68.400000000000006</v>
      </c>
      <c r="K1407">
        <v>0</v>
      </c>
      <c r="L1407">
        <v>323.31</v>
      </c>
      <c r="M1407">
        <v>30.602756500000002</v>
      </c>
      <c r="N1407">
        <v>30.672361370000001</v>
      </c>
      <c r="O1407">
        <v>30.508714680000001</v>
      </c>
      <c r="P1407">
        <v>30.834999079999999</v>
      </c>
      <c r="Q1407">
        <v>31.271585460000001</v>
      </c>
      <c r="R1407">
        <v>30.74478912</v>
      </c>
      <c r="S1407">
        <v>30.720205310000001</v>
      </c>
      <c r="T1407">
        <v>30.741256709999998</v>
      </c>
      <c r="U1407">
        <v>30.55050468</v>
      </c>
      <c r="V1407">
        <v>31.335752490000001</v>
      </c>
      <c r="W1407">
        <v>30.767381669999999</v>
      </c>
      <c r="X1407">
        <v>30.420614239999999</v>
      </c>
      <c r="Y1407">
        <v>0.38285734599999999</v>
      </c>
      <c r="Z1407">
        <v>-0.246638616</v>
      </c>
      <c r="AA1407">
        <v>0.128247687</v>
      </c>
      <c r="AB1407">
        <v>0.109208425</v>
      </c>
      <c r="AC1407">
        <v>0.24672572500000001</v>
      </c>
      <c r="AD1407">
        <v>-0.17059389799999999</v>
      </c>
    </row>
    <row r="1408" spans="1:30" x14ac:dyDescent="0.2">
      <c r="A1408" t="s">
        <v>6794</v>
      </c>
      <c r="B1408" t="s">
        <v>6795</v>
      </c>
      <c r="C1408" t="s">
        <v>6796</v>
      </c>
      <c r="D1408" t="s">
        <v>6797</v>
      </c>
      <c r="E1408" t="s">
        <v>6798</v>
      </c>
      <c r="F1408" t="s">
        <v>6799</v>
      </c>
      <c r="G1408" t="s">
        <v>91</v>
      </c>
      <c r="H1408">
        <v>6.9442000000000004</v>
      </c>
      <c r="I1408">
        <v>6</v>
      </c>
      <c r="J1408">
        <v>76.599999999999994</v>
      </c>
      <c r="K1408">
        <v>0</v>
      </c>
      <c r="L1408">
        <v>323.31</v>
      </c>
      <c r="M1408">
        <v>27.541191099999999</v>
      </c>
      <c r="N1408">
        <v>27.597473140000002</v>
      </c>
      <c r="O1408">
        <v>27.678821559999999</v>
      </c>
      <c r="P1408">
        <v>27.599956509999998</v>
      </c>
      <c r="Q1408">
        <v>27.60618401</v>
      </c>
      <c r="R1408">
        <v>27.36961174</v>
      </c>
      <c r="S1408">
        <v>27.66261673</v>
      </c>
      <c r="T1408">
        <v>27.97727394</v>
      </c>
      <c r="U1408">
        <v>27.879468920000001</v>
      </c>
      <c r="V1408">
        <v>27.514350889999999</v>
      </c>
      <c r="W1408">
        <v>27.542963029999999</v>
      </c>
      <c r="X1408">
        <v>27.3475647</v>
      </c>
      <c r="Y1408">
        <v>0.87913063400000002</v>
      </c>
      <c r="Z1408">
        <v>0.13753573099999999</v>
      </c>
      <c r="AA1408">
        <v>0.22523317900000001</v>
      </c>
      <c r="AB1408">
        <v>5.6957881000000002E-2</v>
      </c>
      <c r="AC1408">
        <v>1.5408691489999999</v>
      </c>
      <c r="AD1408">
        <v>0.37149365699999998</v>
      </c>
    </row>
    <row r="1409" spans="1:30" x14ac:dyDescent="0.2">
      <c r="A1409" t="s">
        <v>6800</v>
      </c>
      <c r="B1409" t="s">
        <v>6801</v>
      </c>
      <c r="C1409" t="s">
        <v>6802</v>
      </c>
      <c r="D1409" t="s">
        <v>6803</v>
      </c>
      <c r="E1409" t="s">
        <v>6804</v>
      </c>
      <c r="F1409" t="s">
        <v>6805</v>
      </c>
      <c r="G1409" t="s">
        <v>36</v>
      </c>
      <c r="H1409">
        <v>67.400000000000006</v>
      </c>
      <c r="I1409">
        <v>28</v>
      </c>
      <c r="J1409">
        <v>60.6</v>
      </c>
      <c r="K1409">
        <v>0</v>
      </c>
      <c r="L1409">
        <v>243.73</v>
      </c>
      <c r="M1409">
        <v>27.70576286</v>
      </c>
      <c r="N1409">
        <v>27.23680878</v>
      </c>
      <c r="O1409">
        <v>27.25385666</v>
      </c>
      <c r="P1409">
        <v>27.584699629999999</v>
      </c>
      <c r="Q1409">
        <v>27.965267180000001</v>
      </c>
      <c r="R1409">
        <v>27.68371582</v>
      </c>
      <c r="S1409">
        <v>27.389032360000002</v>
      </c>
      <c r="T1409">
        <v>27.17445755</v>
      </c>
      <c r="U1409">
        <v>27.30216789</v>
      </c>
      <c r="V1409">
        <v>28.00227928</v>
      </c>
      <c r="W1409">
        <v>27.684116360000001</v>
      </c>
      <c r="X1409">
        <v>27.620449069999999</v>
      </c>
      <c r="Y1409">
        <v>0.890605066</v>
      </c>
      <c r="Z1409">
        <v>-0.37013880399999999</v>
      </c>
      <c r="AA1409">
        <v>5.1059054E-2</v>
      </c>
      <c r="AB1409">
        <v>-2.438736E-2</v>
      </c>
      <c r="AC1409">
        <v>1.641896842</v>
      </c>
      <c r="AD1409">
        <v>-0.48039563499999999</v>
      </c>
    </row>
    <row r="1410" spans="1:30" x14ac:dyDescent="0.2">
      <c r="A1410" t="s">
        <v>6806</v>
      </c>
      <c r="B1410" t="s">
        <v>6807</v>
      </c>
      <c r="C1410" t="s">
        <v>6808</v>
      </c>
      <c r="D1410" t="s">
        <v>6809</v>
      </c>
      <c r="E1410" t="s">
        <v>6810</v>
      </c>
      <c r="F1410" t="s">
        <v>6811</v>
      </c>
      <c r="G1410" t="s">
        <v>91</v>
      </c>
      <c r="H1410">
        <v>30.48</v>
      </c>
      <c r="I1410">
        <v>16</v>
      </c>
      <c r="J1410">
        <v>75.400000000000006</v>
      </c>
      <c r="K1410">
        <v>0</v>
      </c>
      <c r="L1410">
        <v>80.697999999999993</v>
      </c>
      <c r="M1410">
        <v>28.217756269999999</v>
      </c>
      <c r="N1410">
        <v>28.064813610000002</v>
      </c>
      <c r="O1410">
        <v>28.174884800000001</v>
      </c>
      <c r="P1410">
        <v>28.312808990000001</v>
      </c>
      <c r="Q1410">
        <v>28.518333439999999</v>
      </c>
      <c r="R1410">
        <v>28.031600950000001</v>
      </c>
      <c r="S1410">
        <v>28.176502230000001</v>
      </c>
      <c r="T1410">
        <v>28.058839800000001</v>
      </c>
      <c r="U1410">
        <v>28.095569609999998</v>
      </c>
      <c r="V1410">
        <v>28.484045030000001</v>
      </c>
      <c r="W1410">
        <v>27.859523769999999</v>
      </c>
      <c r="X1410">
        <v>28.009826660000002</v>
      </c>
      <c r="Y1410">
        <v>6.2213619999999997E-2</v>
      </c>
      <c r="Z1410">
        <v>3.4686406000000003E-2</v>
      </c>
      <c r="AA1410">
        <v>0.29215915999999997</v>
      </c>
      <c r="AB1410">
        <v>0.16978263900000001</v>
      </c>
      <c r="AC1410">
        <v>1.2942676E-2</v>
      </c>
      <c r="AD1410">
        <v>-7.4946090000000002E-3</v>
      </c>
    </row>
    <row r="1411" spans="1:30" x14ac:dyDescent="0.2">
      <c r="A1411" t="s">
        <v>6812</v>
      </c>
      <c r="B1411" t="s">
        <v>6813</v>
      </c>
      <c r="C1411" t="s">
        <v>6808</v>
      </c>
      <c r="D1411" t="s">
        <v>6814</v>
      </c>
      <c r="E1411" t="s">
        <v>6815</v>
      </c>
      <c r="F1411" t="s">
        <v>6816</v>
      </c>
      <c r="G1411" t="s">
        <v>91</v>
      </c>
      <c r="H1411">
        <v>10.273999999999999</v>
      </c>
      <c r="I1411">
        <v>4</v>
      </c>
      <c r="J1411">
        <v>46.2</v>
      </c>
      <c r="K1411">
        <v>0</v>
      </c>
      <c r="L1411">
        <v>71.83</v>
      </c>
      <c r="M1411">
        <v>24.255144120000001</v>
      </c>
      <c r="N1411">
        <v>22.186632159999998</v>
      </c>
      <c r="O1411">
        <v>22.111469270000001</v>
      </c>
      <c r="P1411">
        <v>24.420722959999999</v>
      </c>
      <c r="Q1411">
        <v>23.315505980000001</v>
      </c>
      <c r="R1411">
        <v>23.80665016</v>
      </c>
      <c r="S1411">
        <v>22.537199019999999</v>
      </c>
      <c r="T1411">
        <v>25.41895294</v>
      </c>
      <c r="U1411">
        <v>23.660131450000002</v>
      </c>
      <c r="V1411">
        <v>24.689701079999999</v>
      </c>
      <c r="W1411">
        <v>23.212150569999999</v>
      </c>
      <c r="X1411">
        <v>24.105390549999999</v>
      </c>
      <c r="Y1411">
        <v>0.62975394799999995</v>
      </c>
      <c r="Z1411">
        <v>-1.1513322189999999</v>
      </c>
      <c r="AA1411">
        <v>0.10407235400000001</v>
      </c>
      <c r="AB1411">
        <v>-0.154787699</v>
      </c>
      <c r="AC1411">
        <v>4.7361379000000002E-2</v>
      </c>
      <c r="AD1411">
        <v>-0.13031959500000001</v>
      </c>
    </row>
    <row r="1412" spans="1:30" x14ac:dyDescent="0.2">
      <c r="A1412" t="s">
        <v>6817</v>
      </c>
      <c r="B1412" t="s">
        <v>6818</v>
      </c>
      <c r="C1412" t="s">
        <v>6819</v>
      </c>
      <c r="D1412" t="s">
        <v>6820</v>
      </c>
      <c r="E1412" t="s">
        <v>6821</v>
      </c>
      <c r="F1412" t="s">
        <v>6822</v>
      </c>
      <c r="G1412" t="s">
        <v>91</v>
      </c>
      <c r="H1412">
        <v>45.594000000000001</v>
      </c>
      <c r="I1412">
        <v>20</v>
      </c>
      <c r="J1412">
        <v>66.2</v>
      </c>
      <c r="K1412">
        <v>0</v>
      </c>
      <c r="L1412">
        <v>130.34</v>
      </c>
      <c r="M1412">
        <v>27.28126907</v>
      </c>
      <c r="N1412">
        <v>27.36611366</v>
      </c>
      <c r="O1412">
        <v>27.274265289999999</v>
      </c>
      <c r="P1412">
        <v>26.983592989999998</v>
      </c>
      <c r="Q1412">
        <v>26.262681959999998</v>
      </c>
      <c r="R1412">
        <v>27.57549667</v>
      </c>
      <c r="S1412">
        <v>27.45230484</v>
      </c>
      <c r="T1412">
        <v>27.377328869999999</v>
      </c>
      <c r="U1412">
        <v>27.343164439999999</v>
      </c>
      <c r="V1412">
        <v>27.747015000000001</v>
      </c>
      <c r="W1412">
        <v>27.338155749999999</v>
      </c>
      <c r="X1412">
        <v>27.6259613</v>
      </c>
      <c r="Y1412">
        <v>0.98869023899999997</v>
      </c>
      <c r="Z1412">
        <v>-0.26316134099999999</v>
      </c>
      <c r="AA1412">
        <v>0.72318266200000003</v>
      </c>
      <c r="AB1412">
        <v>-0.62978680899999995</v>
      </c>
      <c r="AC1412">
        <v>0.64611536700000005</v>
      </c>
      <c r="AD1412">
        <v>-0.17944463099999999</v>
      </c>
    </row>
    <row r="1413" spans="1:30" x14ac:dyDescent="0.2">
      <c r="A1413" t="s">
        <v>6823</v>
      </c>
      <c r="B1413" t="s">
        <v>6824</v>
      </c>
      <c r="C1413" t="s">
        <v>6825</v>
      </c>
      <c r="D1413" t="s">
        <v>6826</v>
      </c>
      <c r="E1413" t="s">
        <v>6827</v>
      </c>
      <c r="F1413" t="s">
        <v>6828</v>
      </c>
      <c r="G1413" t="s">
        <v>91</v>
      </c>
      <c r="H1413">
        <v>37.997999999999998</v>
      </c>
      <c r="I1413">
        <v>18</v>
      </c>
      <c r="J1413">
        <v>62.5</v>
      </c>
      <c r="K1413">
        <v>0</v>
      </c>
      <c r="L1413">
        <v>58.023000000000003</v>
      </c>
      <c r="M1413">
        <v>23.289806370000001</v>
      </c>
      <c r="N1413">
        <v>23.260175700000001</v>
      </c>
      <c r="O1413">
        <v>22.810869220000001</v>
      </c>
      <c r="P1413">
        <v>24.1190052</v>
      </c>
      <c r="Q1413">
        <v>23.97201347</v>
      </c>
      <c r="R1413">
        <v>23.580425259999998</v>
      </c>
      <c r="S1413">
        <v>23.837316510000001</v>
      </c>
      <c r="T1413">
        <v>24.12837219</v>
      </c>
      <c r="U1413">
        <v>24.293905259999999</v>
      </c>
      <c r="V1413">
        <v>24.138065340000001</v>
      </c>
      <c r="W1413">
        <v>23.751401900000001</v>
      </c>
      <c r="X1413">
        <v>23.761425020000001</v>
      </c>
      <c r="Y1413">
        <v>1.721580742</v>
      </c>
      <c r="Z1413">
        <v>-0.76334698999999995</v>
      </c>
      <c r="AA1413">
        <v>1.1020617E-2</v>
      </c>
      <c r="AB1413">
        <v>6.8505609999999998E-3</v>
      </c>
      <c r="AC1413">
        <v>0.47761512</v>
      </c>
      <c r="AD1413">
        <v>0.202900569</v>
      </c>
    </row>
    <row r="1414" spans="1:30" x14ac:dyDescent="0.2">
      <c r="A1414" t="s">
        <v>6829</v>
      </c>
      <c r="B1414" t="s">
        <v>6830</v>
      </c>
      <c r="C1414" t="s">
        <v>6831</v>
      </c>
      <c r="D1414" t="s">
        <v>6832</v>
      </c>
      <c r="E1414" t="s">
        <v>6833</v>
      </c>
      <c r="F1414" t="s">
        <v>6834</v>
      </c>
      <c r="G1414" t="s">
        <v>36</v>
      </c>
      <c r="H1414">
        <v>51.176000000000002</v>
      </c>
      <c r="I1414">
        <v>6</v>
      </c>
      <c r="J1414">
        <v>21.7</v>
      </c>
      <c r="K1414">
        <v>0</v>
      </c>
      <c r="L1414">
        <v>13.802</v>
      </c>
      <c r="M1414">
        <v>25.186616900000001</v>
      </c>
      <c r="N1414">
        <v>23.079252239999999</v>
      </c>
      <c r="O1414">
        <v>22.197319029999999</v>
      </c>
      <c r="P1414">
        <v>23.808515549999999</v>
      </c>
      <c r="Q1414">
        <v>25.052078250000001</v>
      </c>
      <c r="R1414">
        <v>25.134181980000001</v>
      </c>
      <c r="S1414">
        <v>24.834028239999999</v>
      </c>
      <c r="T1414">
        <v>22.791725159999999</v>
      </c>
      <c r="U1414">
        <v>24.937551500000001</v>
      </c>
      <c r="V1414">
        <v>23.616302489999999</v>
      </c>
      <c r="W1414">
        <v>23.24015236</v>
      </c>
      <c r="X1414">
        <v>25.138954160000001</v>
      </c>
      <c r="Y1414">
        <v>0.18371473099999999</v>
      </c>
      <c r="Z1414">
        <v>-0.51074028000000005</v>
      </c>
      <c r="AA1414">
        <v>0.38928702500000001</v>
      </c>
      <c r="AB1414">
        <v>0.66645558699999996</v>
      </c>
      <c r="AC1414">
        <v>7.3092427000000001E-2</v>
      </c>
      <c r="AD1414">
        <v>0.18929863</v>
      </c>
    </row>
    <row r="1415" spans="1:30" x14ac:dyDescent="0.2">
      <c r="A1415" t="s">
        <v>6835</v>
      </c>
      <c r="B1415" t="s">
        <v>6836</v>
      </c>
      <c r="C1415" t="s">
        <v>1794</v>
      </c>
      <c r="D1415" t="s">
        <v>6837</v>
      </c>
      <c r="E1415" t="s">
        <v>6838</v>
      </c>
      <c r="F1415" t="s">
        <v>6839</v>
      </c>
      <c r="G1415" t="s">
        <v>36</v>
      </c>
      <c r="H1415">
        <v>50.253999999999998</v>
      </c>
      <c r="I1415">
        <v>7</v>
      </c>
      <c r="J1415">
        <v>17.3</v>
      </c>
      <c r="K1415">
        <v>0</v>
      </c>
      <c r="L1415">
        <v>22.849</v>
      </c>
      <c r="M1415">
        <v>25.276538850000001</v>
      </c>
      <c r="N1415">
        <v>24.726711269999999</v>
      </c>
      <c r="O1415">
        <v>24.72998428</v>
      </c>
      <c r="P1415">
        <v>25.558080669999999</v>
      </c>
      <c r="Q1415">
        <v>24.46982384</v>
      </c>
      <c r="R1415">
        <v>24.84947777</v>
      </c>
      <c r="S1415">
        <v>23.542924880000001</v>
      </c>
      <c r="T1415">
        <v>23.148221970000002</v>
      </c>
      <c r="U1415">
        <v>25.049139019999998</v>
      </c>
      <c r="V1415">
        <v>23.137859339999999</v>
      </c>
      <c r="W1415">
        <v>24.85908508</v>
      </c>
      <c r="X1415">
        <v>25.030147549999999</v>
      </c>
      <c r="Y1415">
        <v>0.37820397300000003</v>
      </c>
      <c r="Z1415">
        <v>0.56871414200000003</v>
      </c>
      <c r="AA1415">
        <v>0.37909330600000002</v>
      </c>
      <c r="AB1415">
        <v>0.61676343300000003</v>
      </c>
      <c r="AC1415">
        <v>0.19700168400000001</v>
      </c>
      <c r="AD1415">
        <v>-0.42893536900000001</v>
      </c>
    </row>
    <row r="1416" spans="1:30" x14ac:dyDescent="0.2">
      <c r="A1416" t="s">
        <v>6840</v>
      </c>
      <c r="B1416" t="s">
        <v>6841</v>
      </c>
      <c r="C1416" t="s">
        <v>1794</v>
      </c>
      <c r="D1416" t="s">
        <v>6842</v>
      </c>
      <c r="E1416" t="s">
        <v>6843</v>
      </c>
      <c r="F1416" t="s">
        <v>6844</v>
      </c>
      <c r="G1416" t="s">
        <v>36</v>
      </c>
      <c r="H1416">
        <v>37.713000000000001</v>
      </c>
      <c r="I1416">
        <v>4</v>
      </c>
      <c r="J1416">
        <v>11.7</v>
      </c>
      <c r="K1416">
        <v>0</v>
      </c>
      <c r="L1416">
        <v>12.926</v>
      </c>
      <c r="M1416">
        <v>24.20798302</v>
      </c>
      <c r="N1416">
        <v>24.334014889999999</v>
      </c>
      <c r="O1416">
        <v>25.576791759999999</v>
      </c>
      <c r="P1416">
        <v>22.757455830000001</v>
      </c>
      <c r="Q1416">
        <v>24.683483119999998</v>
      </c>
      <c r="R1416">
        <v>23.927192689999998</v>
      </c>
      <c r="S1416">
        <v>23.56391335</v>
      </c>
      <c r="T1416">
        <v>25.08413887</v>
      </c>
      <c r="U1416">
        <v>25.061256409999999</v>
      </c>
      <c r="V1416">
        <v>24.390691759999999</v>
      </c>
      <c r="W1416">
        <v>25.288463589999999</v>
      </c>
      <c r="X1416">
        <v>22.314447399999999</v>
      </c>
      <c r="Y1416">
        <v>0.29156106599999998</v>
      </c>
      <c r="Z1416">
        <v>0.70839563999999999</v>
      </c>
      <c r="AA1416">
        <v>6.9852969000000001E-2</v>
      </c>
      <c r="AB1416">
        <v>-0.20849037200000001</v>
      </c>
      <c r="AC1416">
        <v>0.219722958</v>
      </c>
      <c r="AD1416">
        <v>0.57190195700000002</v>
      </c>
    </row>
    <row r="1417" spans="1:30" x14ac:dyDescent="0.2">
      <c r="A1417" t="s">
        <v>6845</v>
      </c>
      <c r="B1417" t="s">
        <v>99</v>
      </c>
      <c r="C1417" t="s">
        <v>32</v>
      </c>
      <c r="D1417" t="s">
        <v>6846</v>
      </c>
      <c r="E1417" t="s">
        <v>6847</v>
      </c>
      <c r="F1417" t="s">
        <v>6848</v>
      </c>
      <c r="G1417" t="s">
        <v>58</v>
      </c>
      <c r="H1417">
        <v>15.912000000000001</v>
      </c>
      <c r="I1417">
        <v>9</v>
      </c>
      <c r="J1417">
        <v>50.3</v>
      </c>
      <c r="K1417">
        <v>0</v>
      </c>
      <c r="L1417">
        <v>249.23</v>
      </c>
      <c r="M1417">
        <v>27.60462952</v>
      </c>
      <c r="N1417">
        <v>27.341129299999999</v>
      </c>
      <c r="O1417">
        <v>27.188295360000001</v>
      </c>
      <c r="P1417">
        <v>27.513446810000001</v>
      </c>
      <c r="Q1417">
        <v>27.561944960000002</v>
      </c>
      <c r="R1417">
        <v>27.470338819999998</v>
      </c>
      <c r="S1417">
        <v>27.3788166</v>
      </c>
      <c r="T1417">
        <v>27.474445339999999</v>
      </c>
      <c r="U1417">
        <v>27.373516080000002</v>
      </c>
      <c r="V1417">
        <v>27.971200939999999</v>
      </c>
      <c r="W1417">
        <v>27.251691820000001</v>
      </c>
      <c r="X1417">
        <v>27.490142819999999</v>
      </c>
      <c r="Y1417">
        <v>0.32485398599999998</v>
      </c>
      <c r="Z1417">
        <v>-0.19299379999999999</v>
      </c>
      <c r="AA1417">
        <v>9.3336705000000006E-2</v>
      </c>
      <c r="AB1417">
        <v>-5.5768330999999997E-2</v>
      </c>
      <c r="AC1417">
        <v>0.30872556800000001</v>
      </c>
      <c r="AD1417">
        <v>-0.162085851</v>
      </c>
    </row>
    <row r="1418" spans="1:30" x14ac:dyDescent="0.2">
      <c r="A1418" t="s">
        <v>6849</v>
      </c>
      <c r="B1418" t="s">
        <v>6850</v>
      </c>
      <c r="C1418" t="s">
        <v>6851</v>
      </c>
      <c r="D1418" t="s">
        <v>6852</v>
      </c>
      <c r="E1418" t="s">
        <v>6853</v>
      </c>
      <c r="F1418" t="s">
        <v>6854</v>
      </c>
      <c r="G1418" t="s">
        <v>91</v>
      </c>
      <c r="H1418">
        <v>37.738999999999997</v>
      </c>
      <c r="I1418">
        <v>14</v>
      </c>
      <c r="J1418">
        <v>59.2</v>
      </c>
      <c r="K1418">
        <v>0</v>
      </c>
      <c r="L1418">
        <v>115.56</v>
      </c>
      <c r="M1418">
        <v>25.468212130000001</v>
      </c>
      <c r="N1418">
        <v>25.652147289999998</v>
      </c>
      <c r="O1418">
        <v>25.739696500000001</v>
      </c>
      <c r="P1418">
        <v>25.489070890000001</v>
      </c>
      <c r="Q1418">
        <v>23.63044167</v>
      </c>
      <c r="R1418">
        <v>25.85844612</v>
      </c>
      <c r="S1418">
        <v>25.937709810000001</v>
      </c>
      <c r="T1418">
        <v>25.546926500000001</v>
      </c>
      <c r="U1418">
        <v>25.74250031</v>
      </c>
      <c r="V1418">
        <v>25.50206184</v>
      </c>
      <c r="W1418">
        <v>25.28079224</v>
      </c>
      <c r="X1418">
        <v>25.365262990000002</v>
      </c>
      <c r="Y1418">
        <v>1.0859065750000001</v>
      </c>
      <c r="Z1418">
        <v>0.23731295299999999</v>
      </c>
      <c r="AA1418">
        <v>0.219472165</v>
      </c>
      <c r="AB1418">
        <v>-0.39005279500000001</v>
      </c>
      <c r="AC1418">
        <v>1.297357815</v>
      </c>
      <c r="AD1418">
        <v>0.35967318199999998</v>
      </c>
    </row>
    <row r="1419" spans="1:30" x14ac:dyDescent="0.2">
      <c r="A1419" t="s">
        <v>6855</v>
      </c>
      <c r="B1419" t="s">
        <v>6856</v>
      </c>
      <c r="C1419" t="s">
        <v>6857</v>
      </c>
      <c r="D1419" t="s">
        <v>6858</v>
      </c>
      <c r="E1419" t="s">
        <v>6859</v>
      </c>
      <c r="F1419" t="s">
        <v>6860</v>
      </c>
      <c r="G1419" t="s">
        <v>91</v>
      </c>
      <c r="H1419">
        <v>36.411000000000001</v>
      </c>
      <c r="I1419">
        <v>11</v>
      </c>
      <c r="J1419">
        <v>45.2</v>
      </c>
      <c r="K1419">
        <v>0</v>
      </c>
      <c r="L1419">
        <v>228.78</v>
      </c>
      <c r="M1419">
        <v>27.668443679999999</v>
      </c>
      <c r="N1419">
        <v>27.734537119999999</v>
      </c>
      <c r="O1419">
        <v>28.014303210000001</v>
      </c>
      <c r="P1419">
        <v>27.591279979999999</v>
      </c>
      <c r="Q1419">
        <v>27.394275669999999</v>
      </c>
      <c r="R1419">
        <v>27.681371689999999</v>
      </c>
      <c r="S1419">
        <v>28.046352389999999</v>
      </c>
      <c r="T1419">
        <v>28.36151886</v>
      </c>
      <c r="U1419">
        <v>27.871206279999999</v>
      </c>
      <c r="V1419">
        <v>27.800144199999998</v>
      </c>
      <c r="W1419">
        <v>27.631662370000001</v>
      </c>
      <c r="X1419">
        <v>27.46006203</v>
      </c>
      <c r="Y1419">
        <v>0.53440792400000003</v>
      </c>
      <c r="Z1419">
        <v>0.17513847399999999</v>
      </c>
      <c r="AA1419">
        <v>0.22606531499999999</v>
      </c>
      <c r="AB1419">
        <v>-7.4980417999999993E-2</v>
      </c>
      <c r="AC1419">
        <v>1.2488374120000001</v>
      </c>
      <c r="AD1419">
        <v>0.46240298000000002</v>
      </c>
    </row>
    <row r="1420" spans="1:30" x14ac:dyDescent="0.2">
      <c r="A1420" t="s">
        <v>6861</v>
      </c>
      <c r="B1420" t="s">
        <v>6862</v>
      </c>
      <c r="C1420" t="s">
        <v>6863</v>
      </c>
      <c r="D1420" t="s">
        <v>6864</v>
      </c>
      <c r="E1420" t="s">
        <v>6865</v>
      </c>
      <c r="F1420" t="s">
        <v>6866</v>
      </c>
      <c r="G1420" t="s">
        <v>395</v>
      </c>
      <c r="H1420">
        <v>72.959999999999994</v>
      </c>
      <c r="I1420">
        <v>42</v>
      </c>
      <c r="J1420">
        <v>63.4</v>
      </c>
      <c r="K1420">
        <v>0</v>
      </c>
      <c r="L1420">
        <v>323.31</v>
      </c>
      <c r="M1420">
        <v>30.172479630000002</v>
      </c>
      <c r="N1420">
        <v>29.439958570000002</v>
      </c>
      <c r="O1420">
        <v>29.366092680000001</v>
      </c>
      <c r="P1420">
        <v>29.527627939999999</v>
      </c>
      <c r="Q1420">
        <v>28.513673780000001</v>
      </c>
      <c r="R1420">
        <v>30.018102649999999</v>
      </c>
      <c r="S1420">
        <v>29.702629089999999</v>
      </c>
      <c r="T1420">
        <v>29.113937379999999</v>
      </c>
      <c r="U1420">
        <v>29.60048866</v>
      </c>
      <c r="V1420">
        <v>29.11998367</v>
      </c>
      <c r="W1420">
        <v>30.04570198</v>
      </c>
      <c r="X1420">
        <v>29.955184939999999</v>
      </c>
      <c r="Y1420">
        <v>4.1283395000000001E-2</v>
      </c>
      <c r="Z1420">
        <v>-4.7446569000000001E-2</v>
      </c>
      <c r="AA1420">
        <v>0.26568454499999999</v>
      </c>
      <c r="AB1420">
        <v>-0.35382207199999999</v>
      </c>
      <c r="AC1420">
        <v>0.27158433599999998</v>
      </c>
      <c r="AD1420">
        <v>-0.23460515300000001</v>
      </c>
    </row>
    <row r="1421" spans="1:30" x14ac:dyDescent="0.2">
      <c r="A1421" t="s">
        <v>6867</v>
      </c>
      <c r="B1421" t="s">
        <v>6868</v>
      </c>
      <c r="C1421" t="s">
        <v>6869</v>
      </c>
      <c r="D1421" t="s">
        <v>6870</v>
      </c>
      <c r="E1421" t="s">
        <v>6871</v>
      </c>
      <c r="F1421" t="s">
        <v>6872</v>
      </c>
      <c r="G1421" t="s">
        <v>91</v>
      </c>
      <c r="H1421">
        <v>46.911000000000001</v>
      </c>
      <c r="I1421">
        <v>16</v>
      </c>
      <c r="J1421">
        <v>40.4</v>
      </c>
      <c r="K1421">
        <v>0</v>
      </c>
      <c r="L1421">
        <v>80.994</v>
      </c>
      <c r="M1421">
        <v>26.078304289999998</v>
      </c>
      <c r="N1421">
        <v>25.576030729999999</v>
      </c>
      <c r="O1421">
        <v>25.70186996</v>
      </c>
      <c r="P1421">
        <v>25.86834717</v>
      </c>
      <c r="Q1421">
        <v>26.147266389999999</v>
      </c>
      <c r="R1421">
        <v>25.923543930000001</v>
      </c>
      <c r="S1421">
        <v>25.82308578</v>
      </c>
      <c r="T1421">
        <v>25.24919891</v>
      </c>
      <c r="U1421">
        <v>25.837520600000001</v>
      </c>
      <c r="V1421">
        <v>26.497150420000001</v>
      </c>
      <c r="W1421">
        <v>25.62084007</v>
      </c>
      <c r="X1421">
        <v>25.92193413</v>
      </c>
      <c r="Y1421">
        <v>0.31235691599999998</v>
      </c>
      <c r="Z1421">
        <v>-0.22790654499999999</v>
      </c>
      <c r="AA1421">
        <v>4.2257609000000002E-2</v>
      </c>
      <c r="AB1421">
        <v>-3.3589044999999998E-2</v>
      </c>
      <c r="AC1421">
        <v>0.51305904199999997</v>
      </c>
      <c r="AD1421">
        <v>-0.376706441</v>
      </c>
    </row>
    <row r="1422" spans="1:30" x14ac:dyDescent="0.2">
      <c r="A1422" t="s">
        <v>6873</v>
      </c>
      <c r="B1422" t="s">
        <v>162</v>
      </c>
      <c r="C1422" t="s">
        <v>100</v>
      </c>
      <c r="D1422" t="s">
        <v>6874</v>
      </c>
      <c r="E1422" t="s">
        <v>6875</v>
      </c>
      <c r="F1422" t="s">
        <v>6876</v>
      </c>
      <c r="G1422" t="s">
        <v>58</v>
      </c>
      <c r="H1422">
        <v>19.655999999999999</v>
      </c>
      <c r="I1422">
        <v>3</v>
      </c>
      <c r="J1422">
        <v>24.3</v>
      </c>
      <c r="K1422">
        <v>0</v>
      </c>
      <c r="L1422">
        <v>21.619</v>
      </c>
      <c r="M1422">
        <v>24.064985279999998</v>
      </c>
      <c r="N1422">
        <v>23.001502989999999</v>
      </c>
      <c r="O1422">
        <v>23.979244229999999</v>
      </c>
      <c r="P1422">
        <v>22.709945680000001</v>
      </c>
      <c r="Q1422">
        <v>23.304702760000001</v>
      </c>
      <c r="R1422">
        <v>23.427070619999999</v>
      </c>
      <c r="S1422">
        <v>24.064115520000001</v>
      </c>
      <c r="T1422">
        <v>24.113588329999999</v>
      </c>
      <c r="U1422">
        <v>23.807594300000002</v>
      </c>
      <c r="V1422">
        <v>24.67888641</v>
      </c>
      <c r="W1422">
        <v>23.34700394</v>
      </c>
      <c r="X1422">
        <v>24.221775050000002</v>
      </c>
      <c r="Y1422">
        <v>0.31608949600000003</v>
      </c>
      <c r="Z1422">
        <v>-0.40064430200000001</v>
      </c>
      <c r="AA1422">
        <v>0.97581056600000005</v>
      </c>
      <c r="AB1422">
        <v>-0.93531545000000005</v>
      </c>
      <c r="AC1422">
        <v>7.6520115E-2</v>
      </c>
      <c r="AD1422">
        <v>-8.7455749999999999E-2</v>
      </c>
    </row>
    <row r="1423" spans="1:30" x14ac:dyDescent="0.2">
      <c r="A1423" t="s">
        <v>6877</v>
      </c>
      <c r="B1423" t="s">
        <v>6878</v>
      </c>
      <c r="C1423" t="s">
        <v>6879</v>
      </c>
      <c r="D1423" t="s">
        <v>6880</v>
      </c>
      <c r="E1423" t="s">
        <v>6881</v>
      </c>
      <c r="F1423" t="s">
        <v>6882</v>
      </c>
      <c r="G1423" t="s">
        <v>91</v>
      </c>
      <c r="H1423">
        <v>27.422999999999998</v>
      </c>
      <c r="I1423">
        <v>10</v>
      </c>
      <c r="J1423">
        <v>59.1</v>
      </c>
      <c r="K1423">
        <v>0</v>
      </c>
      <c r="L1423">
        <v>90.95</v>
      </c>
      <c r="M1423">
        <v>26.476949690000001</v>
      </c>
      <c r="N1423">
        <v>26.16872978</v>
      </c>
      <c r="O1423">
        <v>25.802007679999999</v>
      </c>
      <c r="P1423">
        <v>25.6791172</v>
      </c>
      <c r="Q1423">
        <v>25.886974330000001</v>
      </c>
      <c r="R1423">
        <v>26.67087746</v>
      </c>
      <c r="S1423">
        <v>26.82953453</v>
      </c>
      <c r="T1423">
        <v>26.17100525</v>
      </c>
      <c r="U1423">
        <v>26.534111020000001</v>
      </c>
      <c r="V1423">
        <v>26.240690229999998</v>
      </c>
      <c r="W1423">
        <v>26.513702389999999</v>
      </c>
      <c r="X1423">
        <v>26.857330319999999</v>
      </c>
      <c r="Y1423">
        <v>0.66539693799999999</v>
      </c>
      <c r="Z1423">
        <v>-0.388011932</v>
      </c>
      <c r="AA1423">
        <v>0.58266992399999995</v>
      </c>
      <c r="AB1423">
        <v>-0.45825131699999999</v>
      </c>
      <c r="AC1423">
        <v>3.3244250000000003E-2</v>
      </c>
      <c r="AD1423">
        <v>-2.5690714999999999E-2</v>
      </c>
    </row>
    <row r="1424" spans="1:30" x14ac:dyDescent="0.2">
      <c r="A1424" t="s">
        <v>6883</v>
      </c>
      <c r="B1424" t="s">
        <v>6884</v>
      </c>
      <c r="C1424" t="s">
        <v>6885</v>
      </c>
      <c r="D1424" t="s">
        <v>6886</v>
      </c>
      <c r="E1424" t="s">
        <v>6887</v>
      </c>
      <c r="F1424" t="s">
        <v>6888</v>
      </c>
      <c r="G1424" t="s">
        <v>395</v>
      </c>
      <c r="H1424">
        <v>43.802999999999997</v>
      </c>
      <c r="I1424">
        <v>19</v>
      </c>
      <c r="J1424">
        <v>63.2</v>
      </c>
      <c r="K1424">
        <v>0</v>
      </c>
      <c r="L1424">
        <v>39.575000000000003</v>
      </c>
      <c r="M1424">
        <v>28.413166050000001</v>
      </c>
      <c r="N1424">
        <v>27.718687060000001</v>
      </c>
      <c r="O1424">
        <v>28.558300020000001</v>
      </c>
      <c r="P1424">
        <v>27.54310989</v>
      </c>
      <c r="Q1424">
        <v>28.184375760000002</v>
      </c>
      <c r="R1424">
        <v>28.00597763</v>
      </c>
      <c r="S1424">
        <v>28.446716309999999</v>
      </c>
      <c r="T1424">
        <v>27.789363860000002</v>
      </c>
      <c r="U1424">
        <v>27.9364624</v>
      </c>
      <c r="V1424">
        <v>27.972351069999998</v>
      </c>
      <c r="W1424">
        <v>27.785938260000002</v>
      </c>
      <c r="X1424">
        <v>28.082736969999999</v>
      </c>
      <c r="Y1424">
        <v>0.44528369899999998</v>
      </c>
      <c r="Z1424">
        <v>0.28304227199999998</v>
      </c>
      <c r="AA1424">
        <v>5.9183277999999999E-2</v>
      </c>
      <c r="AB1424">
        <v>-3.5854339999999998E-2</v>
      </c>
      <c r="AC1424">
        <v>0.19539424499999999</v>
      </c>
      <c r="AD1424">
        <v>0.11050542200000001</v>
      </c>
    </row>
    <row r="1425" spans="1:30" x14ac:dyDescent="0.2">
      <c r="A1425" t="s">
        <v>6889</v>
      </c>
      <c r="B1425" t="s">
        <v>6890</v>
      </c>
      <c r="C1425" t="s">
        <v>6891</v>
      </c>
      <c r="D1425" t="s">
        <v>6892</v>
      </c>
      <c r="E1425" t="s">
        <v>6893</v>
      </c>
      <c r="F1425" t="s">
        <v>6894</v>
      </c>
      <c r="G1425" t="s">
        <v>91</v>
      </c>
      <c r="H1425">
        <v>43.744</v>
      </c>
      <c r="I1425">
        <v>23</v>
      </c>
      <c r="J1425">
        <v>62.2</v>
      </c>
      <c r="K1425">
        <v>0</v>
      </c>
      <c r="L1425">
        <v>293.55</v>
      </c>
      <c r="M1425">
        <v>30.421918869999999</v>
      </c>
      <c r="N1425">
        <v>30.243770600000001</v>
      </c>
      <c r="O1425">
        <v>30.12533951</v>
      </c>
      <c r="P1425">
        <v>30.090051649999999</v>
      </c>
      <c r="Q1425">
        <v>30.007984159999999</v>
      </c>
      <c r="R1425">
        <v>30.15544891</v>
      </c>
      <c r="S1425">
        <v>30.201864239999999</v>
      </c>
      <c r="T1425">
        <v>29.873334880000002</v>
      </c>
      <c r="U1425">
        <v>30.320016859999999</v>
      </c>
      <c r="V1425">
        <v>29.916557310000002</v>
      </c>
      <c r="W1425">
        <v>30.269302369999998</v>
      </c>
      <c r="X1425">
        <v>30.260244369999999</v>
      </c>
      <c r="Y1425">
        <v>0.326933317</v>
      </c>
      <c r="Z1425">
        <v>0.11497497600000001</v>
      </c>
      <c r="AA1425">
        <v>0.199904005</v>
      </c>
      <c r="AB1425">
        <v>-6.4206441000000003E-2</v>
      </c>
      <c r="AC1425">
        <v>3.2325963999999999E-2</v>
      </c>
      <c r="AD1425">
        <v>-1.6962687000000001E-2</v>
      </c>
    </row>
    <row r="1426" spans="1:30" x14ac:dyDescent="0.2">
      <c r="A1426" t="s">
        <v>6895</v>
      </c>
      <c r="B1426" t="s">
        <v>6896</v>
      </c>
      <c r="C1426" t="s">
        <v>3073</v>
      </c>
      <c r="D1426" t="s">
        <v>6897</v>
      </c>
      <c r="E1426" t="s">
        <v>6898</v>
      </c>
      <c r="F1426" t="s">
        <v>6899</v>
      </c>
      <c r="G1426" t="s">
        <v>395</v>
      </c>
      <c r="H1426">
        <v>18.78</v>
      </c>
      <c r="I1426">
        <v>13</v>
      </c>
      <c r="J1426">
        <v>79.7</v>
      </c>
      <c r="K1426">
        <v>0</v>
      </c>
      <c r="L1426">
        <v>323.31</v>
      </c>
      <c r="M1426">
        <v>29.978147509999999</v>
      </c>
      <c r="N1426">
        <v>30.15797997</v>
      </c>
      <c r="O1426">
        <v>30.11296844</v>
      </c>
      <c r="P1426">
        <v>29.832691189999998</v>
      </c>
      <c r="Q1426">
        <v>30.61456299</v>
      </c>
      <c r="R1426">
        <v>30.06984138</v>
      </c>
      <c r="S1426">
        <v>29.985223770000001</v>
      </c>
      <c r="T1426">
        <v>30.163389209999998</v>
      </c>
      <c r="U1426">
        <v>30.067663190000001</v>
      </c>
      <c r="V1426">
        <v>30.660594939999999</v>
      </c>
      <c r="W1426">
        <v>29.992670059999998</v>
      </c>
      <c r="X1426">
        <v>30.062782290000001</v>
      </c>
      <c r="Y1426">
        <v>0.28738483799999998</v>
      </c>
      <c r="Z1426">
        <v>-0.15565045699999999</v>
      </c>
      <c r="AA1426">
        <v>7.4189929000000002E-2</v>
      </c>
      <c r="AB1426">
        <v>-6.631724E-2</v>
      </c>
      <c r="AC1426">
        <v>0.31201053000000001</v>
      </c>
      <c r="AD1426">
        <v>-0.16659037300000001</v>
      </c>
    </row>
    <row r="1427" spans="1:30" x14ac:dyDescent="0.2">
      <c r="A1427" t="s">
        <v>6900</v>
      </c>
      <c r="B1427" t="s">
        <v>6901</v>
      </c>
      <c r="C1427" t="s">
        <v>6154</v>
      </c>
      <c r="D1427" t="s">
        <v>6902</v>
      </c>
      <c r="E1427" t="s">
        <v>6903</v>
      </c>
      <c r="F1427" t="s">
        <v>6904</v>
      </c>
      <c r="G1427" t="s">
        <v>43</v>
      </c>
      <c r="H1427">
        <v>8.9680999999999997</v>
      </c>
      <c r="I1427">
        <v>5</v>
      </c>
      <c r="J1427">
        <v>41.9</v>
      </c>
      <c r="K1427">
        <v>0</v>
      </c>
      <c r="L1427">
        <v>18.606999999999999</v>
      </c>
      <c r="M1427">
        <v>24.53397751</v>
      </c>
      <c r="N1427">
        <v>22.447299959999999</v>
      </c>
      <c r="O1427">
        <v>24.667957309999998</v>
      </c>
      <c r="P1427">
        <v>25.146858219999999</v>
      </c>
      <c r="Q1427">
        <v>26.466455459999999</v>
      </c>
      <c r="R1427">
        <v>25.571640009999999</v>
      </c>
      <c r="S1427">
        <v>25.184915539999999</v>
      </c>
      <c r="T1427">
        <v>23.151334760000001</v>
      </c>
      <c r="U1427">
        <v>25.2877121</v>
      </c>
      <c r="V1427">
        <v>27.191970829999999</v>
      </c>
      <c r="W1427">
        <v>24.309316639999999</v>
      </c>
      <c r="X1427">
        <v>25.532878879999998</v>
      </c>
      <c r="Y1427">
        <v>0.74785668999999999</v>
      </c>
      <c r="Z1427">
        <v>-1.7949771880000001</v>
      </c>
      <c r="AA1427">
        <v>1.8130170000000001E-2</v>
      </c>
      <c r="AB1427">
        <v>5.0262451E-2</v>
      </c>
      <c r="AC1427">
        <v>0.45011809800000002</v>
      </c>
      <c r="AD1427">
        <v>-1.136734645</v>
      </c>
    </row>
    <row r="1428" spans="1:30" x14ac:dyDescent="0.2">
      <c r="A1428" t="s">
        <v>6905</v>
      </c>
      <c r="B1428" t="s">
        <v>6906</v>
      </c>
      <c r="C1428" t="s">
        <v>6907</v>
      </c>
      <c r="D1428" t="s">
        <v>6908</v>
      </c>
      <c r="E1428" t="s">
        <v>6909</v>
      </c>
      <c r="F1428" t="s">
        <v>6910</v>
      </c>
      <c r="G1428" t="s">
        <v>91</v>
      </c>
      <c r="H1428">
        <v>14.507</v>
      </c>
      <c r="I1428">
        <v>8</v>
      </c>
      <c r="J1428">
        <v>90.4</v>
      </c>
      <c r="K1428">
        <v>0</v>
      </c>
      <c r="L1428">
        <v>173.12</v>
      </c>
      <c r="M1428">
        <v>29.932271960000001</v>
      </c>
      <c r="N1428">
        <v>29.808713910000002</v>
      </c>
      <c r="O1428">
        <v>29.64481735</v>
      </c>
      <c r="P1428">
        <v>29.573873519999999</v>
      </c>
      <c r="Q1428">
        <v>30.313543320000001</v>
      </c>
      <c r="R1428">
        <v>29.380367280000002</v>
      </c>
      <c r="S1428">
        <v>29.437698359999999</v>
      </c>
      <c r="T1428">
        <v>29.428741460000001</v>
      </c>
      <c r="U1428">
        <v>29.40389442</v>
      </c>
      <c r="V1428">
        <v>29.911708829999998</v>
      </c>
      <c r="W1428">
        <v>29.08342171</v>
      </c>
      <c r="X1428">
        <v>29.65150452</v>
      </c>
      <c r="Y1428">
        <v>0.404271357</v>
      </c>
      <c r="Z1428">
        <v>0.24638938899999999</v>
      </c>
      <c r="AA1428">
        <v>0.21445951899999999</v>
      </c>
      <c r="AB1428">
        <v>0.20704968800000001</v>
      </c>
      <c r="AC1428">
        <v>0.19700947599999999</v>
      </c>
      <c r="AD1428">
        <v>-0.125433604</v>
      </c>
    </row>
    <row r="1429" spans="1:30" x14ac:dyDescent="0.2">
      <c r="A1429" t="s">
        <v>6911</v>
      </c>
      <c r="B1429" t="s">
        <v>6912</v>
      </c>
      <c r="C1429" t="s">
        <v>6913</v>
      </c>
      <c r="D1429" t="s">
        <v>6914</v>
      </c>
      <c r="E1429" t="s">
        <v>6915</v>
      </c>
      <c r="F1429" t="s">
        <v>6916</v>
      </c>
      <c r="G1429" t="s">
        <v>91</v>
      </c>
      <c r="H1429">
        <v>21.084</v>
      </c>
      <c r="I1429">
        <v>12</v>
      </c>
      <c r="J1429">
        <v>69.7</v>
      </c>
      <c r="K1429">
        <v>0</v>
      </c>
      <c r="L1429">
        <v>161.63999999999999</v>
      </c>
      <c r="M1429">
        <v>27.14511108</v>
      </c>
      <c r="N1429">
        <v>26.93156815</v>
      </c>
      <c r="O1429">
        <v>26.711090089999999</v>
      </c>
      <c r="P1429">
        <v>27.109685899999999</v>
      </c>
      <c r="Q1429">
        <v>27.07387924</v>
      </c>
      <c r="R1429">
        <v>27.010946270000002</v>
      </c>
      <c r="S1429">
        <v>27.068559650000001</v>
      </c>
      <c r="T1429">
        <v>27.000347139999999</v>
      </c>
      <c r="U1429">
        <v>26.987827299999999</v>
      </c>
      <c r="V1429">
        <v>27.012012479999999</v>
      </c>
      <c r="W1429">
        <v>27.02284431</v>
      </c>
      <c r="X1429">
        <v>27.393211359999999</v>
      </c>
      <c r="Y1429">
        <v>0.53047904599999995</v>
      </c>
      <c r="Z1429">
        <v>-0.21343294800000001</v>
      </c>
      <c r="AA1429">
        <v>0.23841968599999999</v>
      </c>
      <c r="AB1429">
        <v>-7.7852248999999998E-2</v>
      </c>
      <c r="AC1429">
        <v>0.41163821</v>
      </c>
      <c r="AD1429">
        <v>-0.123778025</v>
      </c>
    </row>
    <row r="1430" spans="1:30" x14ac:dyDescent="0.2">
      <c r="A1430" t="s">
        <v>6917</v>
      </c>
      <c r="B1430" t="s">
        <v>6918</v>
      </c>
      <c r="C1430" t="s">
        <v>6919</v>
      </c>
      <c r="D1430" t="s">
        <v>6920</v>
      </c>
      <c r="E1430" t="s">
        <v>6921</v>
      </c>
      <c r="F1430" t="s">
        <v>6922</v>
      </c>
      <c r="G1430" t="s">
        <v>91</v>
      </c>
      <c r="H1430">
        <v>46.795999999999999</v>
      </c>
      <c r="I1430">
        <v>19</v>
      </c>
      <c r="J1430">
        <v>47.2</v>
      </c>
      <c r="K1430">
        <v>0</v>
      </c>
      <c r="L1430">
        <v>88.950999999999993</v>
      </c>
      <c r="M1430">
        <v>25.531034470000002</v>
      </c>
      <c r="N1430">
        <v>25.329542159999999</v>
      </c>
      <c r="O1430">
        <v>23.00415611</v>
      </c>
      <c r="P1430">
        <v>22.991397859999999</v>
      </c>
      <c r="Q1430">
        <v>22.74477005</v>
      </c>
      <c r="R1430">
        <v>26.120246890000001</v>
      </c>
      <c r="S1430">
        <v>25.019285199999999</v>
      </c>
      <c r="T1430">
        <v>25.008085250000001</v>
      </c>
      <c r="U1430">
        <v>23.204746249999999</v>
      </c>
      <c r="V1430">
        <v>26.103616710000001</v>
      </c>
      <c r="W1430">
        <v>23.90826607</v>
      </c>
      <c r="X1430">
        <v>25.699672700000001</v>
      </c>
      <c r="Y1430">
        <v>0.228573311</v>
      </c>
      <c r="Z1430">
        <v>-0.61560758000000004</v>
      </c>
      <c r="AA1430">
        <v>0.42967765400000002</v>
      </c>
      <c r="AB1430">
        <v>-1.285046895</v>
      </c>
      <c r="AC1430">
        <v>0.38436726799999998</v>
      </c>
      <c r="AD1430">
        <v>-0.82647959400000004</v>
      </c>
    </row>
    <row r="1431" spans="1:30" x14ac:dyDescent="0.2">
      <c r="A1431" t="s">
        <v>6923</v>
      </c>
      <c r="B1431" t="s">
        <v>6924</v>
      </c>
      <c r="C1431" t="s">
        <v>6925</v>
      </c>
      <c r="D1431" t="s">
        <v>6926</v>
      </c>
      <c r="E1431" t="s">
        <v>6927</v>
      </c>
      <c r="F1431" t="s">
        <v>6928</v>
      </c>
      <c r="G1431" t="s">
        <v>36</v>
      </c>
      <c r="H1431">
        <v>50.631</v>
      </c>
      <c r="I1431">
        <v>34</v>
      </c>
      <c r="J1431">
        <v>86.3</v>
      </c>
      <c r="K1431">
        <v>0</v>
      </c>
      <c r="L1431">
        <v>323.31</v>
      </c>
      <c r="M1431">
        <v>32.337028500000002</v>
      </c>
      <c r="N1431">
        <v>32.269161220000001</v>
      </c>
      <c r="O1431">
        <v>32.184738160000002</v>
      </c>
      <c r="P1431">
        <v>32.502704620000003</v>
      </c>
      <c r="Q1431">
        <v>32.442951200000003</v>
      </c>
      <c r="R1431">
        <v>32.376171110000001</v>
      </c>
      <c r="S1431">
        <v>32.253639219999997</v>
      </c>
      <c r="T1431">
        <v>32.350131990000001</v>
      </c>
      <c r="U1431">
        <v>32.323081969999997</v>
      </c>
      <c r="V1431">
        <v>31.910743709999998</v>
      </c>
      <c r="W1431">
        <v>32.266315460000001</v>
      </c>
      <c r="X1431">
        <v>32.056499479999999</v>
      </c>
      <c r="Y1431">
        <v>0.76168671300000002</v>
      </c>
      <c r="Z1431">
        <v>0.18578974400000001</v>
      </c>
      <c r="AA1431">
        <v>1.5293292089999999</v>
      </c>
      <c r="AB1431">
        <v>0.362756093</v>
      </c>
      <c r="AC1431">
        <v>1.012399574</v>
      </c>
      <c r="AD1431">
        <v>0.23109817499999999</v>
      </c>
    </row>
    <row r="1432" spans="1:30" x14ac:dyDescent="0.2">
      <c r="A1432" t="s">
        <v>6929</v>
      </c>
      <c r="B1432" t="s">
        <v>6930</v>
      </c>
      <c r="C1432" t="s">
        <v>6931</v>
      </c>
      <c r="D1432" t="s">
        <v>6932</v>
      </c>
      <c r="E1432" t="s">
        <v>6933</v>
      </c>
      <c r="F1432" t="s">
        <v>6934</v>
      </c>
      <c r="G1432" t="s">
        <v>91</v>
      </c>
      <c r="H1432">
        <v>23.442</v>
      </c>
      <c r="I1432">
        <v>6</v>
      </c>
      <c r="J1432">
        <v>34</v>
      </c>
      <c r="K1432">
        <v>0</v>
      </c>
      <c r="L1432">
        <v>73.688999999999993</v>
      </c>
      <c r="M1432">
        <v>27.29640388</v>
      </c>
      <c r="N1432">
        <v>27.300424580000001</v>
      </c>
      <c r="O1432">
        <v>27.401290889999999</v>
      </c>
      <c r="P1432">
        <v>27.674989700000001</v>
      </c>
      <c r="Q1432">
        <v>26.815189360000002</v>
      </c>
      <c r="R1432">
        <v>26.880403520000002</v>
      </c>
      <c r="S1432">
        <v>27.466299060000001</v>
      </c>
      <c r="T1432">
        <v>27.298852920000002</v>
      </c>
      <c r="U1432">
        <v>27.27932358</v>
      </c>
      <c r="V1432">
        <v>27.337051389999999</v>
      </c>
      <c r="W1432">
        <v>27.145790099999999</v>
      </c>
      <c r="X1432">
        <v>27.482160570000001</v>
      </c>
      <c r="Y1432">
        <v>3.6202421999999998E-2</v>
      </c>
      <c r="Z1432">
        <v>1.1039098000000001E-2</v>
      </c>
      <c r="AA1432">
        <v>0.27082182700000001</v>
      </c>
      <c r="AB1432">
        <v>-0.19813982599999999</v>
      </c>
      <c r="AC1432">
        <v>8.2109428999999998E-2</v>
      </c>
      <c r="AD1432">
        <v>2.6491165000000001E-2</v>
      </c>
    </row>
    <row r="1433" spans="1:30" x14ac:dyDescent="0.2">
      <c r="A1433" t="s">
        <v>6935</v>
      </c>
      <c r="B1433" t="s">
        <v>6936</v>
      </c>
      <c r="C1433" t="s">
        <v>6937</v>
      </c>
      <c r="D1433" t="s">
        <v>6938</v>
      </c>
      <c r="E1433" t="s">
        <v>6939</v>
      </c>
      <c r="F1433" t="s">
        <v>6940</v>
      </c>
      <c r="G1433" t="s">
        <v>232</v>
      </c>
      <c r="H1433">
        <v>14.003</v>
      </c>
      <c r="I1433">
        <v>2</v>
      </c>
      <c r="J1433">
        <v>20</v>
      </c>
      <c r="K1433">
        <v>6.7764000000000001E-3</v>
      </c>
      <c r="L1433">
        <v>1.5698000000000001</v>
      </c>
      <c r="M1433">
        <v>24.155609129999998</v>
      </c>
      <c r="N1433">
        <v>24.37855339</v>
      </c>
      <c r="O1433">
        <v>23.360113139999999</v>
      </c>
      <c r="P1433">
        <v>24.133312230000001</v>
      </c>
      <c r="Q1433">
        <v>24.373668670000001</v>
      </c>
      <c r="R1433">
        <v>24.088956830000001</v>
      </c>
      <c r="S1433">
        <v>24.951406479999999</v>
      </c>
      <c r="T1433">
        <v>22.9636879</v>
      </c>
      <c r="U1433">
        <v>22.814039229999999</v>
      </c>
      <c r="V1433">
        <v>23.95801544</v>
      </c>
      <c r="W1433">
        <v>23.20404053</v>
      </c>
      <c r="X1433">
        <v>24.207246779999998</v>
      </c>
      <c r="Y1433">
        <v>0.15116352499999999</v>
      </c>
      <c r="Z1433">
        <v>0.17499097199999999</v>
      </c>
      <c r="AA1433">
        <v>0.57982613299999997</v>
      </c>
      <c r="AB1433">
        <v>0.40887832600000001</v>
      </c>
      <c r="AC1433">
        <v>0.102004107</v>
      </c>
      <c r="AD1433">
        <v>-0.21338971500000001</v>
      </c>
    </row>
    <row r="1434" spans="1:30" x14ac:dyDescent="0.2">
      <c r="A1434" t="s">
        <v>6941</v>
      </c>
      <c r="B1434" t="s">
        <v>6942</v>
      </c>
      <c r="C1434" t="s">
        <v>6943</v>
      </c>
      <c r="D1434" t="s">
        <v>6944</v>
      </c>
      <c r="E1434" t="s">
        <v>6945</v>
      </c>
      <c r="F1434" t="s">
        <v>6946</v>
      </c>
      <c r="G1434" t="s">
        <v>43</v>
      </c>
      <c r="H1434">
        <v>16.783999999999999</v>
      </c>
      <c r="I1434">
        <v>8</v>
      </c>
      <c r="J1434">
        <v>64.099999999999994</v>
      </c>
      <c r="K1434">
        <v>0</v>
      </c>
      <c r="L1434">
        <v>68.090999999999994</v>
      </c>
      <c r="M1434">
        <v>27.983430859999999</v>
      </c>
      <c r="N1434">
        <v>27.87777328</v>
      </c>
      <c r="O1434">
        <v>27.962732320000001</v>
      </c>
      <c r="P1434">
        <v>27.66607475</v>
      </c>
      <c r="Q1434">
        <v>28.241590500000001</v>
      </c>
      <c r="R1434">
        <v>27.821832659999998</v>
      </c>
      <c r="S1434">
        <v>27.920820240000001</v>
      </c>
      <c r="T1434">
        <v>27.754234310000001</v>
      </c>
      <c r="U1434">
        <v>27.70747566</v>
      </c>
      <c r="V1434">
        <v>28.13525963</v>
      </c>
      <c r="W1434">
        <v>27.484851840000001</v>
      </c>
      <c r="X1434">
        <v>27.897237780000001</v>
      </c>
      <c r="Y1434">
        <v>0.20481975599999999</v>
      </c>
      <c r="Z1434">
        <v>0.10219573999999999</v>
      </c>
      <c r="AA1434">
        <v>9.8977346999999993E-2</v>
      </c>
      <c r="AB1434">
        <v>7.0716221999999995E-2</v>
      </c>
      <c r="AC1434">
        <v>7.8931687E-2</v>
      </c>
      <c r="AD1434">
        <v>-4.4939676999999997E-2</v>
      </c>
    </row>
    <row r="1435" spans="1:30" x14ac:dyDescent="0.2">
      <c r="A1435" t="s">
        <v>6947</v>
      </c>
      <c r="B1435" t="s">
        <v>6948</v>
      </c>
      <c r="C1435" t="s">
        <v>6949</v>
      </c>
      <c r="D1435" t="s">
        <v>6950</v>
      </c>
      <c r="E1435" t="s">
        <v>6951</v>
      </c>
      <c r="F1435" t="s">
        <v>6952</v>
      </c>
      <c r="G1435" t="s">
        <v>43</v>
      </c>
      <c r="H1435">
        <v>20.407</v>
      </c>
      <c r="I1435">
        <v>11</v>
      </c>
      <c r="J1435">
        <v>65.8</v>
      </c>
      <c r="K1435">
        <v>0</v>
      </c>
      <c r="L1435">
        <v>150.22</v>
      </c>
      <c r="M1435">
        <v>29.610275269999999</v>
      </c>
      <c r="N1435">
        <v>29.608617779999999</v>
      </c>
      <c r="O1435">
        <v>29.574125290000001</v>
      </c>
      <c r="P1435">
        <v>29.765455249999999</v>
      </c>
      <c r="Q1435">
        <v>30.374616620000001</v>
      </c>
      <c r="R1435">
        <v>29.840770719999998</v>
      </c>
      <c r="S1435">
        <v>30.019428250000001</v>
      </c>
      <c r="T1435">
        <v>29.96623039</v>
      </c>
      <c r="U1435">
        <v>29.612825390000001</v>
      </c>
      <c r="V1435">
        <v>30.13675117</v>
      </c>
      <c r="W1435">
        <v>29.30906105</v>
      </c>
      <c r="X1435">
        <v>29.564363480000001</v>
      </c>
      <c r="Y1435">
        <v>0.106602611</v>
      </c>
      <c r="Z1435">
        <v>-7.2385788000000006E-2</v>
      </c>
      <c r="AA1435">
        <v>0.44763736900000001</v>
      </c>
      <c r="AB1435">
        <v>0.32355562799999998</v>
      </c>
      <c r="AC1435">
        <v>0.28686149799999999</v>
      </c>
      <c r="AD1435">
        <v>0.19610277800000001</v>
      </c>
    </row>
    <row r="1436" spans="1:30" x14ac:dyDescent="0.2">
      <c r="A1436" t="s">
        <v>6953</v>
      </c>
      <c r="B1436" t="s">
        <v>6954</v>
      </c>
      <c r="C1436" t="s">
        <v>6955</v>
      </c>
      <c r="D1436" t="s">
        <v>6956</v>
      </c>
      <c r="E1436" t="s">
        <v>6957</v>
      </c>
      <c r="F1436" t="s">
        <v>6958</v>
      </c>
      <c r="G1436" t="s">
        <v>91</v>
      </c>
      <c r="H1436">
        <v>41.792000000000002</v>
      </c>
      <c r="I1436">
        <v>21</v>
      </c>
      <c r="J1436">
        <v>72.3</v>
      </c>
      <c r="K1436">
        <v>0</v>
      </c>
      <c r="L1436">
        <v>143.24</v>
      </c>
      <c r="M1436">
        <v>28.158365249999999</v>
      </c>
      <c r="N1436">
        <v>27.622404100000001</v>
      </c>
      <c r="O1436">
        <v>27.273376460000001</v>
      </c>
      <c r="P1436">
        <v>28.221771239999999</v>
      </c>
      <c r="Q1436">
        <v>23.579215999999999</v>
      </c>
      <c r="R1436">
        <v>27.540821080000001</v>
      </c>
      <c r="S1436">
        <v>27.68096924</v>
      </c>
      <c r="T1436">
        <v>27.067739490000001</v>
      </c>
      <c r="U1436">
        <v>26.98988533</v>
      </c>
      <c r="V1436">
        <v>25.030948639999998</v>
      </c>
      <c r="W1436">
        <v>27.429739000000001</v>
      </c>
      <c r="X1436">
        <v>28.339473720000001</v>
      </c>
      <c r="Y1436">
        <v>0.29915661999999998</v>
      </c>
      <c r="Z1436">
        <v>0.75132814999999997</v>
      </c>
      <c r="AA1436">
        <v>9.9549610999999996E-2</v>
      </c>
      <c r="AB1436">
        <v>-0.48611768100000002</v>
      </c>
      <c r="AC1436">
        <v>0.11215892700000001</v>
      </c>
      <c r="AD1436">
        <v>0.312810898</v>
      </c>
    </row>
    <row r="1437" spans="1:30" x14ac:dyDescent="0.2">
      <c r="A1437" t="s">
        <v>6959</v>
      </c>
      <c r="B1437" t="s">
        <v>99</v>
      </c>
      <c r="C1437" t="s">
        <v>100</v>
      </c>
      <c r="D1437" t="s">
        <v>6960</v>
      </c>
      <c r="E1437" t="s">
        <v>6959</v>
      </c>
      <c r="F1437" t="s">
        <v>6961</v>
      </c>
      <c r="G1437" t="s">
        <v>58</v>
      </c>
      <c r="H1437">
        <v>18.065000000000001</v>
      </c>
      <c r="I1437">
        <v>4</v>
      </c>
      <c r="J1437">
        <v>35.9</v>
      </c>
      <c r="K1437">
        <v>0</v>
      </c>
      <c r="L1437">
        <v>18.170999999999999</v>
      </c>
      <c r="M1437">
        <v>22.971879959999999</v>
      </c>
      <c r="N1437">
        <v>24.516605380000001</v>
      </c>
      <c r="O1437">
        <v>23.1636734</v>
      </c>
      <c r="P1437">
        <v>24.27885246</v>
      </c>
      <c r="Q1437">
        <v>24.020837780000001</v>
      </c>
      <c r="R1437">
        <v>23.610727310000001</v>
      </c>
      <c r="S1437">
        <v>23.59139824</v>
      </c>
      <c r="T1437">
        <v>24.807601930000001</v>
      </c>
      <c r="U1437">
        <v>23.45983124</v>
      </c>
      <c r="V1437">
        <v>24.334154130000002</v>
      </c>
      <c r="W1437">
        <v>23.52659225</v>
      </c>
      <c r="X1437">
        <v>23.500511169999999</v>
      </c>
      <c r="Y1437">
        <v>0.158915849</v>
      </c>
      <c r="Z1437">
        <v>-0.23636627199999999</v>
      </c>
      <c r="AA1437">
        <v>0.211425961</v>
      </c>
      <c r="AB1437">
        <v>0.18305333500000001</v>
      </c>
      <c r="AC1437">
        <v>0.11872669199999999</v>
      </c>
      <c r="AD1437">
        <v>0.165857951</v>
      </c>
    </row>
    <row r="1438" spans="1:30" x14ac:dyDescent="0.2">
      <c r="A1438" t="s">
        <v>6962</v>
      </c>
      <c r="B1438" t="s">
        <v>6963</v>
      </c>
      <c r="C1438" t="s">
        <v>6964</v>
      </c>
      <c r="D1438" t="s">
        <v>6965</v>
      </c>
      <c r="E1438" t="s">
        <v>6966</v>
      </c>
      <c r="F1438" t="s">
        <v>6967</v>
      </c>
      <c r="G1438" t="s">
        <v>43</v>
      </c>
      <c r="H1438">
        <v>97.341999999999999</v>
      </c>
      <c r="I1438">
        <v>55</v>
      </c>
      <c r="J1438">
        <v>74.2</v>
      </c>
      <c r="K1438">
        <v>0</v>
      </c>
      <c r="L1438">
        <v>323.31</v>
      </c>
      <c r="M1438">
        <v>30.210830690000002</v>
      </c>
      <c r="N1438">
        <v>29.486579899999999</v>
      </c>
      <c r="O1438">
        <v>29.490793230000001</v>
      </c>
      <c r="P1438">
        <v>29.78752708</v>
      </c>
      <c r="Q1438">
        <v>25.231508259999998</v>
      </c>
      <c r="R1438">
        <v>30.31311226</v>
      </c>
      <c r="S1438">
        <v>29.87436104</v>
      </c>
      <c r="T1438">
        <v>29.371980669999999</v>
      </c>
      <c r="U1438">
        <v>29.68764114</v>
      </c>
      <c r="V1438">
        <v>27.436903000000001</v>
      </c>
      <c r="W1438">
        <v>30.364110950000001</v>
      </c>
      <c r="X1438">
        <v>30.09685326</v>
      </c>
      <c r="Y1438">
        <v>0.16823701699999999</v>
      </c>
      <c r="Z1438">
        <v>0.43011220300000003</v>
      </c>
      <c r="AA1438">
        <v>0.17375550000000001</v>
      </c>
      <c r="AB1438">
        <v>-0.85523986799999996</v>
      </c>
      <c r="AC1438">
        <v>0.13461032000000001</v>
      </c>
      <c r="AD1438">
        <v>0.34537188200000002</v>
      </c>
    </row>
    <row r="1439" spans="1:30" x14ac:dyDescent="0.2">
      <c r="A1439" t="s">
        <v>6968</v>
      </c>
      <c r="B1439" t="s">
        <v>6969</v>
      </c>
      <c r="C1439" t="s">
        <v>6970</v>
      </c>
      <c r="D1439" t="s">
        <v>6971</v>
      </c>
      <c r="E1439" t="s">
        <v>6972</v>
      </c>
      <c r="F1439" t="s">
        <v>6973</v>
      </c>
      <c r="G1439" t="s">
        <v>91</v>
      </c>
      <c r="H1439">
        <v>33.728000000000002</v>
      </c>
      <c r="I1439">
        <v>20</v>
      </c>
      <c r="J1439">
        <v>82.7</v>
      </c>
      <c r="K1439">
        <v>0</v>
      </c>
      <c r="L1439">
        <v>261.13</v>
      </c>
      <c r="M1439">
        <v>29.894594189999999</v>
      </c>
      <c r="N1439">
        <v>30.028152469999998</v>
      </c>
      <c r="O1439">
        <v>30.12989044</v>
      </c>
      <c r="P1439">
        <v>29.608636860000001</v>
      </c>
      <c r="Q1439">
        <v>30.074697489999998</v>
      </c>
      <c r="R1439">
        <v>29.833492280000002</v>
      </c>
      <c r="S1439">
        <v>30.174741740000002</v>
      </c>
      <c r="T1439">
        <v>30.25315857</v>
      </c>
      <c r="U1439">
        <v>30.036823269999999</v>
      </c>
      <c r="V1439">
        <v>30.392126080000001</v>
      </c>
      <c r="W1439">
        <v>29.92521477</v>
      </c>
      <c r="X1439">
        <v>30.024986269999999</v>
      </c>
      <c r="Y1439">
        <v>0.241943569</v>
      </c>
      <c r="Z1439">
        <v>-9.6563338999999998E-2</v>
      </c>
      <c r="AA1439">
        <v>0.63406132000000004</v>
      </c>
      <c r="AB1439">
        <v>-0.275166829</v>
      </c>
      <c r="AC1439">
        <v>9.3729486000000001E-2</v>
      </c>
      <c r="AD1439">
        <v>4.0798822999999998E-2</v>
      </c>
    </row>
    <row r="1440" spans="1:30" x14ac:dyDescent="0.2">
      <c r="A1440" t="s">
        <v>6974</v>
      </c>
      <c r="B1440" t="s">
        <v>6975</v>
      </c>
      <c r="C1440" t="s">
        <v>6976</v>
      </c>
      <c r="D1440" t="s">
        <v>6977</v>
      </c>
      <c r="E1440" t="s">
        <v>6978</v>
      </c>
      <c r="F1440" t="s">
        <v>6979</v>
      </c>
      <c r="G1440" t="s">
        <v>43</v>
      </c>
      <c r="H1440">
        <v>45.149000000000001</v>
      </c>
      <c r="I1440">
        <v>21</v>
      </c>
      <c r="J1440">
        <v>64.8</v>
      </c>
      <c r="K1440">
        <v>0</v>
      </c>
      <c r="L1440">
        <v>121.99</v>
      </c>
      <c r="M1440">
        <v>27.322168349999998</v>
      </c>
      <c r="N1440">
        <v>26.964881900000002</v>
      </c>
      <c r="O1440">
        <v>26.131574629999999</v>
      </c>
      <c r="P1440">
        <v>27.411590579999999</v>
      </c>
      <c r="Q1440">
        <v>23.70776558</v>
      </c>
      <c r="R1440">
        <v>27.33968544</v>
      </c>
      <c r="S1440">
        <v>27.259256359999998</v>
      </c>
      <c r="T1440">
        <v>26.983158110000002</v>
      </c>
      <c r="U1440">
        <v>27.14209366</v>
      </c>
      <c r="V1440">
        <v>25.084400179999999</v>
      </c>
      <c r="W1440">
        <v>27.388866419999999</v>
      </c>
      <c r="X1440">
        <v>27.151317599999999</v>
      </c>
      <c r="Y1440">
        <v>0.118675002</v>
      </c>
      <c r="Z1440">
        <v>0.26468022699999999</v>
      </c>
      <c r="AA1440">
        <v>9.7653933999999998E-2</v>
      </c>
      <c r="AB1440">
        <v>-0.388514201</v>
      </c>
      <c r="AC1440">
        <v>0.32778375700000001</v>
      </c>
      <c r="AD1440">
        <v>0.58664131200000003</v>
      </c>
    </row>
    <row r="1441" spans="1:30" x14ac:dyDescent="0.2">
      <c r="A1441" t="s">
        <v>6980</v>
      </c>
      <c r="B1441" t="s">
        <v>6981</v>
      </c>
      <c r="C1441" t="s">
        <v>6982</v>
      </c>
      <c r="D1441" t="s">
        <v>6983</v>
      </c>
      <c r="E1441" t="s">
        <v>6984</v>
      </c>
      <c r="F1441" t="s">
        <v>6985</v>
      </c>
      <c r="G1441" t="s">
        <v>43</v>
      </c>
      <c r="H1441">
        <v>20.189</v>
      </c>
      <c r="I1441">
        <v>12</v>
      </c>
      <c r="J1441">
        <v>80.599999999999994</v>
      </c>
      <c r="K1441">
        <v>0</v>
      </c>
      <c r="L1441">
        <v>89.793000000000006</v>
      </c>
      <c r="M1441">
        <v>26.62393951</v>
      </c>
      <c r="N1441">
        <v>25.897192</v>
      </c>
      <c r="O1441">
        <v>25.54666138</v>
      </c>
      <c r="P1441">
        <v>26.257728579999998</v>
      </c>
      <c r="Q1441">
        <v>23.777370449999999</v>
      </c>
      <c r="R1441">
        <v>26.479404450000001</v>
      </c>
      <c r="S1441">
        <v>26.731304170000001</v>
      </c>
      <c r="T1441">
        <v>26.36294174</v>
      </c>
      <c r="U1441">
        <v>26.25909424</v>
      </c>
      <c r="V1441">
        <v>25.503519059999999</v>
      </c>
      <c r="W1441">
        <v>25.331729889999998</v>
      </c>
      <c r="X1441">
        <v>26.654170990000001</v>
      </c>
      <c r="Y1441">
        <v>0.136177618</v>
      </c>
      <c r="Z1441">
        <v>0.192790985</v>
      </c>
      <c r="AA1441">
        <v>0.123717087</v>
      </c>
      <c r="AB1441">
        <v>-0.32497215299999999</v>
      </c>
      <c r="AC1441">
        <v>0.63814414100000005</v>
      </c>
      <c r="AD1441">
        <v>0.62130673700000005</v>
      </c>
    </row>
    <row r="1442" spans="1:30" x14ac:dyDescent="0.2">
      <c r="A1442" t="s">
        <v>6986</v>
      </c>
      <c r="B1442" t="s">
        <v>6987</v>
      </c>
      <c r="C1442" t="s">
        <v>100</v>
      </c>
      <c r="D1442" t="s">
        <v>6988</v>
      </c>
      <c r="E1442" t="s">
        <v>6986</v>
      </c>
      <c r="F1442" t="s">
        <v>6989</v>
      </c>
      <c r="G1442" t="s">
        <v>58</v>
      </c>
      <c r="H1442">
        <v>26.797999999999998</v>
      </c>
      <c r="I1442">
        <v>9</v>
      </c>
      <c r="J1442">
        <v>49</v>
      </c>
      <c r="K1442">
        <v>0</v>
      </c>
      <c r="L1442">
        <v>131.22999999999999</v>
      </c>
      <c r="M1442">
        <v>28.60600853</v>
      </c>
      <c r="N1442">
        <v>29.20342827</v>
      </c>
      <c r="O1442">
        <v>29.224143980000001</v>
      </c>
      <c r="P1442">
        <v>28.99234581</v>
      </c>
      <c r="Q1442">
        <v>29.244270319999998</v>
      </c>
      <c r="R1442">
        <v>29.093128199999999</v>
      </c>
      <c r="S1442">
        <v>28.99733543</v>
      </c>
      <c r="T1442">
        <v>29.255950930000001</v>
      </c>
      <c r="U1442">
        <v>29.212408069999999</v>
      </c>
      <c r="V1442">
        <v>29.724294660000002</v>
      </c>
      <c r="W1442">
        <v>28.678888319999999</v>
      </c>
      <c r="X1442">
        <v>28.81044769</v>
      </c>
      <c r="Y1442">
        <v>5.3532536999999998E-2</v>
      </c>
      <c r="Z1442">
        <v>-6.0016632E-2</v>
      </c>
      <c r="AA1442">
        <v>3.9031772999999999E-2</v>
      </c>
      <c r="AB1442">
        <v>3.8704554000000002E-2</v>
      </c>
      <c r="AC1442">
        <v>8.8258834999999994E-2</v>
      </c>
      <c r="AD1442">
        <v>8.4021250000000006E-2</v>
      </c>
    </row>
    <row r="1443" spans="1:30" x14ac:dyDescent="0.2">
      <c r="A1443" t="s">
        <v>6990</v>
      </c>
      <c r="B1443" t="s">
        <v>6991</v>
      </c>
      <c r="C1443" t="s">
        <v>6992</v>
      </c>
      <c r="D1443" t="s">
        <v>6993</v>
      </c>
      <c r="E1443" t="s">
        <v>6994</v>
      </c>
      <c r="F1443" t="s">
        <v>6995</v>
      </c>
      <c r="G1443" t="s">
        <v>91</v>
      </c>
      <c r="H1443">
        <v>31.364999999999998</v>
      </c>
      <c r="I1443">
        <v>17</v>
      </c>
      <c r="J1443">
        <v>78.3</v>
      </c>
      <c r="K1443">
        <v>0</v>
      </c>
      <c r="L1443">
        <v>323.31</v>
      </c>
      <c r="M1443">
        <v>29.799356459999998</v>
      </c>
      <c r="N1443">
        <v>29.02384949</v>
      </c>
      <c r="O1443">
        <v>29.134843830000001</v>
      </c>
      <c r="P1443">
        <v>29.460218430000001</v>
      </c>
      <c r="Q1443">
        <v>29.030811310000001</v>
      </c>
      <c r="R1443">
        <v>29.727300639999999</v>
      </c>
      <c r="S1443">
        <v>29.588743210000001</v>
      </c>
      <c r="T1443">
        <v>29.205877300000001</v>
      </c>
      <c r="U1443">
        <v>29.46569633</v>
      </c>
      <c r="V1443">
        <v>29.920110699999999</v>
      </c>
      <c r="W1443">
        <v>29.898363109999998</v>
      </c>
      <c r="X1443">
        <v>29.95088196</v>
      </c>
      <c r="Y1443">
        <v>1.1701566400000001</v>
      </c>
      <c r="Z1443">
        <v>-0.60376866699999998</v>
      </c>
      <c r="AA1443">
        <v>1.1945497119999999</v>
      </c>
      <c r="AB1443">
        <v>-0.517008464</v>
      </c>
      <c r="AC1443">
        <v>1.937974369</v>
      </c>
      <c r="AD1443">
        <v>-0.50301297499999997</v>
      </c>
    </row>
    <row r="1444" spans="1:30" x14ac:dyDescent="0.2">
      <c r="A1444" t="s">
        <v>6996</v>
      </c>
      <c r="B1444" t="s">
        <v>6997</v>
      </c>
      <c r="C1444" t="s">
        <v>6998</v>
      </c>
      <c r="D1444" t="s">
        <v>6999</v>
      </c>
      <c r="E1444" t="s">
        <v>7000</v>
      </c>
      <c r="F1444" t="s">
        <v>7001</v>
      </c>
      <c r="G1444" t="s">
        <v>91</v>
      </c>
      <c r="H1444">
        <v>25.186</v>
      </c>
      <c r="I1444">
        <v>14</v>
      </c>
      <c r="J1444">
        <v>72.3</v>
      </c>
      <c r="K1444">
        <v>0</v>
      </c>
      <c r="L1444">
        <v>182.15</v>
      </c>
      <c r="M1444">
        <v>28.055225369999999</v>
      </c>
      <c r="N1444">
        <v>28.120157240000001</v>
      </c>
      <c r="O1444">
        <v>28.011213300000001</v>
      </c>
      <c r="P1444">
        <v>28.306869509999999</v>
      </c>
      <c r="Q1444">
        <v>28.239725109999998</v>
      </c>
      <c r="R1444">
        <v>27.98473358</v>
      </c>
      <c r="S1444">
        <v>28.29364395</v>
      </c>
      <c r="T1444">
        <v>28.326587679999999</v>
      </c>
      <c r="U1444">
        <v>28.175266270000002</v>
      </c>
      <c r="V1444">
        <v>28.244813919999999</v>
      </c>
      <c r="W1444">
        <v>28.028442380000001</v>
      </c>
      <c r="X1444">
        <v>28.086235049999999</v>
      </c>
      <c r="Y1444">
        <v>0.32944863200000002</v>
      </c>
      <c r="Z1444">
        <v>-5.7631810999999998E-2</v>
      </c>
      <c r="AA1444">
        <v>0.186094078</v>
      </c>
      <c r="AB1444">
        <v>5.7278951000000002E-2</v>
      </c>
      <c r="AC1444">
        <v>0.85101720400000003</v>
      </c>
      <c r="AD1444">
        <v>0.145335515</v>
      </c>
    </row>
    <row r="1445" spans="1:30" x14ac:dyDescent="0.2">
      <c r="A1445" t="s">
        <v>7002</v>
      </c>
      <c r="B1445" t="s">
        <v>7003</v>
      </c>
      <c r="C1445" t="s">
        <v>7004</v>
      </c>
      <c r="D1445" t="s">
        <v>7005</v>
      </c>
      <c r="E1445" t="s">
        <v>7006</v>
      </c>
      <c r="F1445" t="s">
        <v>7007</v>
      </c>
      <c r="G1445" t="s">
        <v>43</v>
      </c>
      <c r="H1445">
        <v>77.120999999999995</v>
      </c>
      <c r="I1445">
        <v>44</v>
      </c>
      <c r="J1445">
        <v>63.6</v>
      </c>
      <c r="K1445">
        <v>0</v>
      </c>
      <c r="L1445">
        <v>323.31</v>
      </c>
      <c r="M1445">
        <v>30.082077030000001</v>
      </c>
      <c r="N1445">
        <v>29.87085342</v>
      </c>
      <c r="O1445">
        <v>29.881526950000001</v>
      </c>
      <c r="P1445">
        <v>29.956430439999998</v>
      </c>
      <c r="Q1445">
        <v>29.850013730000001</v>
      </c>
      <c r="R1445">
        <v>29.896717070000001</v>
      </c>
      <c r="S1445">
        <v>29.778282170000001</v>
      </c>
      <c r="T1445">
        <v>29.775882719999998</v>
      </c>
      <c r="U1445">
        <v>29.934804920000001</v>
      </c>
      <c r="V1445">
        <v>29.88414955</v>
      </c>
      <c r="W1445">
        <v>30.04387856</v>
      </c>
      <c r="X1445">
        <v>30.037084579999998</v>
      </c>
      <c r="Y1445">
        <v>0.19372524899999999</v>
      </c>
      <c r="Z1445">
        <v>-4.3551763E-2</v>
      </c>
      <c r="AA1445">
        <v>0.65204826100000002</v>
      </c>
      <c r="AB1445">
        <v>-8.7317148999999997E-2</v>
      </c>
      <c r="AC1445">
        <v>1.005562187</v>
      </c>
      <c r="AD1445">
        <v>-0.15871429400000001</v>
      </c>
    </row>
    <row r="1446" spans="1:30" x14ac:dyDescent="0.2">
      <c r="A1446" t="s">
        <v>7008</v>
      </c>
      <c r="B1446" t="s">
        <v>7009</v>
      </c>
      <c r="C1446" t="s">
        <v>7010</v>
      </c>
      <c r="D1446" t="s">
        <v>7011</v>
      </c>
      <c r="E1446" t="s">
        <v>7012</v>
      </c>
      <c r="F1446" t="s">
        <v>7013</v>
      </c>
      <c r="G1446" t="s">
        <v>91</v>
      </c>
      <c r="H1446">
        <v>37.606000000000002</v>
      </c>
      <c r="I1446">
        <v>13</v>
      </c>
      <c r="J1446">
        <v>58.3</v>
      </c>
      <c r="K1446">
        <v>0</v>
      </c>
      <c r="L1446">
        <v>196.2</v>
      </c>
      <c r="M1446">
        <v>28.67394638</v>
      </c>
      <c r="N1446">
        <v>28.600843430000001</v>
      </c>
      <c r="O1446">
        <v>28.444072720000001</v>
      </c>
      <c r="P1446">
        <v>28.93887711</v>
      </c>
      <c r="Q1446">
        <v>28.49278069</v>
      </c>
      <c r="R1446">
        <v>28.884368899999998</v>
      </c>
      <c r="S1446">
        <v>28.828868870000001</v>
      </c>
      <c r="T1446">
        <v>28.160724640000002</v>
      </c>
      <c r="U1446">
        <v>28.903945920000002</v>
      </c>
      <c r="V1446">
        <v>28.83119774</v>
      </c>
      <c r="W1446">
        <v>28.50661659</v>
      </c>
      <c r="X1446">
        <v>28.934579849999999</v>
      </c>
      <c r="Y1446">
        <v>0.56221697500000001</v>
      </c>
      <c r="Z1446">
        <v>-0.184510549</v>
      </c>
      <c r="AA1446">
        <v>2.555054E-2</v>
      </c>
      <c r="AB1446">
        <v>1.4544168999999999E-2</v>
      </c>
      <c r="AC1446">
        <v>0.17827625899999999</v>
      </c>
      <c r="AD1446">
        <v>-0.126284917</v>
      </c>
    </row>
    <row r="1447" spans="1:30" x14ac:dyDescent="0.2">
      <c r="A1447" t="s">
        <v>7014</v>
      </c>
      <c r="B1447" t="s">
        <v>7015</v>
      </c>
      <c r="C1447" t="s">
        <v>7016</v>
      </c>
      <c r="D1447" t="s">
        <v>7017</v>
      </c>
      <c r="E1447" t="s">
        <v>7018</v>
      </c>
      <c r="F1447" t="s">
        <v>7019</v>
      </c>
      <c r="G1447" t="s">
        <v>91</v>
      </c>
      <c r="H1447">
        <v>67.885000000000005</v>
      </c>
      <c r="I1447">
        <v>21</v>
      </c>
      <c r="J1447">
        <v>40.1</v>
      </c>
      <c r="K1447">
        <v>0</v>
      </c>
      <c r="L1447">
        <v>51.613</v>
      </c>
      <c r="M1447">
        <v>23.05456543</v>
      </c>
      <c r="N1447">
        <v>23.59195137</v>
      </c>
      <c r="O1447">
        <v>24.911102289999999</v>
      </c>
      <c r="P1447">
        <v>24.433937069999999</v>
      </c>
      <c r="Q1447">
        <v>23.387804030000002</v>
      </c>
      <c r="R1447">
        <v>25.181768420000001</v>
      </c>
      <c r="S1447">
        <v>25.316209789999998</v>
      </c>
      <c r="T1447">
        <v>23.55635071</v>
      </c>
      <c r="U1447">
        <v>22.83372116</v>
      </c>
      <c r="V1447">
        <v>24.878776550000001</v>
      </c>
      <c r="W1447">
        <v>24.43962479</v>
      </c>
      <c r="X1447">
        <v>24.746889110000001</v>
      </c>
      <c r="Y1447">
        <v>0.66913567100000004</v>
      </c>
      <c r="Z1447">
        <v>-0.83589045200000001</v>
      </c>
      <c r="AA1447">
        <v>0.26333551900000002</v>
      </c>
      <c r="AB1447">
        <v>-0.35392697699999998</v>
      </c>
      <c r="AC1447">
        <v>0.45248438000000002</v>
      </c>
      <c r="AD1447">
        <v>-0.78633626300000004</v>
      </c>
    </row>
    <row r="1448" spans="1:30" x14ac:dyDescent="0.2">
      <c r="A1448" t="s">
        <v>7020</v>
      </c>
      <c r="B1448" t="s">
        <v>7021</v>
      </c>
      <c r="C1448" t="s">
        <v>7022</v>
      </c>
      <c r="D1448" t="s">
        <v>7023</v>
      </c>
      <c r="E1448" t="s">
        <v>7024</v>
      </c>
      <c r="F1448" t="s">
        <v>7025</v>
      </c>
      <c r="G1448" t="s">
        <v>91</v>
      </c>
      <c r="H1448">
        <v>15.803000000000001</v>
      </c>
      <c r="I1448">
        <v>9</v>
      </c>
      <c r="J1448">
        <v>81.8</v>
      </c>
      <c r="K1448">
        <v>0</v>
      </c>
      <c r="L1448">
        <v>73.935000000000002</v>
      </c>
      <c r="M1448">
        <v>23.915454860000001</v>
      </c>
      <c r="N1448">
        <v>23.92538261</v>
      </c>
      <c r="O1448">
        <v>23.310852050000001</v>
      </c>
      <c r="P1448">
        <v>24.335292819999999</v>
      </c>
      <c r="Q1448">
        <v>26.217229840000002</v>
      </c>
      <c r="R1448">
        <v>23.909236910000001</v>
      </c>
      <c r="S1448">
        <v>25.431734089999999</v>
      </c>
      <c r="T1448">
        <v>23.997888570000001</v>
      </c>
      <c r="U1448">
        <v>23.40991592</v>
      </c>
      <c r="V1448">
        <v>23.794387820000001</v>
      </c>
      <c r="W1448">
        <v>24.99980927</v>
      </c>
      <c r="X1448">
        <v>25.657991410000001</v>
      </c>
      <c r="Y1448">
        <v>0.87997918900000005</v>
      </c>
      <c r="Z1448">
        <v>-1.1001663209999999</v>
      </c>
      <c r="AA1448">
        <v>1.1630010000000001E-3</v>
      </c>
      <c r="AB1448">
        <v>3.1903579999999999E-3</v>
      </c>
      <c r="AC1448">
        <v>0.264525697</v>
      </c>
      <c r="AD1448">
        <v>-0.53754997299999996</v>
      </c>
    </row>
    <row r="1449" spans="1:30" x14ac:dyDescent="0.2">
      <c r="A1449" t="s">
        <v>7026</v>
      </c>
      <c r="B1449" t="s">
        <v>7027</v>
      </c>
      <c r="C1449" t="s">
        <v>7028</v>
      </c>
      <c r="D1449" t="s">
        <v>7029</v>
      </c>
      <c r="E1449" t="s">
        <v>7030</v>
      </c>
      <c r="F1449" t="s">
        <v>7031</v>
      </c>
      <c r="G1449" t="s">
        <v>126</v>
      </c>
      <c r="H1449">
        <v>24.841000000000001</v>
      </c>
      <c r="I1449">
        <v>10</v>
      </c>
      <c r="J1449">
        <v>61.4</v>
      </c>
      <c r="K1449">
        <v>0</v>
      </c>
      <c r="L1449">
        <v>229.64</v>
      </c>
      <c r="M1449">
        <v>26.60766602</v>
      </c>
      <c r="N1449">
        <v>26.82662964</v>
      </c>
      <c r="O1449">
        <v>27.31553268</v>
      </c>
      <c r="P1449">
        <v>26.522964479999999</v>
      </c>
      <c r="Q1449">
        <v>27.129375459999999</v>
      </c>
      <c r="R1449">
        <v>27.056516649999999</v>
      </c>
      <c r="S1449">
        <v>27.265975950000001</v>
      </c>
      <c r="T1449">
        <v>27.451677320000002</v>
      </c>
      <c r="U1449">
        <v>27.225269319999999</v>
      </c>
      <c r="V1449">
        <v>26.969610209999999</v>
      </c>
      <c r="W1449">
        <v>26.727413179999999</v>
      </c>
      <c r="X1449">
        <v>26.892728810000001</v>
      </c>
      <c r="Y1449">
        <v>8.5569769000000004E-2</v>
      </c>
      <c r="Z1449">
        <v>5.3358714000000002E-2</v>
      </c>
      <c r="AA1449">
        <v>6.7917209000000006E-2</v>
      </c>
      <c r="AB1449">
        <v>3.9701462E-2</v>
      </c>
      <c r="AC1449">
        <v>1.972091831</v>
      </c>
      <c r="AD1449">
        <v>0.45105679799999998</v>
      </c>
    </row>
    <row r="1450" spans="1:30" x14ac:dyDescent="0.2">
      <c r="A1450" t="s">
        <v>7032</v>
      </c>
      <c r="B1450" t="s">
        <v>7033</v>
      </c>
      <c r="C1450" t="s">
        <v>7034</v>
      </c>
      <c r="D1450" t="s">
        <v>7035</v>
      </c>
      <c r="E1450" t="s">
        <v>7036</v>
      </c>
      <c r="F1450" t="s">
        <v>7037</v>
      </c>
      <c r="G1450" t="s">
        <v>91</v>
      </c>
      <c r="H1450">
        <v>29.696999999999999</v>
      </c>
      <c r="I1450">
        <v>9</v>
      </c>
      <c r="J1450">
        <v>40.1</v>
      </c>
      <c r="K1450">
        <v>0</v>
      </c>
      <c r="L1450">
        <v>75.161000000000001</v>
      </c>
      <c r="M1450">
        <v>26.678283690000001</v>
      </c>
      <c r="N1450">
        <v>26.756591799999999</v>
      </c>
      <c r="O1450">
        <v>26.70977783</v>
      </c>
      <c r="P1450">
        <v>26.540466309999999</v>
      </c>
      <c r="Q1450">
        <v>24.150587080000001</v>
      </c>
      <c r="R1450">
        <v>26.583337780000001</v>
      </c>
      <c r="S1450">
        <v>26.630064010000002</v>
      </c>
      <c r="T1450">
        <v>26.740983960000001</v>
      </c>
      <c r="U1450">
        <v>26.90517998</v>
      </c>
      <c r="V1450">
        <v>27.231050490000001</v>
      </c>
      <c r="W1450">
        <v>26.647872920000001</v>
      </c>
      <c r="X1450">
        <v>26.690990450000001</v>
      </c>
      <c r="Y1450">
        <v>0.30545090499999999</v>
      </c>
      <c r="Z1450">
        <v>-0.141753515</v>
      </c>
      <c r="AA1450">
        <v>0.59506735099999997</v>
      </c>
      <c r="AB1450">
        <v>-1.0985075630000001</v>
      </c>
      <c r="AC1450">
        <v>0.182919529</v>
      </c>
      <c r="AD1450">
        <v>-9.7895304000000002E-2</v>
      </c>
    </row>
    <row r="1451" spans="1:30" x14ac:dyDescent="0.2">
      <c r="A1451" t="s">
        <v>7038</v>
      </c>
      <c r="B1451" t="s">
        <v>7039</v>
      </c>
      <c r="C1451" t="s">
        <v>7040</v>
      </c>
      <c r="D1451" t="s">
        <v>7041</v>
      </c>
      <c r="E1451" t="s">
        <v>7042</v>
      </c>
      <c r="F1451" t="s">
        <v>7043</v>
      </c>
      <c r="G1451" t="s">
        <v>91</v>
      </c>
      <c r="H1451">
        <v>30.858000000000001</v>
      </c>
      <c r="I1451">
        <v>16</v>
      </c>
      <c r="J1451">
        <v>76</v>
      </c>
      <c r="K1451">
        <v>0</v>
      </c>
      <c r="L1451">
        <v>242.69</v>
      </c>
      <c r="M1451">
        <v>29.181535719999999</v>
      </c>
      <c r="N1451">
        <v>29.078697200000001</v>
      </c>
      <c r="O1451">
        <v>28.853200910000002</v>
      </c>
      <c r="P1451">
        <v>29.074646000000001</v>
      </c>
      <c r="Q1451">
        <v>29.514989849999999</v>
      </c>
      <c r="R1451">
        <v>28.983675000000002</v>
      </c>
      <c r="S1451">
        <v>28.843978880000002</v>
      </c>
      <c r="T1451">
        <v>29.10544586</v>
      </c>
      <c r="U1451">
        <v>28.92665672</v>
      </c>
      <c r="V1451">
        <v>28.883640289999999</v>
      </c>
      <c r="W1451">
        <v>29.103345869999998</v>
      </c>
      <c r="X1451">
        <v>28.458341600000001</v>
      </c>
      <c r="Y1451">
        <v>0.45075024699999999</v>
      </c>
      <c r="Z1451">
        <v>0.222702026</v>
      </c>
      <c r="AA1451">
        <v>0.68238630099999997</v>
      </c>
      <c r="AB1451">
        <v>0.37599436400000003</v>
      </c>
      <c r="AC1451">
        <v>0.282997412</v>
      </c>
      <c r="AD1451">
        <v>0.143584569</v>
      </c>
    </row>
    <row r="1452" spans="1:30" x14ac:dyDescent="0.2">
      <c r="A1452" t="s">
        <v>7044</v>
      </c>
      <c r="B1452" t="s">
        <v>7045</v>
      </c>
      <c r="C1452" t="s">
        <v>7046</v>
      </c>
      <c r="D1452" t="s">
        <v>7047</v>
      </c>
      <c r="E1452" t="s">
        <v>7048</v>
      </c>
      <c r="F1452" t="s">
        <v>7049</v>
      </c>
      <c r="G1452" t="s">
        <v>91</v>
      </c>
      <c r="H1452">
        <v>27.591000000000001</v>
      </c>
      <c r="I1452">
        <v>18</v>
      </c>
      <c r="J1452">
        <v>74.8</v>
      </c>
      <c r="K1452">
        <v>0</v>
      </c>
      <c r="L1452">
        <v>93.183000000000007</v>
      </c>
      <c r="M1452">
        <v>28.320232390000001</v>
      </c>
      <c r="N1452">
        <v>28.57036591</v>
      </c>
      <c r="O1452">
        <v>28.454071039999999</v>
      </c>
      <c r="P1452">
        <v>28.556655880000001</v>
      </c>
      <c r="Q1452">
        <v>26.810417180000002</v>
      </c>
      <c r="R1452">
        <v>28.26999283</v>
      </c>
      <c r="S1452">
        <v>28.368946080000001</v>
      </c>
      <c r="T1452">
        <v>28.386156079999999</v>
      </c>
      <c r="U1452">
        <v>28.398399349999998</v>
      </c>
      <c r="V1452">
        <v>28.256963729999999</v>
      </c>
      <c r="W1452">
        <v>28.109735489999998</v>
      </c>
      <c r="X1452">
        <v>28.454345700000001</v>
      </c>
      <c r="Y1452">
        <v>0.63893907800000005</v>
      </c>
      <c r="Z1452">
        <v>0.174541473</v>
      </c>
      <c r="AA1452">
        <v>0.29025133199999997</v>
      </c>
      <c r="AB1452">
        <v>-0.39465967800000001</v>
      </c>
      <c r="AC1452">
        <v>0.48048968199999997</v>
      </c>
      <c r="AD1452">
        <v>0.110818863</v>
      </c>
    </row>
    <row r="1453" spans="1:30" x14ac:dyDescent="0.2">
      <c r="A1453" t="s">
        <v>7050</v>
      </c>
      <c r="B1453" t="s">
        <v>7051</v>
      </c>
      <c r="C1453" t="s">
        <v>7052</v>
      </c>
      <c r="D1453" t="s">
        <v>7053</v>
      </c>
      <c r="E1453" t="s">
        <v>7054</v>
      </c>
      <c r="F1453" t="s">
        <v>7055</v>
      </c>
      <c r="G1453" t="s">
        <v>91</v>
      </c>
      <c r="H1453">
        <v>29.853000000000002</v>
      </c>
      <c r="I1453">
        <v>8</v>
      </c>
      <c r="J1453">
        <v>39.5</v>
      </c>
      <c r="K1453">
        <v>0</v>
      </c>
      <c r="L1453">
        <v>26.105</v>
      </c>
      <c r="M1453">
        <v>25.641410830000002</v>
      </c>
      <c r="N1453">
        <v>25.91897964</v>
      </c>
      <c r="O1453">
        <v>25.36325836</v>
      </c>
      <c r="P1453">
        <v>23.83815002</v>
      </c>
      <c r="Q1453">
        <v>24.15236282</v>
      </c>
      <c r="R1453">
        <v>26.23735619</v>
      </c>
      <c r="S1453">
        <v>26.49760818</v>
      </c>
      <c r="T1453">
        <v>26.000562670000001</v>
      </c>
      <c r="U1453">
        <v>26.418573380000002</v>
      </c>
      <c r="V1453">
        <v>23.46662521</v>
      </c>
      <c r="W1453">
        <v>25.654253010000001</v>
      </c>
      <c r="X1453">
        <v>23.404344559999998</v>
      </c>
      <c r="Y1453">
        <v>0.90364949800000005</v>
      </c>
      <c r="Z1453">
        <v>1.4661420190000001</v>
      </c>
      <c r="AA1453">
        <v>0.20809620100000001</v>
      </c>
      <c r="AB1453">
        <v>0.56754875199999999</v>
      </c>
      <c r="AC1453">
        <v>1.3199716530000001</v>
      </c>
      <c r="AD1453">
        <v>2.1305071510000002</v>
      </c>
    </row>
    <row r="1454" spans="1:30" x14ac:dyDescent="0.2">
      <c r="A1454" t="s">
        <v>7056</v>
      </c>
      <c r="B1454" t="s">
        <v>7057</v>
      </c>
      <c r="C1454" t="s">
        <v>7058</v>
      </c>
      <c r="D1454" t="s">
        <v>7059</v>
      </c>
      <c r="E1454" t="s">
        <v>7060</v>
      </c>
      <c r="F1454" t="s">
        <v>7061</v>
      </c>
      <c r="G1454" t="s">
        <v>91</v>
      </c>
      <c r="H1454">
        <v>25.745000000000001</v>
      </c>
      <c r="I1454">
        <v>14</v>
      </c>
      <c r="J1454">
        <v>64.5</v>
      </c>
      <c r="K1454">
        <v>0</v>
      </c>
      <c r="L1454">
        <v>176.23</v>
      </c>
      <c r="M1454">
        <v>29.243928910000001</v>
      </c>
      <c r="N1454">
        <v>29.481584550000001</v>
      </c>
      <c r="O1454">
        <v>29.272220610000002</v>
      </c>
      <c r="P1454">
        <v>29.274177550000001</v>
      </c>
      <c r="Q1454">
        <v>29.698196410000001</v>
      </c>
      <c r="R1454">
        <v>29.229219440000001</v>
      </c>
      <c r="S1454">
        <v>29.332405090000002</v>
      </c>
      <c r="T1454">
        <v>29.384922029999998</v>
      </c>
      <c r="U1454">
        <v>29.464061739999998</v>
      </c>
      <c r="V1454">
        <v>29.640808109999998</v>
      </c>
      <c r="W1454">
        <v>28.952770229999999</v>
      </c>
      <c r="X1454">
        <v>29.125413890000001</v>
      </c>
      <c r="Y1454">
        <v>0.158460355</v>
      </c>
      <c r="Z1454">
        <v>9.2913945999999997E-2</v>
      </c>
      <c r="AA1454">
        <v>0.249948215</v>
      </c>
      <c r="AB1454">
        <v>0.16086705500000001</v>
      </c>
      <c r="AC1454">
        <v>0.29754950499999999</v>
      </c>
      <c r="AD1454">
        <v>0.15413220699999999</v>
      </c>
    </row>
    <row r="1455" spans="1:30" x14ac:dyDescent="0.2">
      <c r="A1455" t="s">
        <v>7062</v>
      </c>
      <c r="B1455" t="s">
        <v>7063</v>
      </c>
      <c r="C1455" t="s">
        <v>7064</v>
      </c>
      <c r="D1455" t="s">
        <v>7065</v>
      </c>
      <c r="E1455" t="s">
        <v>7066</v>
      </c>
      <c r="F1455" t="s">
        <v>7067</v>
      </c>
      <c r="G1455" t="s">
        <v>43</v>
      </c>
      <c r="H1455">
        <v>79.733999999999995</v>
      </c>
      <c r="I1455">
        <v>65</v>
      </c>
      <c r="J1455">
        <v>76.599999999999994</v>
      </c>
      <c r="K1455">
        <v>0</v>
      </c>
      <c r="L1455">
        <v>323.31</v>
      </c>
      <c r="M1455">
        <v>33.273780819999999</v>
      </c>
      <c r="N1455">
        <v>33.112766270000002</v>
      </c>
      <c r="O1455">
        <v>33.072444920000002</v>
      </c>
      <c r="P1455">
        <v>33.330177310000003</v>
      </c>
      <c r="Q1455">
        <v>32.987018589999998</v>
      </c>
      <c r="R1455">
        <v>33.212440489999999</v>
      </c>
      <c r="S1455">
        <v>33.31729507</v>
      </c>
      <c r="T1455">
        <v>33.194458009999998</v>
      </c>
      <c r="U1455">
        <v>33.171047209999998</v>
      </c>
      <c r="V1455">
        <v>32.979835510000001</v>
      </c>
      <c r="W1455">
        <v>33.452800750000002</v>
      </c>
      <c r="X1455">
        <v>33.440849299999996</v>
      </c>
      <c r="Y1455">
        <v>0.34144500999999999</v>
      </c>
      <c r="Z1455">
        <v>-0.13816452000000001</v>
      </c>
      <c r="AA1455">
        <v>0.244181386</v>
      </c>
      <c r="AB1455">
        <v>-0.114616394</v>
      </c>
      <c r="AC1455">
        <v>0.14564010299999999</v>
      </c>
      <c r="AD1455">
        <v>-6.3561756999999997E-2</v>
      </c>
    </row>
    <row r="1456" spans="1:30" x14ac:dyDescent="0.2">
      <c r="A1456" t="s">
        <v>7068</v>
      </c>
      <c r="B1456" t="s">
        <v>7069</v>
      </c>
      <c r="C1456" t="s">
        <v>7070</v>
      </c>
      <c r="D1456" t="s">
        <v>7071</v>
      </c>
      <c r="E1456" t="s">
        <v>7072</v>
      </c>
      <c r="F1456" t="s">
        <v>7073</v>
      </c>
      <c r="G1456" t="s">
        <v>43</v>
      </c>
      <c r="H1456">
        <v>10.475</v>
      </c>
      <c r="I1456">
        <v>7</v>
      </c>
      <c r="J1456">
        <v>55.1</v>
      </c>
      <c r="K1456">
        <v>0</v>
      </c>
      <c r="L1456">
        <v>103.64</v>
      </c>
      <c r="M1456">
        <v>26.8560257</v>
      </c>
      <c r="N1456">
        <v>27.09737968</v>
      </c>
      <c r="O1456">
        <v>27.33534813</v>
      </c>
      <c r="P1456">
        <v>27.18773079</v>
      </c>
      <c r="Q1456">
        <v>28.630828860000001</v>
      </c>
      <c r="R1456">
        <v>27.02633286</v>
      </c>
      <c r="S1456">
        <v>26.920253750000001</v>
      </c>
      <c r="T1456">
        <v>27.04759979</v>
      </c>
      <c r="U1456">
        <v>27.079383849999999</v>
      </c>
      <c r="V1456">
        <v>28.24572182</v>
      </c>
      <c r="W1456">
        <v>24.998779299999999</v>
      </c>
      <c r="X1456">
        <v>26.83809853</v>
      </c>
      <c r="Y1456">
        <v>0.15866379899999999</v>
      </c>
      <c r="Z1456">
        <v>0.40205129000000001</v>
      </c>
      <c r="AA1456">
        <v>0.35868868500000001</v>
      </c>
      <c r="AB1456">
        <v>0.92076428700000001</v>
      </c>
      <c r="AC1456">
        <v>0.125024793</v>
      </c>
      <c r="AD1456">
        <v>0.32154591900000001</v>
      </c>
    </row>
    <row r="1457" spans="1:30" x14ac:dyDescent="0.2">
      <c r="A1457" t="s">
        <v>7074</v>
      </c>
      <c r="B1457" t="s">
        <v>7075</v>
      </c>
      <c r="C1457" t="s">
        <v>7076</v>
      </c>
      <c r="D1457" t="s">
        <v>7077</v>
      </c>
      <c r="E1457" t="s">
        <v>7078</v>
      </c>
      <c r="F1457" t="s">
        <v>7079</v>
      </c>
      <c r="G1457" t="s">
        <v>43</v>
      </c>
      <c r="H1457">
        <v>18.998000000000001</v>
      </c>
      <c r="I1457">
        <v>9</v>
      </c>
      <c r="J1457">
        <v>78.099999999999994</v>
      </c>
      <c r="K1457">
        <v>0</v>
      </c>
      <c r="L1457">
        <v>295.83</v>
      </c>
      <c r="M1457">
        <v>28.40819359</v>
      </c>
      <c r="N1457">
        <v>28.445730210000001</v>
      </c>
      <c r="O1457">
        <v>28.358295439999999</v>
      </c>
      <c r="P1457">
        <v>28.54336739</v>
      </c>
      <c r="Q1457">
        <v>28.56048775</v>
      </c>
      <c r="R1457">
        <v>28.414779660000001</v>
      </c>
      <c r="S1457">
        <v>28.654136659999999</v>
      </c>
      <c r="T1457">
        <v>28.485237120000001</v>
      </c>
      <c r="U1457">
        <v>28.47006798</v>
      </c>
      <c r="V1457">
        <v>28.16408539</v>
      </c>
      <c r="W1457">
        <v>27.96063423</v>
      </c>
      <c r="X1457">
        <v>28.490448000000001</v>
      </c>
      <c r="Y1457">
        <v>0.565321183</v>
      </c>
      <c r="Z1457">
        <v>0.199017207</v>
      </c>
      <c r="AA1457">
        <v>0.87038846999999997</v>
      </c>
      <c r="AB1457">
        <v>0.30115572600000001</v>
      </c>
      <c r="AC1457">
        <v>0.93817346700000004</v>
      </c>
      <c r="AD1457">
        <v>0.33142471299999998</v>
      </c>
    </row>
    <row r="1458" spans="1:30" x14ac:dyDescent="0.2">
      <c r="A1458" t="s">
        <v>7080</v>
      </c>
      <c r="B1458" t="s">
        <v>7081</v>
      </c>
      <c r="C1458" t="s">
        <v>7082</v>
      </c>
      <c r="D1458" t="s">
        <v>7083</v>
      </c>
      <c r="E1458" t="s">
        <v>7084</v>
      </c>
      <c r="F1458" t="s">
        <v>7085</v>
      </c>
      <c r="G1458" t="s">
        <v>43</v>
      </c>
      <c r="H1458">
        <v>94.04</v>
      </c>
      <c r="I1458">
        <v>20</v>
      </c>
      <c r="J1458">
        <v>27.1</v>
      </c>
      <c r="K1458">
        <v>0</v>
      </c>
      <c r="L1458">
        <v>50.232999999999997</v>
      </c>
      <c r="M1458">
        <v>25.344993590000001</v>
      </c>
      <c r="N1458">
        <v>23.968587880000001</v>
      </c>
      <c r="O1458">
        <v>22.356990809999999</v>
      </c>
      <c r="P1458">
        <v>25.609725950000001</v>
      </c>
      <c r="Q1458">
        <v>27.372438429999999</v>
      </c>
      <c r="R1458">
        <v>26.003545760000002</v>
      </c>
      <c r="S1458">
        <v>22.984943390000002</v>
      </c>
      <c r="T1458">
        <v>23.12608719</v>
      </c>
      <c r="U1458">
        <v>24.624330520000001</v>
      </c>
      <c r="V1458">
        <v>27.6831131</v>
      </c>
      <c r="W1458">
        <v>25.808233260000002</v>
      </c>
      <c r="X1458">
        <v>25.927076339999999</v>
      </c>
      <c r="Y1458">
        <v>1.1512478580000001</v>
      </c>
      <c r="Z1458">
        <v>-2.5826168059999999</v>
      </c>
      <c r="AA1458">
        <v>6.1989008999999998E-2</v>
      </c>
      <c r="AB1458">
        <v>-0.14423751800000001</v>
      </c>
      <c r="AC1458">
        <v>1.647059759</v>
      </c>
      <c r="AD1458">
        <v>-2.894353867</v>
      </c>
    </row>
    <row r="1459" spans="1:30" x14ac:dyDescent="0.2">
      <c r="A1459" t="s">
        <v>7086</v>
      </c>
      <c r="B1459" t="s">
        <v>99</v>
      </c>
      <c r="C1459" t="s">
        <v>100</v>
      </c>
      <c r="D1459" t="s">
        <v>7087</v>
      </c>
      <c r="E1459" t="s">
        <v>7088</v>
      </c>
      <c r="F1459" t="s">
        <v>7089</v>
      </c>
      <c r="G1459" t="s">
        <v>58</v>
      </c>
      <c r="H1459">
        <v>19.565000000000001</v>
      </c>
      <c r="I1459">
        <v>12</v>
      </c>
      <c r="J1459">
        <v>55.7</v>
      </c>
      <c r="K1459">
        <v>0</v>
      </c>
      <c r="L1459">
        <v>81.411000000000001</v>
      </c>
      <c r="M1459">
        <v>27.77824974</v>
      </c>
      <c r="N1459">
        <v>27.694847110000001</v>
      </c>
      <c r="O1459">
        <v>27.561580660000001</v>
      </c>
      <c r="P1459">
        <v>26.83677483</v>
      </c>
      <c r="Q1459">
        <v>27.708461759999999</v>
      </c>
      <c r="R1459">
        <v>27.765850069999999</v>
      </c>
      <c r="S1459">
        <v>27.78705978</v>
      </c>
      <c r="T1459">
        <v>27.573547359999999</v>
      </c>
      <c r="U1459">
        <v>27.46256065</v>
      </c>
      <c r="V1459">
        <v>28.216924670000001</v>
      </c>
      <c r="W1459">
        <v>27.324745180000001</v>
      </c>
      <c r="X1459">
        <v>27.56674194</v>
      </c>
      <c r="Y1459">
        <v>3.0222331000000002E-2</v>
      </c>
      <c r="Z1459">
        <v>-2.4578094000000002E-2</v>
      </c>
      <c r="AA1459">
        <v>0.26414665399999998</v>
      </c>
      <c r="AB1459">
        <v>-0.26577504499999999</v>
      </c>
      <c r="AC1459">
        <v>0.122811686</v>
      </c>
      <c r="AD1459">
        <v>-9.5081329000000006E-2</v>
      </c>
    </row>
    <row r="1460" spans="1:30" x14ac:dyDescent="0.2">
      <c r="A1460" t="s">
        <v>7090</v>
      </c>
      <c r="B1460" t="s">
        <v>7091</v>
      </c>
      <c r="C1460" t="s">
        <v>7092</v>
      </c>
      <c r="D1460" t="s">
        <v>7093</v>
      </c>
      <c r="E1460" t="s">
        <v>7094</v>
      </c>
      <c r="F1460" t="s">
        <v>7095</v>
      </c>
      <c r="G1460" t="s">
        <v>43</v>
      </c>
      <c r="H1460">
        <v>63.301000000000002</v>
      </c>
      <c r="I1460">
        <v>35</v>
      </c>
      <c r="J1460">
        <v>75.3</v>
      </c>
      <c r="K1460">
        <v>0</v>
      </c>
      <c r="L1460">
        <v>323.31</v>
      </c>
      <c r="M1460">
        <v>30.262821200000001</v>
      </c>
      <c r="N1460">
        <v>30.250225069999999</v>
      </c>
      <c r="O1460">
        <v>30.319263459999998</v>
      </c>
      <c r="P1460">
        <v>29.993074419999999</v>
      </c>
      <c r="Q1460">
        <v>28.250383379999999</v>
      </c>
      <c r="R1460">
        <v>30.12238121</v>
      </c>
      <c r="S1460">
        <v>29.963752750000001</v>
      </c>
      <c r="T1460">
        <v>30.08625984</v>
      </c>
      <c r="U1460">
        <v>30.18777657</v>
      </c>
      <c r="V1460">
        <v>28.931991579999998</v>
      </c>
      <c r="W1460">
        <v>30.0587883</v>
      </c>
      <c r="X1460">
        <v>30.031574249999998</v>
      </c>
      <c r="Y1460">
        <v>0.74489307100000002</v>
      </c>
      <c r="Z1460">
        <v>0.60331853199999996</v>
      </c>
      <c r="AA1460">
        <v>0.11189909300000001</v>
      </c>
      <c r="AB1460">
        <v>-0.218838374</v>
      </c>
      <c r="AC1460">
        <v>0.46501622599999998</v>
      </c>
      <c r="AD1460">
        <v>0.405145009</v>
      </c>
    </row>
    <row r="1461" spans="1:30" x14ac:dyDescent="0.2">
      <c r="A1461" t="s">
        <v>7096</v>
      </c>
      <c r="B1461" t="s">
        <v>7097</v>
      </c>
      <c r="C1461" t="s">
        <v>7098</v>
      </c>
      <c r="D1461" t="s">
        <v>7099</v>
      </c>
      <c r="E1461" t="s">
        <v>7100</v>
      </c>
      <c r="F1461" t="s">
        <v>7101</v>
      </c>
      <c r="G1461" t="s">
        <v>91</v>
      </c>
      <c r="H1461">
        <v>53.594999999999999</v>
      </c>
      <c r="I1461">
        <v>17</v>
      </c>
      <c r="J1461">
        <v>45.2</v>
      </c>
      <c r="K1461">
        <v>0</v>
      </c>
      <c r="L1461">
        <v>66.457999999999998</v>
      </c>
      <c r="M1461">
        <v>24.30772018</v>
      </c>
      <c r="N1461">
        <v>23.997652049999999</v>
      </c>
      <c r="O1461">
        <v>23.695840839999999</v>
      </c>
      <c r="P1461">
        <v>24.71549606</v>
      </c>
      <c r="Q1461">
        <v>24.15223503</v>
      </c>
      <c r="R1461">
        <v>25.626810070000001</v>
      </c>
      <c r="S1461">
        <v>24.579401019999999</v>
      </c>
      <c r="T1461">
        <v>24.33342171</v>
      </c>
      <c r="U1461">
        <v>24.27739716</v>
      </c>
      <c r="V1461">
        <v>24.905363080000001</v>
      </c>
      <c r="W1461">
        <v>24.984115599999999</v>
      </c>
      <c r="X1461">
        <v>25.87858009</v>
      </c>
      <c r="Y1461">
        <v>1.6043263350000001</v>
      </c>
      <c r="Z1461">
        <v>-1.255615234</v>
      </c>
      <c r="AA1461">
        <v>0.32899012100000002</v>
      </c>
      <c r="AB1461">
        <v>-0.42450587000000001</v>
      </c>
      <c r="AC1461">
        <v>1.2393026519999999</v>
      </c>
      <c r="AD1461">
        <v>-0.85927963299999999</v>
      </c>
    </row>
    <row r="1462" spans="1:30" x14ac:dyDescent="0.2">
      <c r="A1462" t="s">
        <v>7102</v>
      </c>
      <c r="B1462" t="s">
        <v>7103</v>
      </c>
      <c r="C1462" t="s">
        <v>7104</v>
      </c>
      <c r="D1462" t="s">
        <v>7105</v>
      </c>
      <c r="E1462" t="s">
        <v>7106</v>
      </c>
      <c r="F1462" t="s">
        <v>7107</v>
      </c>
      <c r="G1462" t="s">
        <v>58</v>
      </c>
      <c r="H1462">
        <v>40.481999999999999</v>
      </c>
      <c r="I1462">
        <v>20</v>
      </c>
      <c r="J1462">
        <v>76.7</v>
      </c>
      <c r="K1462">
        <v>0</v>
      </c>
      <c r="L1462">
        <v>323.31</v>
      </c>
      <c r="M1462">
        <v>30.694282529999999</v>
      </c>
      <c r="N1462">
        <v>30.66932297</v>
      </c>
      <c r="O1462">
        <v>30.574161530000001</v>
      </c>
      <c r="P1462">
        <v>30.41689491</v>
      </c>
      <c r="Q1462">
        <v>28.85507393</v>
      </c>
      <c r="R1462">
        <v>30.773761749999998</v>
      </c>
      <c r="S1462">
        <v>30.43777657</v>
      </c>
      <c r="T1462">
        <v>30.27342033</v>
      </c>
      <c r="U1462">
        <v>30.662887569999999</v>
      </c>
      <c r="V1462">
        <v>29.081874849999998</v>
      </c>
      <c r="W1462">
        <v>30.505310059999999</v>
      </c>
      <c r="X1462">
        <v>30.56692314</v>
      </c>
      <c r="Y1462">
        <v>0.53952556600000001</v>
      </c>
      <c r="Z1462">
        <v>0.59455299399999995</v>
      </c>
      <c r="AA1462">
        <v>1.5691677000000001E-2</v>
      </c>
      <c r="AB1462">
        <v>-3.6125819000000003E-2</v>
      </c>
      <c r="AC1462">
        <v>0.33720844900000002</v>
      </c>
      <c r="AD1462">
        <v>0.40665880799999998</v>
      </c>
    </row>
    <row r="1463" spans="1:30" x14ac:dyDescent="0.2">
      <c r="A1463" t="s">
        <v>7108</v>
      </c>
      <c r="B1463" t="s">
        <v>7109</v>
      </c>
      <c r="C1463" t="s">
        <v>7110</v>
      </c>
      <c r="D1463" t="s">
        <v>7111</v>
      </c>
      <c r="E1463" t="s">
        <v>7112</v>
      </c>
      <c r="F1463" t="s">
        <v>7113</v>
      </c>
      <c r="G1463" t="s">
        <v>36</v>
      </c>
      <c r="H1463">
        <v>42.834000000000003</v>
      </c>
      <c r="I1463">
        <v>13</v>
      </c>
      <c r="J1463">
        <v>39.4</v>
      </c>
      <c r="K1463">
        <v>0</v>
      </c>
      <c r="L1463">
        <v>50.546999999999997</v>
      </c>
      <c r="M1463">
        <v>24.465513229999999</v>
      </c>
      <c r="N1463">
        <v>24.515205380000001</v>
      </c>
      <c r="O1463">
        <v>23.556905749999999</v>
      </c>
      <c r="P1463">
        <v>23.557788850000001</v>
      </c>
      <c r="Q1463">
        <v>24.204349520000001</v>
      </c>
      <c r="R1463">
        <v>24.2078743</v>
      </c>
      <c r="S1463">
        <v>24.63931084</v>
      </c>
      <c r="T1463">
        <v>23.626379010000001</v>
      </c>
      <c r="U1463">
        <v>24.28956032</v>
      </c>
      <c r="V1463">
        <v>24.424921040000001</v>
      </c>
      <c r="W1463">
        <v>22.786813739999999</v>
      </c>
      <c r="X1463">
        <v>22.891508099999999</v>
      </c>
      <c r="Y1463">
        <v>0.59005993199999995</v>
      </c>
      <c r="Z1463">
        <v>0.81146049499999995</v>
      </c>
      <c r="AA1463">
        <v>0.47145666800000002</v>
      </c>
      <c r="AB1463">
        <v>0.62225659700000002</v>
      </c>
      <c r="AC1463">
        <v>0.60305372300000004</v>
      </c>
      <c r="AD1463">
        <v>0.81733576500000005</v>
      </c>
    </row>
    <row r="1464" spans="1:30" x14ac:dyDescent="0.2">
      <c r="A1464" t="s">
        <v>7114</v>
      </c>
      <c r="B1464" t="s">
        <v>7115</v>
      </c>
      <c r="C1464" t="s">
        <v>7116</v>
      </c>
      <c r="D1464" t="s">
        <v>7117</v>
      </c>
      <c r="E1464" t="s">
        <v>7118</v>
      </c>
      <c r="F1464" t="s">
        <v>7119</v>
      </c>
      <c r="G1464" t="s">
        <v>43</v>
      </c>
      <c r="H1464">
        <v>20.843</v>
      </c>
      <c r="I1464">
        <v>21</v>
      </c>
      <c r="J1464">
        <v>85.4</v>
      </c>
      <c r="K1464">
        <v>0</v>
      </c>
      <c r="L1464">
        <v>323.31</v>
      </c>
      <c r="M1464">
        <v>30.00356674</v>
      </c>
      <c r="N1464">
        <v>30.138460160000001</v>
      </c>
      <c r="O1464">
        <v>29.962924959999999</v>
      </c>
      <c r="P1464">
        <v>30.05943298</v>
      </c>
      <c r="Q1464">
        <v>30.370567319999999</v>
      </c>
      <c r="R1464">
        <v>29.90296936</v>
      </c>
      <c r="S1464">
        <v>29.95254898</v>
      </c>
      <c r="T1464">
        <v>30.273643490000001</v>
      </c>
      <c r="U1464">
        <v>30.03472519</v>
      </c>
      <c r="V1464">
        <v>30.28040695</v>
      </c>
      <c r="W1464">
        <v>29.77001572</v>
      </c>
      <c r="X1464">
        <v>30.026569370000001</v>
      </c>
      <c r="Y1464">
        <v>1.9816299999999998E-2</v>
      </c>
      <c r="Z1464">
        <v>9.319941E-3</v>
      </c>
      <c r="AA1464">
        <v>0.15882136999999999</v>
      </c>
      <c r="AB1464">
        <v>8.5325876999999994E-2</v>
      </c>
      <c r="AC1464">
        <v>0.12774513200000001</v>
      </c>
      <c r="AD1464">
        <v>6.1308543E-2</v>
      </c>
    </row>
    <row r="1465" spans="1:30" x14ac:dyDescent="0.2">
      <c r="A1465" t="s">
        <v>7120</v>
      </c>
      <c r="B1465" t="s">
        <v>7121</v>
      </c>
      <c r="C1465" t="s">
        <v>7122</v>
      </c>
      <c r="D1465" t="s">
        <v>7123</v>
      </c>
      <c r="E1465" t="s">
        <v>7124</v>
      </c>
      <c r="F1465" t="s">
        <v>7125</v>
      </c>
      <c r="G1465" t="s">
        <v>91</v>
      </c>
      <c r="H1465">
        <v>27.428999999999998</v>
      </c>
      <c r="I1465">
        <v>10</v>
      </c>
      <c r="J1465">
        <v>63.2</v>
      </c>
      <c r="K1465">
        <v>0</v>
      </c>
      <c r="L1465">
        <v>156.99</v>
      </c>
      <c r="M1465">
        <v>27.968950270000001</v>
      </c>
      <c r="N1465">
        <v>27.216693880000001</v>
      </c>
      <c r="O1465">
        <v>27.28400993</v>
      </c>
      <c r="P1465">
        <v>27.29377556</v>
      </c>
      <c r="Q1465">
        <v>27.212802889999999</v>
      </c>
      <c r="R1465">
        <v>27.480545039999999</v>
      </c>
      <c r="S1465">
        <v>27.414577479999998</v>
      </c>
      <c r="T1465">
        <v>27.347141270000002</v>
      </c>
      <c r="U1465">
        <v>27.235532760000002</v>
      </c>
      <c r="V1465">
        <v>27.893943790000002</v>
      </c>
      <c r="W1465">
        <v>27.886579510000001</v>
      </c>
      <c r="X1465">
        <v>27.802242280000002</v>
      </c>
      <c r="Y1465">
        <v>0.69860429099999999</v>
      </c>
      <c r="Z1465">
        <v>-0.371037165</v>
      </c>
      <c r="AA1465">
        <v>2.486334217</v>
      </c>
      <c r="AB1465">
        <v>-0.53188069699999996</v>
      </c>
      <c r="AC1465">
        <v>3.0399580070000001</v>
      </c>
      <c r="AD1465">
        <v>-0.52850469</v>
      </c>
    </row>
    <row r="1466" spans="1:30" x14ac:dyDescent="0.2">
      <c r="A1466" t="s">
        <v>7126</v>
      </c>
      <c r="B1466" t="s">
        <v>7127</v>
      </c>
      <c r="C1466" t="s">
        <v>7128</v>
      </c>
      <c r="D1466" t="s">
        <v>7129</v>
      </c>
      <c r="E1466" t="s">
        <v>7130</v>
      </c>
      <c r="F1466" t="s">
        <v>7131</v>
      </c>
      <c r="G1466" t="s">
        <v>43</v>
      </c>
      <c r="H1466">
        <v>28.783999999999999</v>
      </c>
      <c r="I1466">
        <v>41</v>
      </c>
      <c r="J1466">
        <v>91.1</v>
      </c>
      <c r="K1466">
        <v>0</v>
      </c>
      <c r="L1466">
        <v>323.31</v>
      </c>
      <c r="M1466">
        <v>32.586048130000002</v>
      </c>
      <c r="N1466">
        <v>32.74891281</v>
      </c>
      <c r="O1466">
        <v>32.7417984</v>
      </c>
      <c r="P1466">
        <v>32.821815489999999</v>
      </c>
      <c r="Q1466">
        <v>32.335113530000001</v>
      </c>
      <c r="R1466">
        <v>32.514579769999997</v>
      </c>
      <c r="S1466">
        <v>32.642742159999997</v>
      </c>
      <c r="T1466">
        <v>32.719207760000003</v>
      </c>
      <c r="U1466">
        <v>32.595237730000001</v>
      </c>
      <c r="V1466">
        <v>32.824016569999998</v>
      </c>
      <c r="W1466">
        <v>32.4674263</v>
      </c>
      <c r="X1466">
        <v>32.729473110000001</v>
      </c>
      <c r="Y1466">
        <v>5.3825682999999999E-2</v>
      </c>
      <c r="Z1466">
        <v>1.8614451000000001E-2</v>
      </c>
      <c r="AA1466">
        <v>0.261277698</v>
      </c>
      <c r="AB1466">
        <v>-0.116469065</v>
      </c>
      <c r="AC1466">
        <v>6.5727741000000006E-2</v>
      </c>
      <c r="AD1466">
        <v>-2.1242778E-2</v>
      </c>
    </row>
    <row r="1467" spans="1:30" x14ac:dyDescent="0.2">
      <c r="A1467" t="s">
        <v>7132</v>
      </c>
      <c r="B1467" t="s">
        <v>7133</v>
      </c>
      <c r="C1467" t="s">
        <v>7134</v>
      </c>
      <c r="D1467" t="s">
        <v>7135</v>
      </c>
      <c r="E1467" t="s">
        <v>7136</v>
      </c>
      <c r="F1467" t="s">
        <v>7137</v>
      </c>
      <c r="G1467" t="s">
        <v>43</v>
      </c>
      <c r="H1467">
        <v>13.013</v>
      </c>
      <c r="I1467">
        <v>7</v>
      </c>
      <c r="J1467">
        <v>53.1</v>
      </c>
      <c r="K1467">
        <v>0</v>
      </c>
      <c r="L1467">
        <v>35.267000000000003</v>
      </c>
      <c r="M1467">
        <v>26.58548927</v>
      </c>
      <c r="N1467">
        <v>26.365411760000001</v>
      </c>
      <c r="O1467">
        <v>26.21486092</v>
      </c>
      <c r="P1467">
        <v>25.776456830000001</v>
      </c>
      <c r="Q1467">
        <v>26.464773180000002</v>
      </c>
      <c r="R1467">
        <v>26.142814640000001</v>
      </c>
      <c r="S1467">
        <v>26.051816939999998</v>
      </c>
      <c r="T1467">
        <v>25.856475830000001</v>
      </c>
      <c r="U1467">
        <v>25.713033679999999</v>
      </c>
      <c r="V1467">
        <v>26.392688750000001</v>
      </c>
      <c r="W1467">
        <v>25.75139046</v>
      </c>
      <c r="X1467">
        <v>26.78680992</v>
      </c>
      <c r="Y1467">
        <v>8.6743780000000006E-2</v>
      </c>
      <c r="Z1467">
        <v>7.8290939000000004E-2</v>
      </c>
      <c r="AA1467">
        <v>0.193501698</v>
      </c>
      <c r="AB1467">
        <v>-0.18228149399999999</v>
      </c>
      <c r="AC1467">
        <v>0.61814696400000002</v>
      </c>
      <c r="AD1467">
        <v>-0.43652089399999999</v>
      </c>
    </row>
    <row r="1468" spans="1:30" x14ac:dyDescent="0.2">
      <c r="A1468" t="s">
        <v>7138</v>
      </c>
      <c r="B1468" t="s">
        <v>7139</v>
      </c>
      <c r="C1468" t="s">
        <v>7140</v>
      </c>
      <c r="D1468" t="s">
        <v>7141</v>
      </c>
      <c r="E1468" t="s">
        <v>7142</v>
      </c>
      <c r="F1468" t="s">
        <v>7143</v>
      </c>
      <c r="G1468" t="s">
        <v>43</v>
      </c>
      <c r="H1468">
        <v>25.166</v>
      </c>
      <c r="I1468">
        <v>7</v>
      </c>
      <c r="J1468">
        <v>47</v>
      </c>
      <c r="K1468">
        <v>0</v>
      </c>
      <c r="L1468">
        <v>40.040999999999997</v>
      </c>
      <c r="M1468">
        <v>27.404136659999999</v>
      </c>
      <c r="N1468">
        <v>26.966861720000001</v>
      </c>
      <c r="O1468">
        <v>27.653215410000001</v>
      </c>
      <c r="P1468">
        <v>22.550699229999999</v>
      </c>
      <c r="Q1468">
        <v>24.05202675</v>
      </c>
      <c r="R1468">
        <v>26.584915160000001</v>
      </c>
      <c r="S1468">
        <v>26.87373161</v>
      </c>
      <c r="T1468">
        <v>26.720514300000001</v>
      </c>
      <c r="U1468">
        <v>27.01286507</v>
      </c>
      <c r="V1468">
        <v>24.72417068</v>
      </c>
      <c r="W1468">
        <v>26.57334518</v>
      </c>
      <c r="X1468">
        <v>26.559452060000002</v>
      </c>
      <c r="Y1468">
        <v>1.0089550439999999</v>
      </c>
      <c r="Z1468">
        <v>1.389081955</v>
      </c>
      <c r="AA1468">
        <v>0.51406486699999998</v>
      </c>
      <c r="AB1468">
        <v>-1.5564422609999999</v>
      </c>
      <c r="AC1468">
        <v>0.67110361299999999</v>
      </c>
      <c r="AD1468">
        <v>0.91671435000000001</v>
      </c>
    </row>
    <row r="1469" spans="1:30" x14ac:dyDescent="0.2">
      <c r="A1469" t="s">
        <v>7144</v>
      </c>
      <c r="B1469" t="s">
        <v>7145</v>
      </c>
      <c r="C1469" t="s">
        <v>5679</v>
      </c>
      <c r="D1469" t="s">
        <v>7146</v>
      </c>
      <c r="E1469" t="s">
        <v>7147</v>
      </c>
      <c r="F1469" t="s">
        <v>7148</v>
      </c>
      <c r="G1469" t="s">
        <v>43</v>
      </c>
      <c r="H1469">
        <v>17.437000000000001</v>
      </c>
      <c r="I1469">
        <v>10</v>
      </c>
      <c r="J1469">
        <v>58.6</v>
      </c>
      <c r="K1469">
        <v>0</v>
      </c>
      <c r="L1469">
        <v>135.55000000000001</v>
      </c>
      <c r="M1469">
        <v>28.753980640000002</v>
      </c>
      <c r="N1469">
        <v>28.744483949999999</v>
      </c>
      <c r="O1469">
        <v>28.839990619999998</v>
      </c>
      <c r="P1469">
        <v>29.18113327</v>
      </c>
      <c r="Q1469">
        <v>29.781583789999999</v>
      </c>
      <c r="R1469">
        <v>29.490831379999999</v>
      </c>
      <c r="S1469">
        <v>29.462871549999999</v>
      </c>
      <c r="T1469">
        <v>28.92651558</v>
      </c>
      <c r="U1469">
        <v>28.999244690000001</v>
      </c>
      <c r="V1469">
        <v>30.02207756</v>
      </c>
      <c r="W1469">
        <v>28.63612938</v>
      </c>
      <c r="X1469">
        <v>29.146446229999999</v>
      </c>
      <c r="Y1469">
        <v>0.53036854499999997</v>
      </c>
      <c r="Z1469">
        <v>-0.48873265599999999</v>
      </c>
      <c r="AA1469">
        <v>0.18778403399999999</v>
      </c>
      <c r="AB1469">
        <v>0.21629842099999999</v>
      </c>
      <c r="AC1469">
        <v>0.11494148699999999</v>
      </c>
      <c r="AD1469">
        <v>-0.138673782</v>
      </c>
    </row>
    <row r="1470" spans="1:30" x14ac:dyDescent="0.2">
      <c r="A1470" t="s">
        <v>7149</v>
      </c>
      <c r="B1470" t="s">
        <v>7150</v>
      </c>
      <c r="C1470" t="s">
        <v>7151</v>
      </c>
      <c r="D1470" t="s">
        <v>7152</v>
      </c>
      <c r="E1470" t="s">
        <v>7153</v>
      </c>
      <c r="F1470" t="s">
        <v>7154</v>
      </c>
      <c r="G1470" t="s">
        <v>91</v>
      </c>
      <c r="H1470">
        <v>10.206</v>
      </c>
      <c r="I1470">
        <v>5</v>
      </c>
      <c r="J1470">
        <v>66.7</v>
      </c>
      <c r="K1470">
        <v>0</v>
      </c>
      <c r="L1470">
        <v>62.826000000000001</v>
      </c>
      <c r="M1470">
        <v>26.619609830000002</v>
      </c>
      <c r="N1470">
        <v>26.655536649999998</v>
      </c>
      <c r="O1470">
        <v>26.64003181</v>
      </c>
      <c r="P1470">
        <v>26.68739128</v>
      </c>
      <c r="Q1470">
        <v>26.861951829999999</v>
      </c>
      <c r="R1470">
        <v>26.435188289999999</v>
      </c>
      <c r="S1470">
        <v>26.189617160000001</v>
      </c>
      <c r="T1470">
        <v>26.380485530000001</v>
      </c>
      <c r="U1470">
        <v>26.357782360000002</v>
      </c>
      <c r="V1470">
        <v>26.593488690000001</v>
      </c>
      <c r="W1470">
        <v>25.74727249</v>
      </c>
      <c r="X1470">
        <v>26.312505720000001</v>
      </c>
      <c r="Y1470">
        <v>0.77859854699999997</v>
      </c>
      <c r="Z1470">
        <v>0.420637131</v>
      </c>
      <c r="AA1470">
        <v>0.73137217200000004</v>
      </c>
      <c r="AB1470">
        <v>0.44375483199999999</v>
      </c>
      <c r="AC1470">
        <v>0.13150805199999999</v>
      </c>
      <c r="AD1470">
        <v>9.1539383000000002E-2</v>
      </c>
    </row>
    <row r="1471" spans="1:30" x14ac:dyDescent="0.2">
      <c r="A1471" t="s">
        <v>7155</v>
      </c>
      <c r="B1471" t="s">
        <v>7156</v>
      </c>
      <c r="C1471" t="s">
        <v>7157</v>
      </c>
      <c r="D1471" t="s">
        <v>7158</v>
      </c>
      <c r="E1471" t="s">
        <v>7159</v>
      </c>
      <c r="F1471" t="s">
        <v>7160</v>
      </c>
      <c r="G1471" t="s">
        <v>232</v>
      </c>
      <c r="H1471">
        <v>45.427999999999997</v>
      </c>
      <c r="I1471">
        <v>5</v>
      </c>
      <c r="J1471">
        <v>25.4</v>
      </c>
      <c r="K1471">
        <v>0</v>
      </c>
      <c r="L1471">
        <v>19.462</v>
      </c>
      <c r="M1471">
        <v>24.10313034</v>
      </c>
      <c r="N1471">
        <v>24.92191124</v>
      </c>
      <c r="O1471">
        <v>26.41403008</v>
      </c>
      <c r="P1471">
        <v>23.134590150000001</v>
      </c>
      <c r="Q1471">
        <v>24.002311710000001</v>
      </c>
      <c r="R1471">
        <v>22.790037160000001</v>
      </c>
      <c r="S1471">
        <v>24.344549180000001</v>
      </c>
      <c r="T1471">
        <v>24.377418519999999</v>
      </c>
      <c r="U1471">
        <v>26.331901550000001</v>
      </c>
      <c r="V1471">
        <v>22.96493912</v>
      </c>
      <c r="W1471">
        <v>22.486505510000001</v>
      </c>
      <c r="X1471">
        <v>26.075389860000001</v>
      </c>
      <c r="Y1471">
        <v>0.423940492</v>
      </c>
      <c r="Z1471">
        <v>1.304079056</v>
      </c>
      <c r="AA1471">
        <v>0.17063245699999999</v>
      </c>
      <c r="AB1471">
        <v>-0.53329849200000001</v>
      </c>
      <c r="AC1471">
        <v>0.37894460699999999</v>
      </c>
      <c r="AD1471">
        <v>1.1756782530000001</v>
      </c>
    </row>
    <row r="1472" spans="1:30" x14ac:dyDescent="0.2">
      <c r="A1472" t="s">
        <v>7161</v>
      </c>
      <c r="B1472" t="s">
        <v>1464</v>
      </c>
      <c r="C1472" t="s">
        <v>111</v>
      </c>
      <c r="D1472" t="s">
        <v>7162</v>
      </c>
      <c r="E1472" t="s">
        <v>7161</v>
      </c>
      <c r="F1472" t="s">
        <v>7163</v>
      </c>
      <c r="G1472" t="s">
        <v>91</v>
      </c>
      <c r="H1472">
        <v>41.347000000000001</v>
      </c>
      <c r="I1472">
        <v>22</v>
      </c>
      <c r="J1472">
        <v>79.3</v>
      </c>
      <c r="K1472">
        <v>0</v>
      </c>
      <c r="L1472">
        <v>173.96</v>
      </c>
      <c r="M1472">
        <v>27.587421419999998</v>
      </c>
      <c r="N1472">
        <v>27.77824974</v>
      </c>
      <c r="O1472">
        <v>27.903400420000001</v>
      </c>
      <c r="P1472">
        <v>27.877128599999999</v>
      </c>
      <c r="Q1472">
        <v>27.484621050000001</v>
      </c>
      <c r="R1472">
        <v>28.295440670000001</v>
      </c>
      <c r="S1472">
        <v>28.156631470000001</v>
      </c>
      <c r="T1472">
        <v>28.185132979999999</v>
      </c>
      <c r="U1472">
        <v>28.002708439999999</v>
      </c>
      <c r="V1472">
        <v>27.90873337</v>
      </c>
      <c r="W1472">
        <v>27.642030720000001</v>
      </c>
      <c r="X1472">
        <v>28.122085569999999</v>
      </c>
      <c r="Y1472">
        <v>0.33327296099999998</v>
      </c>
      <c r="Z1472">
        <v>-0.13459269200000001</v>
      </c>
      <c r="AA1472">
        <v>6.2911950000000003E-3</v>
      </c>
      <c r="AB1472">
        <v>-5.2197770000000001E-3</v>
      </c>
      <c r="AC1472">
        <v>0.678194203</v>
      </c>
      <c r="AD1472">
        <v>0.22387441</v>
      </c>
    </row>
    <row r="1473" spans="1:30" x14ac:dyDescent="0.2">
      <c r="A1473" t="s">
        <v>7164</v>
      </c>
      <c r="B1473" t="s">
        <v>2517</v>
      </c>
      <c r="C1473" t="s">
        <v>7165</v>
      </c>
      <c r="D1473" t="s">
        <v>7166</v>
      </c>
      <c r="E1473" t="s">
        <v>7164</v>
      </c>
      <c r="F1473" t="s">
        <v>7167</v>
      </c>
      <c r="G1473" t="s">
        <v>91</v>
      </c>
      <c r="H1473">
        <v>30.651</v>
      </c>
      <c r="I1473">
        <v>19</v>
      </c>
      <c r="J1473">
        <v>85.6</v>
      </c>
      <c r="K1473">
        <v>0</v>
      </c>
      <c r="L1473">
        <v>222.11</v>
      </c>
      <c r="M1473">
        <v>27.82420158</v>
      </c>
      <c r="N1473">
        <v>28.115798949999999</v>
      </c>
      <c r="O1473">
        <v>28.661155699999998</v>
      </c>
      <c r="P1473">
        <v>26.34326553</v>
      </c>
      <c r="Q1473">
        <v>24.788698199999999</v>
      </c>
      <c r="R1473">
        <v>28.571704860000001</v>
      </c>
      <c r="S1473">
        <v>28.945142749999999</v>
      </c>
      <c r="T1473">
        <v>28.457206729999999</v>
      </c>
      <c r="U1473">
        <v>28.24975014</v>
      </c>
      <c r="V1473">
        <v>28.16743851</v>
      </c>
      <c r="W1473">
        <v>28.052791599999999</v>
      </c>
      <c r="X1473">
        <v>28.966505049999999</v>
      </c>
      <c r="Y1473">
        <v>0.19882666600000001</v>
      </c>
      <c r="Z1473">
        <v>-0.19519297299999999</v>
      </c>
      <c r="AA1473">
        <v>0.73858792100000004</v>
      </c>
      <c r="AB1473">
        <v>-1.8276888529999999</v>
      </c>
      <c r="AC1473">
        <v>0.16521111999999999</v>
      </c>
      <c r="AD1473">
        <v>0.155121485</v>
      </c>
    </row>
    <row r="1474" spans="1:30" x14ac:dyDescent="0.2">
      <c r="A1474" t="s">
        <v>7168</v>
      </c>
      <c r="B1474" t="s">
        <v>7169</v>
      </c>
      <c r="C1474" t="s">
        <v>7170</v>
      </c>
      <c r="D1474" t="s">
        <v>7171</v>
      </c>
      <c r="E1474" t="s">
        <v>7168</v>
      </c>
      <c r="F1474" t="s">
        <v>7172</v>
      </c>
      <c r="G1474" t="s">
        <v>232</v>
      </c>
      <c r="H1474">
        <v>45.103999999999999</v>
      </c>
      <c r="I1474">
        <v>27</v>
      </c>
      <c r="J1474">
        <v>76.599999999999994</v>
      </c>
      <c r="K1474">
        <v>0</v>
      </c>
      <c r="L1474">
        <v>323.31</v>
      </c>
      <c r="M1474">
        <v>28.103046419999998</v>
      </c>
      <c r="N1474">
        <v>28.148218150000002</v>
      </c>
      <c r="O1474">
        <v>28.42298126</v>
      </c>
      <c r="P1474">
        <v>27.965982440000001</v>
      </c>
      <c r="Q1474">
        <v>24.45516014</v>
      </c>
      <c r="R1474">
        <v>28.64924431</v>
      </c>
      <c r="S1474">
        <v>28.885736470000001</v>
      </c>
      <c r="T1474">
        <v>28.70964622</v>
      </c>
      <c r="U1474">
        <v>28.447425840000001</v>
      </c>
      <c r="V1474">
        <v>27.540599820000001</v>
      </c>
      <c r="W1474">
        <v>28.427183150000001</v>
      </c>
      <c r="X1474">
        <v>28.681236269999999</v>
      </c>
      <c r="Y1474">
        <v>7.6768519999999996E-3</v>
      </c>
      <c r="Z1474">
        <v>8.4088640000000003E-3</v>
      </c>
      <c r="AA1474">
        <v>0.37155015800000002</v>
      </c>
      <c r="AB1474">
        <v>-1.1928774520000001</v>
      </c>
      <c r="AC1474">
        <v>0.55932141599999996</v>
      </c>
      <c r="AD1474">
        <v>0.46459643</v>
      </c>
    </row>
    <row r="1475" spans="1:30" x14ac:dyDescent="0.2">
      <c r="A1475" t="s">
        <v>7173</v>
      </c>
      <c r="B1475" t="s">
        <v>2517</v>
      </c>
      <c r="C1475" t="s">
        <v>7165</v>
      </c>
      <c r="D1475" t="s">
        <v>7174</v>
      </c>
      <c r="E1475" t="s">
        <v>7173</v>
      </c>
      <c r="F1475" t="s">
        <v>7175</v>
      </c>
      <c r="G1475" t="s">
        <v>91</v>
      </c>
      <c r="H1475">
        <v>27.844000000000001</v>
      </c>
      <c r="I1475">
        <v>15</v>
      </c>
      <c r="J1475">
        <v>57.6</v>
      </c>
      <c r="K1475">
        <v>0</v>
      </c>
      <c r="L1475">
        <v>249.84</v>
      </c>
      <c r="M1475">
        <v>23.32882309</v>
      </c>
      <c r="N1475">
        <v>24.032379150000001</v>
      </c>
      <c r="O1475">
        <v>23.733829499999999</v>
      </c>
      <c r="P1475">
        <v>24.570182800000001</v>
      </c>
      <c r="Q1475">
        <v>24.982828139999999</v>
      </c>
      <c r="R1475">
        <v>24.327178960000001</v>
      </c>
      <c r="S1475">
        <v>23.777961730000001</v>
      </c>
      <c r="T1475">
        <v>23.628007889999999</v>
      </c>
      <c r="U1475">
        <v>23.874328609999999</v>
      </c>
      <c r="V1475">
        <v>25.63879013</v>
      </c>
      <c r="W1475">
        <v>24.597990039999999</v>
      </c>
      <c r="X1475">
        <v>25.710748670000001</v>
      </c>
      <c r="Y1475">
        <v>1.7609029650000001</v>
      </c>
      <c r="Z1475">
        <v>-1.6174990339999999</v>
      </c>
      <c r="AA1475">
        <v>0.78012554899999997</v>
      </c>
      <c r="AB1475">
        <v>-0.68911298099999996</v>
      </c>
      <c r="AC1475">
        <v>1.878626401</v>
      </c>
      <c r="AD1475">
        <v>-1.555743535</v>
      </c>
    </row>
    <row r="1476" spans="1:30" x14ac:dyDescent="0.2">
      <c r="A1476" t="s">
        <v>7176</v>
      </c>
      <c r="B1476" t="s">
        <v>7177</v>
      </c>
      <c r="C1476" t="s">
        <v>7178</v>
      </c>
      <c r="D1476" t="s">
        <v>7179</v>
      </c>
      <c r="E1476" t="s">
        <v>7180</v>
      </c>
      <c r="F1476" t="s">
        <v>7181</v>
      </c>
      <c r="G1476" t="s">
        <v>36</v>
      </c>
      <c r="H1476">
        <v>17.628</v>
      </c>
      <c r="I1476">
        <v>10</v>
      </c>
      <c r="J1476">
        <v>82.6</v>
      </c>
      <c r="K1476">
        <v>0</v>
      </c>
      <c r="L1476">
        <v>84.569000000000003</v>
      </c>
      <c r="M1476">
        <v>26.806980129999999</v>
      </c>
      <c r="N1476">
        <v>26.793275829999999</v>
      </c>
      <c r="O1476">
        <v>26.552125929999999</v>
      </c>
      <c r="P1476">
        <v>26.778438569999999</v>
      </c>
      <c r="Q1476">
        <v>27.29482651</v>
      </c>
      <c r="R1476">
        <v>26.842061999999999</v>
      </c>
      <c r="S1476">
        <v>26.65362549</v>
      </c>
      <c r="T1476">
        <v>26.954269409999998</v>
      </c>
      <c r="U1476">
        <v>26.381856920000001</v>
      </c>
      <c r="V1476">
        <v>27.826871870000002</v>
      </c>
      <c r="W1476">
        <v>26.474493030000001</v>
      </c>
      <c r="X1476">
        <v>26.724163059999999</v>
      </c>
      <c r="Y1476">
        <v>0.27586112000000002</v>
      </c>
      <c r="Z1476">
        <v>-0.291048686</v>
      </c>
      <c r="AA1476">
        <v>2.7641473999999999E-2</v>
      </c>
      <c r="AB1476">
        <v>-3.6733626999999998E-2</v>
      </c>
      <c r="AC1476">
        <v>0.31593499400000002</v>
      </c>
      <c r="AD1476">
        <v>-0.34525871299999999</v>
      </c>
    </row>
    <row r="1477" spans="1:30" x14ac:dyDescent="0.2">
      <c r="A1477" t="s">
        <v>7182</v>
      </c>
      <c r="B1477" t="s">
        <v>1830</v>
      </c>
      <c r="C1477" t="s">
        <v>111</v>
      </c>
      <c r="D1477" t="s">
        <v>7183</v>
      </c>
      <c r="E1477" t="s">
        <v>7182</v>
      </c>
      <c r="F1477" t="s">
        <v>7184</v>
      </c>
      <c r="G1477" t="s">
        <v>91</v>
      </c>
      <c r="H1477">
        <v>30.387</v>
      </c>
      <c r="I1477">
        <v>17</v>
      </c>
      <c r="J1477">
        <v>89.4</v>
      </c>
      <c r="K1477">
        <v>0</v>
      </c>
      <c r="L1477">
        <v>323.31</v>
      </c>
      <c r="M1477">
        <v>33.115077970000002</v>
      </c>
      <c r="N1477">
        <v>33.20211029</v>
      </c>
      <c r="O1477">
        <v>33.203979490000002</v>
      </c>
      <c r="P1477">
        <v>33.336711880000003</v>
      </c>
      <c r="Q1477">
        <v>33.63254929</v>
      </c>
      <c r="R1477">
        <v>33.284854889999998</v>
      </c>
      <c r="S1477">
        <v>33.239906310000002</v>
      </c>
      <c r="T1477">
        <v>33.458679199999999</v>
      </c>
      <c r="U1477">
        <v>33.361499790000003</v>
      </c>
      <c r="V1477">
        <v>33.84903336</v>
      </c>
      <c r="W1477">
        <v>32.995521549999999</v>
      </c>
      <c r="X1477">
        <v>33.448253630000004</v>
      </c>
      <c r="Y1477">
        <v>0.44523716099999999</v>
      </c>
      <c r="Z1477">
        <v>-0.25721359300000002</v>
      </c>
      <c r="AA1477">
        <v>1.5880400999999999E-2</v>
      </c>
      <c r="AB1477">
        <v>-1.2897491000000001E-2</v>
      </c>
      <c r="AC1477">
        <v>0.11028433</v>
      </c>
      <c r="AD1477">
        <v>-7.7574411999999995E-2</v>
      </c>
    </row>
    <row r="1478" spans="1:30" x14ac:dyDescent="0.2">
      <c r="A1478" t="s">
        <v>7185</v>
      </c>
      <c r="B1478" t="s">
        <v>7186</v>
      </c>
      <c r="C1478" t="s">
        <v>7187</v>
      </c>
      <c r="D1478" t="s">
        <v>7188</v>
      </c>
      <c r="E1478" t="s">
        <v>7189</v>
      </c>
      <c r="F1478" t="s">
        <v>7190</v>
      </c>
      <c r="G1478" t="s">
        <v>43</v>
      </c>
      <c r="H1478">
        <v>24.481000000000002</v>
      </c>
      <c r="I1478">
        <v>10</v>
      </c>
      <c r="J1478">
        <v>63.4</v>
      </c>
      <c r="K1478">
        <v>0</v>
      </c>
      <c r="L1478">
        <v>41.985999999999997</v>
      </c>
      <c r="M1478">
        <v>23.3202076</v>
      </c>
      <c r="N1478">
        <v>23.174642559999999</v>
      </c>
      <c r="O1478">
        <v>25.802673339999998</v>
      </c>
      <c r="P1478">
        <v>23.859386440000002</v>
      </c>
      <c r="Q1478">
        <v>23.87432098</v>
      </c>
      <c r="R1478">
        <v>24.165760039999999</v>
      </c>
      <c r="S1478">
        <v>26.121314999999999</v>
      </c>
      <c r="T1478">
        <v>25.981351849999999</v>
      </c>
      <c r="U1478">
        <v>25.531034470000002</v>
      </c>
      <c r="V1478">
        <v>23.872821810000001</v>
      </c>
      <c r="W1478">
        <v>23.80598831</v>
      </c>
      <c r="X1478">
        <v>25.455976490000001</v>
      </c>
      <c r="Y1478">
        <v>9.9205298999999997E-2</v>
      </c>
      <c r="Z1478">
        <v>-0.27908770199999999</v>
      </c>
      <c r="AA1478">
        <v>0.30587298400000001</v>
      </c>
      <c r="AB1478">
        <v>-0.41177304599999998</v>
      </c>
      <c r="AC1478">
        <v>1.240142206</v>
      </c>
      <c r="AD1478">
        <v>1.4996382399999999</v>
      </c>
    </row>
    <row r="1479" spans="1:30" x14ac:dyDescent="0.2">
      <c r="A1479" t="s">
        <v>7191</v>
      </c>
      <c r="B1479" t="s">
        <v>7192</v>
      </c>
      <c r="C1479" t="s">
        <v>7193</v>
      </c>
      <c r="D1479" t="s">
        <v>7194</v>
      </c>
      <c r="E1479" t="s">
        <v>7195</v>
      </c>
      <c r="F1479" t="s">
        <v>7196</v>
      </c>
      <c r="G1479" t="s">
        <v>36</v>
      </c>
      <c r="H1479">
        <v>39.71</v>
      </c>
      <c r="I1479">
        <v>7</v>
      </c>
      <c r="J1479">
        <v>27.3</v>
      </c>
      <c r="K1479">
        <v>0</v>
      </c>
      <c r="L1479">
        <v>26.382999999999999</v>
      </c>
      <c r="M1479">
        <v>25.04193115</v>
      </c>
      <c r="N1479">
        <v>23.83263779</v>
      </c>
      <c r="O1479">
        <v>24.277318950000002</v>
      </c>
      <c r="P1479">
        <v>24.36158562</v>
      </c>
      <c r="Q1479">
        <v>25.101917270000001</v>
      </c>
      <c r="R1479">
        <v>25.173866270000001</v>
      </c>
      <c r="S1479">
        <v>25.183551789999999</v>
      </c>
      <c r="T1479">
        <v>24.632286069999999</v>
      </c>
      <c r="U1479">
        <v>24.672603609999999</v>
      </c>
      <c r="V1479">
        <v>23.302618030000001</v>
      </c>
      <c r="W1479">
        <v>24.837305069999999</v>
      </c>
      <c r="X1479">
        <v>25.262807850000002</v>
      </c>
      <c r="Y1479">
        <v>4.1115045000000003E-2</v>
      </c>
      <c r="Z1479">
        <v>-8.3614349000000004E-2</v>
      </c>
      <c r="AA1479">
        <v>0.25126764099999999</v>
      </c>
      <c r="AB1479">
        <v>0.41154607100000001</v>
      </c>
      <c r="AC1479">
        <v>0.228109483</v>
      </c>
      <c r="AD1479">
        <v>0.36190350900000001</v>
      </c>
    </row>
    <row r="1480" spans="1:30" x14ac:dyDescent="0.2">
      <c r="A1480" t="s">
        <v>7197</v>
      </c>
      <c r="B1480" t="s">
        <v>7198</v>
      </c>
      <c r="C1480" t="s">
        <v>7199</v>
      </c>
      <c r="D1480" t="s">
        <v>7200</v>
      </c>
      <c r="E1480" t="s">
        <v>7201</v>
      </c>
      <c r="F1480" t="s">
        <v>7202</v>
      </c>
      <c r="G1480" t="s">
        <v>91</v>
      </c>
      <c r="H1480">
        <v>83.037999999999997</v>
      </c>
      <c r="I1480">
        <v>39</v>
      </c>
      <c r="J1480">
        <v>55.8</v>
      </c>
      <c r="K1480">
        <v>0</v>
      </c>
      <c r="L1480">
        <v>270.81</v>
      </c>
      <c r="M1480">
        <v>29.87619209</v>
      </c>
      <c r="N1480">
        <v>29.662513730000001</v>
      </c>
      <c r="O1480">
        <v>29.633291239999998</v>
      </c>
      <c r="P1480">
        <v>29.686239239999999</v>
      </c>
      <c r="Q1480">
        <v>28.821071620000001</v>
      </c>
      <c r="R1480">
        <v>29.757020950000001</v>
      </c>
      <c r="S1480">
        <v>29.565362929999999</v>
      </c>
      <c r="T1480">
        <v>29.43579102</v>
      </c>
      <c r="U1480">
        <v>29.598466869999999</v>
      </c>
      <c r="V1480">
        <v>28.87914658</v>
      </c>
      <c r="W1480">
        <v>29.869691849999999</v>
      </c>
      <c r="X1480">
        <v>29.91299248</v>
      </c>
      <c r="Y1480">
        <v>0.187745509</v>
      </c>
      <c r="Z1480">
        <v>0.170055389</v>
      </c>
      <c r="AA1480">
        <v>0.10562563799999999</v>
      </c>
      <c r="AB1480">
        <v>-0.132499695</v>
      </c>
      <c r="AC1480">
        <v>2.0241770999999999E-2</v>
      </c>
      <c r="AD1480">
        <v>-2.0736694E-2</v>
      </c>
    </row>
    <row r="1481" spans="1:30" x14ac:dyDescent="0.2">
      <c r="A1481" t="s">
        <v>7203</v>
      </c>
      <c r="B1481" t="s">
        <v>7204</v>
      </c>
      <c r="C1481" t="s">
        <v>7205</v>
      </c>
      <c r="D1481" t="s">
        <v>7206</v>
      </c>
      <c r="E1481" t="s">
        <v>7207</v>
      </c>
      <c r="F1481" t="s">
        <v>7208</v>
      </c>
      <c r="G1481" t="s">
        <v>91</v>
      </c>
      <c r="H1481">
        <v>21.78</v>
      </c>
      <c r="I1481">
        <v>18</v>
      </c>
      <c r="J1481">
        <v>90.4</v>
      </c>
      <c r="K1481">
        <v>0</v>
      </c>
      <c r="L1481">
        <v>323.31</v>
      </c>
      <c r="M1481">
        <v>30.821147920000001</v>
      </c>
      <c r="N1481">
        <v>30.90684319</v>
      </c>
      <c r="O1481">
        <v>30.844383239999999</v>
      </c>
      <c r="P1481">
        <v>30.780895229999999</v>
      </c>
      <c r="Q1481">
        <v>29.040328980000002</v>
      </c>
      <c r="R1481">
        <v>30.95351982</v>
      </c>
      <c r="S1481">
        <v>31.30883408</v>
      </c>
      <c r="T1481">
        <v>31.258110049999999</v>
      </c>
      <c r="U1481">
        <v>31.13154793</v>
      </c>
      <c r="V1481">
        <v>29.9271946</v>
      </c>
      <c r="W1481">
        <v>31.276031490000001</v>
      </c>
      <c r="X1481">
        <v>31.183288569999998</v>
      </c>
      <c r="Y1481">
        <v>4.8754684E-2</v>
      </c>
      <c r="Z1481">
        <v>6.1953227E-2</v>
      </c>
      <c r="AA1481">
        <v>0.28955668600000001</v>
      </c>
      <c r="AB1481">
        <v>-0.53725687700000002</v>
      </c>
      <c r="AC1481">
        <v>0.42629123899999999</v>
      </c>
      <c r="AD1481">
        <v>0.43732579500000002</v>
      </c>
    </row>
    <row r="1482" spans="1:30" x14ac:dyDescent="0.2">
      <c r="A1482" t="s">
        <v>7209</v>
      </c>
      <c r="B1482" t="s">
        <v>7210</v>
      </c>
      <c r="C1482" t="s">
        <v>7205</v>
      </c>
      <c r="D1482" t="s">
        <v>7211</v>
      </c>
      <c r="E1482" t="s">
        <v>7212</v>
      </c>
      <c r="F1482" t="s">
        <v>7213</v>
      </c>
      <c r="G1482" t="s">
        <v>91</v>
      </c>
      <c r="H1482">
        <v>50.198</v>
      </c>
      <c r="I1482">
        <v>24</v>
      </c>
      <c r="J1482">
        <v>51.2</v>
      </c>
      <c r="K1482">
        <v>0</v>
      </c>
      <c r="L1482">
        <v>323.31</v>
      </c>
      <c r="M1482">
        <v>30.926204680000001</v>
      </c>
      <c r="N1482">
        <v>30.815662379999999</v>
      </c>
      <c r="O1482">
        <v>30.902608870000002</v>
      </c>
      <c r="P1482">
        <v>30.67429924</v>
      </c>
      <c r="Q1482">
        <v>29.16062737</v>
      </c>
      <c r="R1482">
        <v>31.003164290000001</v>
      </c>
      <c r="S1482">
        <v>31.289834979999998</v>
      </c>
      <c r="T1482">
        <v>30.94649506</v>
      </c>
      <c r="U1482">
        <v>31.232664110000002</v>
      </c>
      <c r="V1482">
        <v>29.815738679999999</v>
      </c>
      <c r="W1482">
        <v>31.158943180000001</v>
      </c>
      <c r="X1482">
        <v>31.232320789999999</v>
      </c>
      <c r="Y1482">
        <v>0.11469272</v>
      </c>
      <c r="Z1482">
        <v>0.145824432</v>
      </c>
      <c r="AA1482">
        <v>0.24705503400000001</v>
      </c>
      <c r="AB1482">
        <v>-0.45630391399999998</v>
      </c>
      <c r="AC1482">
        <v>0.37298741200000002</v>
      </c>
      <c r="AD1482">
        <v>0.42066383400000001</v>
      </c>
    </row>
    <row r="1483" spans="1:30" x14ac:dyDescent="0.2">
      <c r="A1483" t="s">
        <v>7214</v>
      </c>
      <c r="B1483" t="s">
        <v>7215</v>
      </c>
      <c r="C1483" t="s">
        <v>7216</v>
      </c>
      <c r="D1483" t="s">
        <v>7217</v>
      </c>
      <c r="E1483" t="s">
        <v>7218</v>
      </c>
      <c r="F1483" t="s">
        <v>7219</v>
      </c>
      <c r="G1483" t="s">
        <v>43</v>
      </c>
      <c r="H1483">
        <v>53.863</v>
      </c>
      <c r="I1483">
        <v>13</v>
      </c>
      <c r="J1483">
        <v>32</v>
      </c>
      <c r="K1483">
        <v>0</v>
      </c>
      <c r="L1483">
        <v>40.76</v>
      </c>
      <c r="M1483">
        <v>25.4332943</v>
      </c>
      <c r="N1483">
        <v>24.540849690000002</v>
      </c>
      <c r="O1483">
        <v>23.868095400000001</v>
      </c>
      <c r="P1483">
        <v>23.76369476</v>
      </c>
      <c r="Q1483">
        <v>23.528448099999999</v>
      </c>
      <c r="R1483">
        <v>25.72333145</v>
      </c>
      <c r="S1483">
        <v>25.65403366</v>
      </c>
      <c r="T1483">
        <v>24.059217449999998</v>
      </c>
      <c r="U1483">
        <v>25.562992099999999</v>
      </c>
      <c r="V1483">
        <v>24.512849809999999</v>
      </c>
      <c r="W1483">
        <v>25.124078749999999</v>
      </c>
      <c r="X1483">
        <v>25.563604349999999</v>
      </c>
      <c r="Y1483">
        <v>0.343202491</v>
      </c>
      <c r="Z1483">
        <v>-0.45276451099999998</v>
      </c>
      <c r="AA1483">
        <v>0.40683969599999997</v>
      </c>
      <c r="AB1483">
        <v>-0.72835286499999996</v>
      </c>
      <c r="AC1483">
        <v>1.3911484E-2</v>
      </c>
      <c r="AD1483">
        <v>2.5236766000000001E-2</v>
      </c>
    </row>
    <row r="1484" spans="1:30" x14ac:dyDescent="0.2">
      <c r="A1484" t="s">
        <v>7220</v>
      </c>
      <c r="B1484" t="s">
        <v>7221</v>
      </c>
      <c r="C1484" t="s">
        <v>7222</v>
      </c>
      <c r="D1484" t="s">
        <v>7223</v>
      </c>
      <c r="E1484" t="s">
        <v>7224</v>
      </c>
      <c r="F1484" t="s">
        <v>7225</v>
      </c>
      <c r="G1484" t="s">
        <v>91</v>
      </c>
      <c r="H1484">
        <v>35.271999999999998</v>
      </c>
      <c r="I1484">
        <v>20</v>
      </c>
      <c r="J1484">
        <v>70.2</v>
      </c>
      <c r="K1484">
        <v>0</v>
      </c>
      <c r="L1484">
        <v>317.07</v>
      </c>
      <c r="M1484">
        <v>29.48220062</v>
      </c>
      <c r="N1484">
        <v>29.92294884</v>
      </c>
      <c r="O1484">
        <v>30.059820179999999</v>
      </c>
      <c r="P1484">
        <v>29.807670590000001</v>
      </c>
      <c r="Q1484">
        <v>30.011186599999998</v>
      </c>
      <c r="R1484">
        <v>30.027492519999999</v>
      </c>
      <c r="S1484">
        <v>29.91156578</v>
      </c>
      <c r="T1484">
        <v>29.88946915</v>
      </c>
      <c r="U1484">
        <v>30.157499309999999</v>
      </c>
      <c r="V1484">
        <v>30.07418633</v>
      </c>
      <c r="W1484">
        <v>29.662260060000001</v>
      </c>
      <c r="X1484">
        <v>29.575876239999999</v>
      </c>
      <c r="Y1484">
        <v>7.7064072999999997E-2</v>
      </c>
      <c r="Z1484">
        <v>5.0882338999999999E-2</v>
      </c>
      <c r="AA1484">
        <v>0.453224605</v>
      </c>
      <c r="AB1484">
        <v>0.17800903300000001</v>
      </c>
      <c r="AC1484">
        <v>0.53998102999999997</v>
      </c>
      <c r="AD1484">
        <v>0.21540387499999999</v>
      </c>
    </row>
    <row r="1485" spans="1:30" x14ac:dyDescent="0.2">
      <c r="A1485" t="s">
        <v>7226</v>
      </c>
      <c r="B1485" t="s">
        <v>7227</v>
      </c>
      <c r="C1485" t="s">
        <v>7228</v>
      </c>
      <c r="D1485" t="s">
        <v>7229</v>
      </c>
      <c r="E1485" t="s">
        <v>7230</v>
      </c>
      <c r="F1485" t="s">
        <v>7231</v>
      </c>
      <c r="G1485" t="s">
        <v>91</v>
      </c>
      <c r="H1485">
        <v>36.533999999999999</v>
      </c>
      <c r="I1485">
        <v>25</v>
      </c>
      <c r="J1485">
        <v>67.7</v>
      </c>
      <c r="K1485">
        <v>0</v>
      </c>
      <c r="L1485">
        <v>323.31</v>
      </c>
      <c r="M1485">
        <v>30.013584139999999</v>
      </c>
      <c r="N1485">
        <v>30.382265090000001</v>
      </c>
      <c r="O1485">
        <v>30.22768211</v>
      </c>
      <c r="P1485">
        <v>30.948377610000001</v>
      </c>
      <c r="Q1485">
        <v>30.549861910000001</v>
      </c>
      <c r="R1485">
        <v>30.494668959999998</v>
      </c>
      <c r="S1485">
        <v>30.10199356</v>
      </c>
      <c r="T1485">
        <v>30.229057310000002</v>
      </c>
      <c r="U1485">
        <v>30.21881866</v>
      </c>
      <c r="V1485">
        <v>28.887712480000001</v>
      </c>
      <c r="W1485">
        <v>29.95726204</v>
      </c>
      <c r="X1485">
        <v>30.069711689999998</v>
      </c>
      <c r="Y1485">
        <v>0.65875246899999995</v>
      </c>
      <c r="Z1485">
        <v>0.56961504600000001</v>
      </c>
      <c r="AA1485">
        <v>1.1971481989999999</v>
      </c>
      <c r="AB1485">
        <v>1.026074092</v>
      </c>
      <c r="AC1485">
        <v>0.650465976</v>
      </c>
      <c r="AD1485">
        <v>0.54506111099999999</v>
      </c>
    </row>
    <row r="1486" spans="1:30" x14ac:dyDescent="0.2">
      <c r="A1486" t="s">
        <v>7232</v>
      </c>
      <c r="B1486" t="s">
        <v>7233</v>
      </c>
      <c r="C1486" t="s">
        <v>7234</v>
      </c>
      <c r="D1486" t="s">
        <v>7235</v>
      </c>
      <c r="E1486" t="s">
        <v>7236</v>
      </c>
      <c r="F1486" t="s">
        <v>7237</v>
      </c>
      <c r="G1486" t="s">
        <v>43</v>
      </c>
      <c r="H1486">
        <v>54.631999999999998</v>
      </c>
      <c r="I1486">
        <v>34</v>
      </c>
      <c r="J1486">
        <v>76.400000000000006</v>
      </c>
      <c r="K1486">
        <v>0</v>
      </c>
      <c r="L1486">
        <v>323.31</v>
      </c>
      <c r="M1486">
        <v>30.68059921</v>
      </c>
      <c r="N1486">
        <v>30.835149770000001</v>
      </c>
      <c r="O1486">
        <v>30.758594510000002</v>
      </c>
      <c r="P1486">
        <v>30.69386673</v>
      </c>
      <c r="Q1486">
        <v>28.805503850000001</v>
      </c>
      <c r="R1486">
        <v>30.729393009999999</v>
      </c>
      <c r="S1486">
        <v>30.69975281</v>
      </c>
      <c r="T1486">
        <v>30.63555908</v>
      </c>
      <c r="U1486">
        <v>30.781364440000001</v>
      </c>
      <c r="V1486">
        <v>29.351528170000002</v>
      </c>
      <c r="W1486">
        <v>30.875328060000001</v>
      </c>
      <c r="X1486">
        <v>30.543975830000001</v>
      </c>
      <c r="Y1486">
        <v>0.466417319</v>
      </c>
      <c r="Z1486">
        <v>0.50117047599999998</v>
      </c>
      <c r="AA1486">
        <v>8.1197845000000005E-2</v>
      </c>
      <c r="AB1486">
        <v>-0.18068949400000001</v>
      </c>
      <c r="AC1486">
        <v>0.41010791200000002</v>
      </c>
      <c r="AD1486">
        <v>0.448614756</v>
      </c>
    </row>
    <row r="1487" spans="1:30" x14ac:dyDescent="0.2">
      <c r="A1487" t="s">
        <v>7238</v>
      </c>
      <c r="B1487" t="s">
        <v>7239</v>
      </c>
      <c r="C1487" t="s">
        <v>7240</v>
      </c>
      <c r="D1487" t="s">
        <v>7241</v>
      </c>
      <c r="E1487" t="s">
        <v>7242</v>
      </c>
      <c r="F1487" t="s">
        <v>7243</v>
      </c>
      <c r="G1487" t="s">
        <v>43</v>
      </c>
      <c r="H1487">
        <v>51.436</v>
      </c>
      <c r="I1487">
        <v>25</v>
      </c>
      <c r="J1487">
        <v>66</v>
      </c>
      <c r="K1487">
        <v>0</v>
      </c>
      <c r="L1487">
        <v>191.93</v>
      </c>
      <c r="M1487">
        <v>29.833461759999999</v>
      </c>
      <c r="N1487">
        <v>29.99064255</v>
      </c>
      <c r="O1487">
        <v>29.729650500000002</v>
      </c>
      <c r="P1487">
        <v>29.700481409999998</v>
      </c>
      <c r="Q1487">
        <v>23.44698906</v>
      </c>
      <c r="R1487">
        <v>29.729991909999999</v>
      </c>
      <c r="S1487">
        <v>29.73506927</v>
      </c>
      <c r="T1487">
        <v>29.564981459999998</v>
      </c>
      <c r="U1487">
        <v>29.669729230000002</v>
      </c>
      <c r="V1487">
        <v>25.53038025</v>
      </c>
      <c r="W1487">
        <v>29.790994640000001</v>
      </c>
      <c r="X1487">
        <v>29.614738460000002</v>
      </c>
      <c r="Y1487">
        <v>0.47962350100000001</v>
      </c>
      <c r="Z1487">
        <v>1.539213816</v>
      </c>
      <c r="AA1487">
        <v>9.7927822999999997E-2</v>
      </c>
      <c r="AB1487">
        <v>-0.68621699000000003</v>
      </c>
      <c r="AC1487">
        <v>0.41007082700000003</v>
      </c>
      <c r="AD1487">
        <v>1.344555537</v>
      </c>
    </row>
    <row r="1488" spans="1:30" x14ac:dyDescent="0.2">
      <c r="A1488" t="s">
        <v>7244</v>
      </c>
      <c r="B1488" t="s">
        <v>7245</v>
      </c>
      <c r="C1488" t="s">
        <v>7234</v>
      </c>
      <c r="D1488" t="s">
        <v>7246</v>
      </c>
      <c r="E1488" t="s">
        <v>7247</v>
      </c>
      <c r="F1488" t="s">
        <v>7248</v>
      </c>
      <c r="G1488" t="s">
        <v>43</v>
      </c>
      <c r="H1488">
        <v>10.747999999999999</v>
      </c>
      <c r="I1488">
        <v>5</v>
      </c>
      <c r="J1488">
        <v>41.4</v>
      </c>
      <c r="K1488">
        <v>0</v>
      </c>
      <c r="L1488">
        <v>26.305</v>
      </c>
      <c r="M1488">
        <v>26.198953629999998</v>
      </c>
      <c r="N1488">
        <v>26.531972889999999</v>
      </c>
      <c r="O1488">
        <v>26.081985469999999</v>
      </c>
      <c r="P1488">
        <v>26.187974929999999</v>
      </c>
      <c r="Q1488">
        <v>25.37497711</v>
      </c>
      <c r="R1488">
        <v>26.44978905</v>
      </c>
      <c r="S1488">
        <v>26.41464233</v>
      </c>
      <c r="T1488">
        <v>26.41173744</v>
      </c>
      <c r="U1488">
        <v>26.574125290000001</v>
      </c>
      <c r="V1488">
        <v>22.573438639999999</v>
      </c>
      <c r="W1488">
        <v>24.681798929999999</v>
      </c>
      <c r="X1488">
        <v>25.927053449999999</v>
      </c>
      <c r="Y1488">
        <v>0.88511958999999996</v>
      </c>
      <c r="Z1488">
        <v>1.876873652</v>
      </c>
      <c r="AA1488">
        <v>0.71371811699999999</v>
      </c>
      <c r="AB1488">
        <v>1.610150019</v>
      </c>
      <c r="AC1488">
        <v>0.991568016</v>
      </c>
      <c r="AD1488">
        <v>2.0727380119999999</v>
      </c>
    </row>
    <row r="1489" spans="1:30" x14ac:dyDescent="0.2">
      <c r="A1489" t="s">
        <v>7249</v>
      </c>
      <c r="B1489" t="s">
        <v>7250</v>
      </c>
      <c r="C1489" t="s">
        <v>7251</v>
      </c>
      <c r="D1489" t="s">
        <v>7252</v>
      </c>
      <c r="E1489" t="s">
        <v>7253</v>
      </c>
      <c r="F1489" t="s">
        <v>7254</v>
      </c>
      <c r="G1489" t="s">
        <v>43</v>
      </c>
      <c r="H1489">
        <v>75.287999999999997</v>
      </c>
      <c r="I1489">
        <v>20</v>
      </c>
      <c r="J1489">
        <v>40.200000000000003</v>
      </c>
      <c r="K1489">
        <v>0</v>
      </c>
      <c r="L1489">
        <v>93.082999999999998</v>
      </c>
      <c r="M1489">
        <v>26.4521637</v>
      </c>
      <c r="N1489">
        <v>24.918388369999999</v>
      </c>
      <c r="O1489">
        <v>25.144487380000001</v>
      </c>
      <c r="P1489">
        <v>26.106613159999998</v>
      </c>
      <c r="Q1489">
        <v>25.082843780000001</v>
      </c>
      <c r="R1489">
        <v>26.773792270000001</v>
      </c>
      <c r="S1489">
        <v>26.233064649999999</v>
      </c>
      <c r="T1489">
        <v>25.209651950000001</v>
      </c>
      <c r="U1489">
        <v>25.609527589999999</v>
      </c>
      <c r="V1489">
        <v>24.667413710000002</v>
      </c>
      <c r="W1489">
        <v>26.209627149999999</v>
      </c>
      <c r="X1489">
        <v>26.382102969999998</v>
      </c>
      <c r="Y1489">
        <v>0.12523345899999999</v>
      </c>
      <c r="Z1489">
        <v>-0.248034795</v>
      </c>
      <c r="AA1489">
        <v>0.116227972</v>
      </c>
      <c r="AB1489">
        <v>0.23470179199999999</v>
      </c>
      <c r="AC1489">
        <v>3.7660290999999999E-2</v>
      </c>
      <c r="AD1489">
        <v>-6.8966548000000003E-2</v>
      </c>
    </row>
    <row r="1490" spans="1:30" x14ac:dyDescent="0.2">
      <c r="A1490" t="s">
        <v>7255</v>
      </c>
      <c r="B1490" t="s">
        <v>7256</v>
      </c>
      <c r="C1490" t="s">
        <v>720</v>
      </c>
      <c r="D1490" t="s">
        <v>7257</v>
      </c>
      <c r="E1490" t="s">
        <v>7258</v>
      </c>
      <c r="F1490" t="s">
        <v>7259</v>
      </c>
      <c r="G1490" t="s">
        <v>232</v>
      </c>
      <c r="H1490">
        <v>26.538</v>
      </c>
      <c r="I1490">
        <v>8</v>
      </c>
      <c r="J1490">
        <v>44.5</v>
      </c>
      <c r="K1490">
        <v>0</v>
      </c>
      <c r="L1490">
        <v>36.692999999999998</v>
      </c>
      <c r="M1490">
        <v>25.348239899999999</v>
      </c>
      <c r="N1490">
        <v>24.828905110000001</v>
      </c>
      <c r="O1490">
        <v>24.416093830000001</v>
      </c>
      <c r="P1490">
        <v>25.521272660000001</v>
      </c>
      <c r="Q1490">
        <v>25.290632250000002</v>
      </c>
      <c r="R1490">
        <v>25.064804079999998</v>
      </c>
      <c r="S1490">
        <v>25.307962419999999</v>
      </c>
      <c r="T1490">
        <v>24.884786609999999</v>
      </c>
      <c r="U1490">
        <v>25.06077003</v>
      </c>
      <c r="V1490">
        <v>25.8454628</v>
      </c>
      <c r="W1490">
        <v>24.884134289999999</v>
      </c>
      <c r="X1490">
        <v>25.211931230000001</v>
      </c>
      <c r="Y1490">
        <v>0.50352752300000003</v>
      </c>
      <c r="Z1490">
        <v>-0.44942982999999997</v>
      </c>
      <c r="AA1490">
        <v>2.3185055999999999E-2</v>
      </c>
      <c r="AB1490">
        <v>-2.1606444999999998E-2</v>
      </c>
      <c r="AC1490">
        <v>0.30322888599999998</v>
      </c>
      <c r="AD1490">
        <v>-0.22933642100000001</v>
      </c>
    </row>
    <row r="1491" spans="1:30" x14ac:dyDescent="0.2">
      <c r="A1491" t="s">
        <v>7260</v>
      </c>
      <c r="B1491" t="s">
        <v>7261</v>
      </c>
      <c r="C1491" t="s">
        <v>2867</v>
      </c>
      <c r="D1491" t="s">
        <v>7262</v>
      </c>
      <c r="E1491" t="s">
        <v>7263</v>
      </c>
      <c r="F1491" t="s">
        <v>7264</v>
      </c>
      <c r="G1491" t="s">
        <v>91</v>
      </c>
      <c r="H1491">
        <v>20.219000000000001</v>
      </c>
      <c r="I1491">
        <v>6</v>
      </c>
      <c r="J1491">
        <v>35.9</v>
      </c>
      <c r="K1491">
        <v>0</v>
      </c>
      <c r="L1491">
        <v>98.504000000000005</v>
      </c>
      <c r="M1491">
        <v>26.53740311</v>
      </c>
      <c r="N1491">
        <v>26.06023407</v>
      </c>
      <c r="O1491">
        <v>26.067001340000001</v>
      </c>
      <c r="P1491">
        <v>23.657520290000001</v>
      </c>
      <c r="Q1491">
        <v>25.345399860000001</v>
      </c>
      <c r="R1491">
        <v>26.134456629999999</v>
      </c>
      <c r="S1491">
        <v>25.884834290000001</v>
      </c>
      <c r="T1491">
        <v>26.86242485</v>
      </c>
      <c r="U1491">
        <v>26.340703959999999</v>
      </c>
      <c r="V1491">
        <v>23.897033690000001</v>
      </c>
      <c r="W1491">
        <v>26.954269409999998</v>
      </c>
      <c r="X1491">
        <v>26.71096039</v>
      </c>
      <c r="Y1491">
        <v>0.13651035</v>
      </c>
      <c r="Z1491">
        <v>0.36745834399999999</v>
      </c>
      <c r="AA1491">
        <v>0.26372452600000001</v>
      </c>
      <c r="AB1491">
        <v>-0.80829556800000002</v>
      </c>
      <c r="AC1491">
        <v>0.190766675</v>
      </c>
      <c r="AD1491">
        <v>0.50856653799999996</v>
      </c>
    </row>
    <row r="1492" spans="1:30" x14ac:dyDescent="0.2">
      <c r="A1492" t="s">
        <v>7265</v>
      </c>
      <c r="B1492" t="s">
        <v>7266</v>
      </c>
      <c r="C1492" t="s">
        <v>2867</v>
      </c>
      <c r="D1492" t="s">
        <v>7267</v>
      </c>
      <c r="E1492" t="s">
        <v>7268</v>
      </c>
      <c r="F1492" t="s">
        <v>7269</v>
      </c>
      <c r="G1492" t="s">
        <v>91</v>
      </c>
      <c r="H1492">
        <v>26.931999999999999</v>
      </c>
      <c r="I1492">
        <v>24</v>
      </c>
      <c r="J1492">
        <v>95.3</v>
      </c>
      <c r="K1492">
        <v>0</v>
      </c>
      <c r="L1492">
        <v>132.85</v>
      </c>
      <c r="M1492">
        <v>29.137313840000001</v>
      </c>
      <c r="N1492">
        <v>28.909648900000001</v>
      </c>
      <c r="O1492">
        <v>28.989208219999998</v>
      </c>
      <c r="P1492">
        <v>29.120380399999998</v>
      </c>
      <c r="Q1492">
        <v>28.387718199999998</v>
      </c>
      <c r="R1492">
        <v>28.79590988</v>
      </c>
      <c r="S1492">
        <v>29.062705990000001</v>
      </c>
      <c r="T1492">
        <v>28.941928860000001</v>
      </c>
      <c r="U1492">
        <v>29.0931797</v>
      </c>
      <c r="V1492">
        <v>29.02273941</v>
      </c>
      <c r="W1492">
        <v>28.8133564</v>
      </c>
      <c r="X1492">
        <v>29.216716770000001</v>
      </c>
      <c r="Y1492">
        <v>1.3670018000000001E-2</v>
      </c>
      <c r="Z1492">
        <v>-5.5472059999999998E-3</v>
      </c>
      <c r="AA1492">
        <v>0.44325841799999999</v>
      </c>
      <c r="AB1492">
        <v>-0.24960136399999999</v>
      </c>
      <c r="AC1492">
        <v>4.0733327E-2</v>
      </c>
      <c r="AD1492">
        <v>1.5000661E-2</v>
      </c>
    </row>
    <row r="1493" spans="1:30" x14ac:dyDescent="0.2">
      <c r="A1493" t="s">
        <v>7270</v>
      </c>
      <c r="B1493" t="s">
        <v>7271</v>
      </c>
      <c r="C1493" t="s">
        <v>2867</v>
      </c>
      <c r="D1493" t="s">
        <v>7272</v>
      </c>
      <c r="E1493" t="s">
        <v>7273</v>
      </c>
      <c r="F1493" t="s">
        <v>7274</v>
      </c>
      <c r="G1493" t="s">
        <v>91</v>
      </c>
      <c r="H1493">
        <v>48.164000000000001</v>
      </c>
      <c r="I1493">
        <v>26</v>
      </c>
      <c r="J1493">
        <v>61.8</v>
      </c>
      <c r="K1493">
        <v>0</v>
      </c>
      <c r="L1493">
        <v>223.04</v>
      </c>
      <c r="M1493">
        <v>28.636095050000002</v>
      </c>
      <c r="N1493">
        <v>28.565580369999999</v>
      </c>
      <c r="O1493">
        <v>28.425424580000001</v>
      </c>
      <c r="P1493">
        <v>28.281225200000002</v>
      </c>
      <c r="Q1493">
        <v>26.23890686</v>
      </c>
      <c r="R1493">
        <v>28.620868680000001</v>
      </c>
      <c r="S1493">
        <v>28.535972600000001</v>
      </c>
      <c r="T1493">
        <v>28.302255630000001</v>
      </c>
      <c r="U1493">
        <v>28.616037370000001</v>
      </c>
      <c r="V1493">
        <v>28.364068979999999</v>
      </c>
      <c r="W1493">
        <v>28.64481735</v>
      </c>
      <c r="X1493">
        <v>29.070940019999998</v>
      </c>
      <c r="Y1493">
        <v>0.283391695</v>
      </c>
      <c r="Z1493">
        <v>-0.15090878799999999</v>
      </c>
      <c r="AA1493">
        <v>0.56361528400000005</v>
      </c>
      <c r="AB1493">
        <v>-0.97960853599999997</v>
      </c>
      <c r="AC1493">
        <v>0.388863772</v>
      </c>
      <c r="AD1493">
        <v>-0.20852025299999999</v>
      </c>
    </row>
    <row r="1494" spans="1:30" x14ac:dyDescent="0.2">
      <c r="A1494" t="s">
        <v>7275</v>
      </c>
      <c r="B1494" t="s">
        <v>7276</v>
      </c>
      <c r="C1494" t="s">
        <v>2867</v>
      </c>
      <c r="D1494" t="s">
        <v>7277</v>
      </c>
      <c r="E1494" t="s">
        <v>7278</v>
      </c>
      <c r="F1494" t="s">
        <v>7279</v>
      </c>
      <c r="G1494" t="s">
        <v>91</v>
      </c>
      <c r="H1494">
        <v>44.656999999999996</v>
      </c>
      <c r="I1494">
        <v>8</v>
      </c>
      <c r="J1494">
        <v>28.8</v>
      </c>
      <c r="K1494">
        <v>0</v>
      </c>
      <c r="L1494">
        <v>41.984999999999999</v>
      </c>
      <c r="M1494">
        <v>22.974075320000001</v>
      </c>
      <c r="N1494">
        <v>24.977279660000001</v>
      </c>
      <c r="O1494">
        <v>23.057102199999999</v>
      </c>
      <c r="P1494">
        <v>23.90520287</v>
      </c>
      <c r="Q1494">
        <v>23.401556020000001</v>
      </c>
      <c r="R1494">
        <v>23.588010789999998</v>
      </c>
      <c r="S1494">
        <v>23.521600719999999</v>
      </c>
      <c r="T1494">
        <v>24.527627939999999</v>
      </c>
      <c r="U1494">
        <v>23.130960460000001</v>
      </c>
      <c r="V1494">
        <v>23.44039154</v>
      </c>
      <c r="W1494">
        <v>24.438829420000001</v>
      </c>
      <c r="X1494">
        <v>22.686651229999999</v>
      </c>
      <c r="Y1494">
        <v>6.1854033000000003E-2</v>
      </c>
      <c r="Z1494">
        <v>0.14752833000000001</v>
      </c>
      <c r="AA1494">
        <v>7.2759786000000007E-2</v>
      </c>
      <c r="AB1494">
        <v>0.109632492</v>
      </c>
      <c r="AC1494">
        <v>0.113180749</v>
      </c>
      <c r="AD1494">
        <v>0.20477231300000001</v>
      </c>
    </row>
    <row r="1495" spans="1:30" x14ac:dyDescent="0.2">
      <c r="A1495" t="s">
        <v>7280</v>
      </c>
      <c r="B1495" t="s">
        <v>7281</v>
      </c>
      <c r="C1495" t="s">
        <v>2867</v>
      </c>
      <c r="D1495" t="s">
        <v>7282</v>
      </c>
      <c r="E1495" t="s">
        <v>7283</v>
      </c>
      <c r="F1495" t="s">
        <v>7284</v>
      </c>
      <c r="G1495" t="s">
        <v>91</v>
      </c>
      <c r="H1495">
        <v>23.436</v>
      </c>
      <c r="I1495">
        <v>12</v>
      </c>
      <c r="J1495">
        <v>60.7</v>
      </c>
      <c r="K1495">
        <v>0</v>
      </c>
      <c r="L1495">
        <v>173.87</v>
      </c>
      <c r="M1495">
        <v>26.920253750000001</v>
      </c>
      <c r="N1495">
        <v>26.703454969999999</v>
      </c>
      <c r="O1495">
        <v>26.515478130000002</v>
      </c>
      <c r="P1495">
        <v>26.436172490000001</v>
      </c>
      <c r="Q1495">
        <v>25.727518079999999</v>
      </c>
      <c r="R1495">
        <v>26.99150848</v>
      </c>
      <c r="S1495">
        <v>26.948934560000001</v>
      </c>
      <c r="T1495">
        <v>26.665464400000001</v>
      </c>
      <c r="U1495">
        <v>26.49705887</v>
      </c>
      <c r="V1495">
        <v>26.587921139999999</v>
      </c>
      <c r="W1495">
        <v>27.087701800000001</v>
      </c>
      <c r="X1495">
        <v>27.183382030000001</v>
      </c>
      <c r="Y1495">
        <v>0.47639153000000001</v>
      </c>
      <c r="Z1495">
        <v>-0.23993937200000001</v>
      </c>
      <c r="AA1495">
        <v>0.62347740900000004</v>
      </c>
      <c r="AB1495">
        <v>-0.56793530800000003</v>
      </c>
      <c r="AC1495">
        <v>0.47662578799999999</v>
      </c>
      <c r="AD1495">
        <v>-0.24918238300000001</v>
      </c>
    </row>
    <row r="1496" spans="1:30" x14ac:dyDescent="0.2">
      <c r="A1496" t="s">
        <v>7285</v>
      </c>
      <c r="B1496" t="s">
        <v>7286</v>
      </c>
      <c r="C1496" t="s">
        <v>2867</v>
      </c>
      <c r="D1496" t="s">
        <v>7287</v>
      </c>
      <c r="E1496" t="s">
        <v>7288</v>
      </c>
      <c r="F1496" t="s">
        <v>7289</v>
      </c>
      <c r="G1496" t="s">
        <v>91</v>
      </c>
      <c r="H1496">
        <v>10.858000000000001</v>
      </c>
      <c r="I1496">
        <v>4</v>
      </c>
      <c r="J1496">
        <v>13.1</v>
      </c>
      <c r="K1496">
        <v>0</v>
      </c>
      <c r="L1496">
        <v>14.904999999999999</v>
      </c>
      <c r="M1496">
        <v>22.94015121</v>
      </c>
      <c r="N1496">
        <v>24.215402600000001</v>
      </c>
      <c r="O1496">
        <v>23.079355240000002</v>
      </c>
      <c r="P1496">
        <v>24.250703810000001</v>
      </c>
      <c r="Q1496">
        <v>25.086133960000002</v>
      </c>
      <c r="R1496">
        <v>23.83638191</v>
      </c>
      <c r="S1496">
        <v>25.492004390000002</v>
      </c>
      <c r="T1496">
        <v>23.720750809999998</v>
      </c>
      <c r="U1496">
        <v>25.214887619999999</v>
      </c>
      <c r="V1496">
        <v>24.36630821</v>
      </c>
      <c r="W1496">
        <v>23.740440370000002</v>
      </c>
      <c r="X1496">
        <v>24.567050930000001</v>
      </c>
      <c r="Y1496">
        <v>0.791111236</v>
      </c>
      <c r="Z1496">
        <v>-0.81296348600000001</v>
      </c>
      <c r="AA1496">
        <v>0.13865846800000001</v>
      </c>
      <c r="AB1496">
        <v>0.166473389</v>
      </c>
      <c r="AC1496">
        <v>0.41145387</v>
      </c>
      <c r="AD1496">
        <v>0.58461443599999996</v>
      </c>
    </row>
    <row r="1497" spans="1:30" x14ac:dyDescent="0.2">
      <c r="A1497" t="s">
        <v>7290</v>
      </c>
      <c r="B1497" t="s">
        <v>31</v>
      </c>
      <c r="C1497" t="s">
        <v>32</v>
      </c>
      <c r="D1497" t="s">
        <v>7291</v>
      </c>
      <c r="E1497" t="s">
        <v>7290</v>
      </c>
      <c r="F1497" t="s">
        <v>7292</v>
      </c>
      <c r="G1497" t="s">
        <v>36</v>
      </c>
      <c r="H1497">
        <v>107.47</v>
      </c>
      <c r="I1497">
        <v>47</v>
      </c>
      <c r="J1497">
        <v>58.5</v>
      </c>
      <c r="K1497">
        <v>0</v>
      </c>
      <c r="L1497">
        <v>323.31</v>
      </c>
      <c r="M1497">
        <v>22.460689540000001</v>
      </c>
      <c r="N1497">
        <v>24.413125990000001</v>
      </c>
      <c r="O1497">
        <v>25.823814389999999</v>
      </c>
      <c r="P1497">
        <v>23.842300420000001</v>
      </c>
      <c r="Q1497">
        <v>21.44717979</v>
      </c>
      <c r="R1497">
        <v>27.423181530000001</v>
      </c>
      <c r="S1497">
        <v>26.325157170000001</v>
      </c>
      <c r="T1497">
        <v>25.40950394</v>
      </c>
      <c r="U1497">
        <v>26.800947189999999</v>
      </c>
      <c r="V1497">
        <v>24.73283005</v>
      </c>
      <c r="W1497">
        <v>25.995697020000001</v>
      </c>
      <c r="X1497">
        <v>26.204263690000001</v>
      </c>
      <c r="Y1497">
        <v>0.584226939</v>
      </c>
      <c r="Z1497">
        <v>-1.4117202760000001</v>
      </c>
      <c r="AA1497">
        <v>0.32119891</v>
      </c>
      <c r="AB1497">
        <v>-1.406709671</v>
      </c>
      <c r="AC1497">
        <v>0.36261523600000001</v>
      </c>
      <c r="AD1497">
        <v>0.53427251200000003</v>
      </c>
    </row>
    <row r="1498" spans="1:30" x14ac:dyDescent="0.2">
      <c r="A1498" t="s">
        <v>7293</v>
      </c>
      <c r="B1498" t="s">
        <v>7294</v>
      </c>
      <c r="C1498" t="s">
        <v>7295</v>
      </c>
      <c r="D1498" t="s">
        <v>7296</v>
      </c>
      <c r="E1498" t="s">
        <v>7297</v>
      </c>
      <c r="F1498" t="s">
        <v>7298</v>
      </c>
      <c r="G1498" t="s">
        <v>36</v>
      </c>
      <c r="H1498">
        <v>106.02</v>
      </c>
      <c r="I1498">
        <v>27</v>
      </c>
      <c r="J1498">
        <v>34.5</v>
      </c>
      <c r="K1498">
        <v>0</v>
      </c>
      <c r="L1498">
        <v>154.13999999999999</v>
      </c>
      <c r="M1498">
        <v>24.44272041</v>
      </c>
      <c r="N1498">
        <v>24.567497249999999</v>
      </c>
      <c r="O1498">
        <v>25.248004909999999</v>
      </c>
      <c r="P1498">
        <v>23.77675438</v>
      </c>
      <c r="Q1498">
        <v>24.703866959999999</v>
      </c>
      <c r="R1498">
        <v>25.465442660000001</v>
      </c>
      <c r="S1498">
        <v>25.571987149999998</v>
      </c>
      <c r="T1498">
        <v>25.827671049999999</v>
      </c>
      <c r="U1498">
        <v>25.63989449</v>
      </c>
      <c r="V1498">
        <v>23.692338939999999</v>
      </c>
      <c r="W1498">
        <v>25.571147920000001</v>
      </c>
      <c r="X1498">
        <v>25.637243269999999</v>
      </c>
      <c r="Y1498">
        <v>0.11343109</v>
      </c>
      <c r="Z1498">
        <v>-0.21416918400000001</v>
      </c>
      <c r="AA1498">
        <v>0.14743488199999999</v>
      </c>
      <c r="AB1498">
        <v>-0.31822204599999998</v>
      </c>
      <c r="AC1498">
        <v>0.482630208</v>
      </c>
      <c r="AD1498">
        <v>0.71294085200000001</v>
      </c>
    </row>
    <row r="1499" spans="1:30" x14ac:dyDescent="0.2">
      <c r="A1499" t="s">
        <v>7299</v>
      </c>
      <c r="B1499" t="s">
        <v>7300</v>
      </c>
      <c r="C1499" t="s">
        <v>32</v>
      </c>
      <c r="D1499" t="s">
        <v>7301</v>
      </c>
      <c r="E1499" t="s">
        <v>7302</v>
      </c>
      <c r="F1499" t="s">
        <v>7303</v>
      </c>
      <c r="G1499" t="s">
        <v>36</v>
      </c>
      <c r="H1499">
        <v>61.68</v>
      </c>
      <c r="I1499">
        <v>29</v>
      </c>
      <c r="J1499">
        <v>64.099999999999994</v>
      </c>
      <c r="K1499">
        <v>0</v>
      </c>
      <c r="L1499">
        <v>323.31</v>
      </c>
      <c r="M1499">
        <v>23.78009033</v>
      </c>
      <c r="N1499">
        <v>24.021640779999998</v>
      </c>
      <c r="O1499">
        <v>24.13554955</v>
      </c>
      <c r="P1499">
        <v>24.636199950000002</v>
      </c>
      <c r="Q1499">
        <v>24.422008510000001</v>
      </c>
      <c r="R1499">
        <v>25.02016068</v>
      </c>
      <c r="S1499">
        <v>25.03819275</v>
      </c>
      <c r="T1499">
        <v>24.415645600000001</v>
      </c>
      <c r="U1499">
        <v>22.405958179999999</v>
      </c>
      <c r="V1499">
        <v>23.943460460000001</v>
      </c>
      <c r="W1499">
        <v>23.437824249999998</v>
      </c>
      <c r="X1499">
        <v>24.146245960000002</v>
      </c>
      <c r="Y1499">
        <v>0.22717632900000001</v>
      </c>
      <c r="Z1499">
        <v>0.136583328</v>
      </c>
      <c r="AA1499">
        <v>1.443176309</v>
      </c>
      <c r="AB1499">
        <v>0.85027949000000003</v>
      </c>
      <c r="AC1499">
        <v>4.6099759999999997E-2</v>
      </c>
      <c r="AD1499">
        <v>0.11075528499999999</v>
      </c>
    </row>
    <row r="1500" spans="1:30" x14ac:dyDescent="0.2">
      <c r="A1500" t="s">
        <v>7304</v>
      </c>
      <c r="B1500" t="s">
        <v>7305</v>
      </c>
      <c r="C1500" t="s">
        <v>7306</v>
      </c>
      <c r="D1500" t="s">
        <v>7307</v>
      </c>
      <c r="E1500" t="s">
        <v>7308</v>
      </c>
      <c r="F1500" t="s">
        <v>7309</v>
      </c>
      <c r="G1500" t="s">
        <v>91</v>
      </c>
      <c r="H1500">
        <v>54.323</v>
      </c>
      <c r="I1500">
        <v>45</v>
      </c>
      <c r="J1500">
        <v>93.7</v>
      </c>
      <c r="K1500">
        <v>0</v>
      </c>
      <c r="L1500">
        <v>323.31</v>
      </c>
      <c r="M1500">
        <v>34.554649349999998</v>
      </c>
      <c r="N1500">
        <v>34.560184479999997</v>
      </c>
      <c r="O1500">
        <v>34.563770290000001</v>
      </c>
      <c r="P1500">
        <v>34.690570829999999</v>
      </c>
      <c r="Q1500">
        <v>35.002235409999997</v>
      </c>
      <c r="R1500">
        <v>34.538261409999997</v>
      </c>
      <c r="S1500">
        <v>34.675666810000003</v>
      </c>
      <c r="T1500">
        <v>34.738620760000003</v>
      </c>
      <c r="U1500">
        <v>34.655281070000001</v>
      </c>
      <c r="V1500">
        <v>34.733982089999998</v>
      </c>
      <c r="W1500">
        <v>34.459594729999999</v>
      </c>
      <c r="X1500">
        <v>34.423671720000002</v>
      </c>
      <c r="Y1500">
        <v>7.3173982999999998E-2</v>
      </c>
      <c r="Z1500">
        <v>2.0451864E-2</v>
      </c>
      <c r="AA1500">
        <v>0.53704565500000001</v>
      </c>
      <c r="AB1500">
        <v>0.20460637400000001</v>
      </c>
      <c r="AC1500">
        <v>0.67704241399999998</v>
      </c>
      <c r="AD1500">
        <v>0.15077336599999999</v>
      </c>
    </row>
    <row r="1501" spans="1:30" x14ac:dyDescent="0.2">
      <c r="A1501" t="s">
        <v>7310</v>
      </c>
      <c r="B1501" t="s">
        <v>7311</v>
      </c>
      <c r="C1501" t="s">
        <v>7312</v>
      </c>
      <c r="D1501" t="s">
        <v>7313</v>
      </c>
      <c r="E1501" t="s">
        <v>7314</v>
      </c>
      <c r="F1501" t="s">
        <v>7315</v>
      </c>
      <c r="G1501" t="s">
        <v>91</v>
      </c>
      <c r="H1501">
        <v>35.335000000000001</v>
      </c>
      <c r="I1501">
        <v>10</v>
      </c>
      <c r="J1501">
        <v>34.700000000000003</v>
      </c>
      <c r="K1501">
        <v>0</v>
      </c>
      <c r="L1501">
        <v>68.822000000000003</v>
      </c>
      <c r="M1501">
        <v>25.94333267</v>
      </c>
      <c r="N1501">
        <v>25.9769249</v>
      </c>
      <c r="O1501">
        <v>25.867286679999999</v>
      </c>
      <c r="P1501">
        <v>26.106353760000001</v>
      </c>
      <c r="Q1501">
        <v>25.554557800000001</v>
      </c>
      <c r="R1501">
        <v>25.889204029999998</v>
      </c>
      <c r="S1501">
        <v>26.145576479999999</v>
      </c>
      <c r="T1501">
        <v>26.009346010000002</v>
      </c>
      <c r="U1501">
        <v>25.501728060000001</v>
      </c>
      <c r="V1501">
        <v>26.862188339999999</v>
      </c>
      <c r="W1501">
        <v>26.276699069999999</v>
      </c>
      <c r="X1501">
        <v>26.43591881</v>
      </c>
      <c r="Y1501">
        <v>1.5446795799999999</v>
      </c>
      <c r="Z1501">
        <v>-0.59575398800000001</v>
      </c>
      <c r="AA1501">
        <v>1.3309935479999999</v>
      </c>
      <c r="AB1501">
        <v>-0.67489687600000003</v>
      </c>
      <c r="AC1501">
        <v>1.1453333269999999</v>
      </c>
      <c r="AD1501">
        <v>-0.639385223</v>
      </c>
    </row>
    <row r="1502" spans="1:30" x14ac:dyDescent="0.2">
      <c r="A1502" t="s">
        <v>7316</v>
      </c>
      <c r="B1502" t="s">
        <v>162</v>
      </c>
      <c r="C1502" t="s">
        <v>100</v>
      </c>
      <c r="D1502" t="s">
        <v>7317</v>
      </c>
      <c r="E1502" t="s">
        <v>7316</v>
      </c>
      <c r="F1502" t="s">
        <v>7318</v>
      </c>
      <c r="G1502" t="s">
        <v>58</v>
      </c>
      <c r="H1502">
        <v>23.01</v>
      </c>
      <c r="I1502">
        <v>2</v>
      </c>
      <c r="J1502">
        <v>11.3</v>
      </c>
      <c r="K1502">
        <v>0</v>
      </c>
      <c r="L1502">
        <v>5.2408000000000001</v>
      </c>
      <c r="M1502">
        <v>23.014122010000001</v>
      </c>
      <c r="N1502">
        <v>23.767536159999999</v>
      </c>
      <c r="O1502">
        <v>22.634546279999999</v>
      </c>
      <c r="P1502">
        <v>23.80950356</v>
      </c>
      <c r="Q1502">
        <v>24.747478489999999</v>
      </c>
      <c r="R1502">
        <v>24.56490707</v>
      </c>
      <c r="S1502">
        <v>25.97640419</v>
      </c>
      <c r="T1502">
        <v>24.250223160000001</v>
      </c>
      <c r="U1502">
        <v>23.26058197</v>
      </c>
      <c r="V1502">
        <v>24.159618380000001</v>
      </c>
      <c r="W1502">
        <v>24.656959530000002</v>
      </c>
      <c r="X1502">
        <v>23.45375061</v>
      </c>
      <c r="Y1502">
        <v>0.92129545300000004</v>
      </c>
      <c r="Z1502">
        <v>-0.95137468999999997</v>
      </c>
      <c r="AA1502">
        <v>0.24867587699999999</v>
      </c>
      <c r="AB1502">
        <v>0.28385353099999999</v>
      </c>
      <c r="AC1502">
        <v>0.17768947900000001</v>
      </c>
      <c r="AD1502">
        <v>0.40562693300000002</v>
      </c>
    </row>
    <row r="1503" spans="1:30" x14ac:dyDescent="0.2">
      <c r="A1503" t="s">
        <v>7319</v>
      </c>
      <c r="B1503" t="s">
        <v>7320</v>
      </c>
      <c r="C1503" t="s">
        <v>7321</v>
      </c>
      <c r="D1503" t="s">
        <v>7322</v>
      </c>
      <c r="E1503" t="s">
        <v>7323</v>
      </c>
      <c r="F1503" t="s">
        <v>7324</v>
      </c>
      <c r="G1503" t="s">
        <v>91</v>
      </c>
      <c r="H1503">
        <v>21.898</v>
      </c>
      <c r="I1503">
        <v>8</v>
      </c>
      <c r="J1503">
        <v>62.3</v>
      </c>
      <c r="K1503">
        <v>0</v>
      </c>
      <c r="L1503">
        <v>124.91</v>
      </c>
      <c r="M1503">
        <v>26.951381680000001</v>
      </c>
      <c r="N1503">
        <v>26.922977450000001</v>
      </c>
      <c r="O1503">
        <v>26.899082180000001</v>
      </c>
      <c r="P1503">
        <v>27.177597049999999</v>
      </c>
      <c r="Q1503">
        <v>27.580968859999999</v>
      </c>
      <c r="R1503">
        <v>26.762939450000001</v>
      </c>
      <c r="S1503">
        <v>26.919685359999999</v>
      </c>
      <c r="T1503">
        <v>27.794330599999999</v>
      </c>
      <c r="U1503">
        <v>26.956930159999999</v>
      </c>
      <c r="V1503">
        <v>27.00795746</v>
      </c>
      <c r="W1503">
        <v>27.08060455</v>
      </c>
      <c r="X1503">
        <v>26.810783390000001</v>
      </c>
      <c r="Y1503">
        <v>0.19667847199999999</v>
      </c>
      <c r="Z1503">
        <v>-4.1968027999999998E-2</v>
      </c>
      <c r="AA1503">
        <v>0.34424217000000001</v>
      </c>
      <c r="AB1503">
        <v>0.207386653</v>
      </c>
      <c r="AC1503">
        <v>0.36158711399999999</v>
      </c>
      <c r="AD1503">
        <v>0.257200241</v>
      </c>
    </row>
    <row r="1504" spans="1:30" x14ac:dyDescent="0.2">
      <c r="A1504" t="s">
        <v>7325</v>
      </c>
      <c r="B1504" t="s">
        <v>7326</v>
      </c>
      <c r="C1504" t="s">
        <v>7327</v>
      </c>
      <c r="D1504" t="s">
        <v>7328</v>
      </c>
      <c r="E1504" t="s">
        <v>7329</v>
      </c>
      <c r="F1504" t="s">
        <v>7330</v>
      </c>
      <c r="G1504" t="s">
        <v>91</v>
      </c>
      <c r="H1504">
        <v>39.743000000000002</v>
      </c>
      <c r="I1504">
        <v>16</v>
      </c>
      <c r="J1504">
        <v>63</v>
      </c>
      <c r="K1504">
        <v>0</v>
      </c>
      <c r="L1504">
        <v>200.19</v>
      </c>
      <c r="M1504">
        <v>27.343078609999999</v>
      </c>
      <c r="N1504">
        <v>27.532075880000001</v>
      </c>
      <c r="O1504">
        <v>27.279588700000001</v>
      </c>
      <c r="P1504">
        <v>27.489606859999999</v>
      </c>
      <c r="Q1504">
        <v>27.69491386</v>
      </c>
      <c r="R1504">
        <v>27.31077385</v>
      </c>
      <c r="S1504">
        <v>27.664855960000001</v>
      </c>
      <c r="T1504">
        <v>27.25889587</v>
      </c>
      <c r="U1504">
        <v>27.4586544</v>
      </c>
      <c r="V1504">
        <v>28.19309998</v>
      </c>
      <c r="W1504">
        <v>27.261140820000001</v>
      </c>
      <c r="X1504">
        <v>27.491519929999999</v>
      </c>
      <c r="Y1504">
        <v>0.38178134499999999</v>
      </c>
      <c r="Z1504">
        <v>-0.263672511</v>
      </c>
      <c r="AA1504">
        <v>0.19075531600000001</v>
      </c>
      <c r="AB1504">
        <v>-0.150155385</v>
      </c>
      <c r="AC1504">
        <v>0.24418042300000001</v>
      </c>
      <c r="AD1504">
        <v>-0.18778483100000001</v>
      </c>
    </row>
    <row r="1505" spans="1:30" x14ac:dyDescent="0.2">
      <c r="A1505" t="s">
        <v>7331</v>
      </c>
      <c r="B1505" t="s">
        <v>7332</v>
      </c>
      <c r="C1505" t="s">
        <v>7333</v>
      </c>
      <c r="D1505" t="s">
        <v>7334</v>
      </c>
      <c r="E1505" t="s">
        <v>7335</v>
      </c>
      <c r="F1505" t="s">
        <v>7336</v>
      </c>
      <c r="G1505" t="s">
        <v>91</v>
      </c>
      <c r="H1505">
        <v>39.768000000000001</v>
      </c>
      <c r="I1505">
        <v>10</v>
      </c>
      <c r="J1505">
        <v>34.299999999999997</v>
      </c>
      <c r="K1505">
        <v>0</v>
      </c>
      <c r="L1505">
        <v>43.314999999999998</v>
      </c>
      <c r="M1505">
        <v>23.334426879999999</v>
      </c>
      <c r="N1505">
        <v>24.355588910000002</v>
      </c>
      <c r="O1505">
        <v>24.010263439999999</v>
      </c>
      <c r="P1505">
        <v>23.091939929999999</v>
      </c>
      <c r="Q1505">
        <v>23.968494419999999</v>
      </c>
      <c r="R1505">
        <v>23.51220322</v>
      </c>
      <c r="S1505">
        <v>24.029094700000002</v>
      </c>
      <c r="T1505">
        <v>23.17666054</v>
      </c>
      <c r="U1505">
        <v>24.058950419999999</v>
      </c>
      <c r="V1505">
        <v>24.767377849999999</v>
      </c>
      <c r="W1505">
        <v>24.32374763</v>
      </c>
      <c r="X1505">
        <v>24.19916916</v>
      </c>
      <c r="Y1505">
        <v>0.69842060900000003</v>
      </c>
      <c r="Z1505">
        <v>-0.53000513699999996</v>
      </c>
      <c r="AA1505">
        <v>1.3804586350000001</v>
      </c>
      <c r="AB1505">
        <v>-0.90588569600000002</v>
      </c>
      <c r="AC1505">
        <v>0.93761554800000002</v>
      </c>
      <c r="AD1505">
        <v>-0.67519633000000001</v>
      </c>
    </row>
    <row r="1506" spans="1:30" x14ac:dyDescent="0.2">
      <c r="A1506" t="s">
        <v>7337</v>
      </c>
      <c r="B1506" t="s">
        <v>7338</v>
      </c>
      <c r="C1506" t="s">
        <v>7339</v>
      </c>
      <c r="D1506" t="s">
        <v>7340</v>
      </c>
      <c r="E1506" t="s">
        <v>7341</v>
      </c>
      <c r="F1506" t="s">
        <v>7342</v>
      </c>
      <c r="G1506" t="s">
        <v>91</v>
      </c>
      <c r="H1506">
        <v>29.452000000000002</v>
      </c>
      <c r="I1506">
        <v>23</v>
      </c>
      <c r="J1506">
        <v>96.8</v>
      </c>
      <c r="K1506">
        <v>0</v>
      </c>
      <c r="L1506">
        <v>299.95999999999998</v>
      </c>
      <c r="M1506">
        <v>28.395788190000001</v>
      </c>
      <c r="N1506">
        <v>28.346254349999999</v>
      </c>
      <c r="O1506">
        <v>28.686956410000001</v>
      </c>
      <c r="P1506">
        <v>28.57567787</v>
      </c>
      <c r="Q1506">
        <v>28.975881579999999</v>
      </c>
      <c r="R1506">
        <v>28.481777189999999</v>
      </c>
      <c r="S1506">
        <v>28.476146700000001</v>
      </c>
      <c r="T1506">
        <v>28.75798988</v>
      </c>
      <c r="U1506">
        <v>28.78431702</v>
      </c>
      <c r="V1506">
        <v>29.06136703</v>
      </c>
      <c r="W1506">
        <v>28.14326286</v>
      </c>
      <c r="X1506">
        <v>28.353086470000001</v>
      </c>
      <c r="Y1506">
        <v>4.9508551999999997E-2</v>
      </c>
      <c r="Z1506">
        <v>-4.2905806999999997E-2</v>
      </c>
      <c r="AA1506">
        <v>0.19204848199999999</v>
      </c>
      <c r="AB1506">
        <v>0.15854008999999999</v>
      </c>
      <c r="AC1506">
        <v>0.20077104700000001</v>
      </c>
      <c r="AD1506">
        <v>0.15357907600000001</v>
      </c>
    </row>
    <row r="1507" spans="1:30" x14ac:dyDescent="0.2">
      <c r="A1507" t="s">
        <v>7343</v>
      </c>
      <c r="B1507" t="s">
        <v>7344</v>
      </c>
      <c r="C1507" t="s">
        <v>7345</v>
      </c>
      <c r="D1507" t="s">
        <v>7346</v>
      </c>
      <c r="E1507" t="s">
        <v>7347</v>
      </c>
      <c r="F1507" t="s">
        <v>7348</v>
      </c>
      <c r="G1507" t="s">
        <v>91</v>
      </c>
      <c r="H1507">
        <v>56.058999999999997</v>
      </c>
      <c r="I1507">
        <v>31</v>
      </c>
      <c r="J1507">
        <v>75.400000000000006</v>
      </c>
      <c r="K1507">
        <v>0</v>
      </c>
      <c r="L1507">
        <v>323.31</v>
      </c>
      <c r="M1507">
        <v>31.021879200000001</v>
      </c>
      <c r="N1507">
        <v>30.982776640000001</v>
      </c>
      <c r="O1507">
        <v>31.122751239999999</v>
      </c>
      <c r="P1507">
        <v>31.043487549999998</v>
      </c>
      <c r="Q1507">
        <v>30.237630840000001</v>
      </c>
      <c r="R1507">
        <v>31.05005646</v>
      </c>
      <c r="S1507">
        <v>31.01345062</v>
      </c>
      <c r="T1507">
        <v>30.90289688</v>
      </c>
      <c r="U1507">
        <v>31.0348568</v>
      </c>
      <c r="V1507">
        <v>30.572626110000002</v>
      </c>
      <c r="W1507">
        <v>31.189958570000002</v>
      </c>
      <c r="X1507">
        <v>30.913349149999998</v>
      </c>
      <c r="Y1507">
        <v>0.33929643399999998</v>
      </c>
      <c r="Z1507">
        <v>0.150491079</v>
      </c>
      <c r="AA1507">
        <v>0.130583426</v>
      </c>
      <c r="AB1507">
        <v>-0.11491966200000001</v>
      </c>
      <c r="AC1507">
        <v>0.191996899</v>
      </c>
      <c r="AD1507">
        <v>9.1756821000000002E-2</v>
      </c>
    </row>
    <row r="1508" spans="1:30" x14ac:dyDescent="0.2">
      <c r="A1508" t="s">
        <v>7349</v>
      </c>
      <c r="B1508" t="s">
        <v>5985</v>
      </c>
      <c r="C1508" t="s">
        <v>5986</v>
      </c>
      <c r="D1508" t="s">
        <v>7350</v>
      </c>
      <c r="E1508" t="s">
        <v>7349</v>
      </c>
      <c r="F1508" t="s">
        <v>7351</v>
      </c>
      <c r="G1508" t="s">
        <v>232</v>
      </c>
      <c r="H1508">
        <v>38.198</v>
      </c>
      <c r="I1508">
        <v>1</v>
      </c>
      <c r="J1508">
        <v>5.2</v>
      </c>
      <c r="K1508">
        <v>0</v>
      </c>
      <c r="L1508">
        <v>280.76</v>
      </c>
      <c r="M1508">
        <v>28.818088530000001</v>
      </c>
      <c r="N1508">
        <v>29.12460136</v>
      </c>
      <c r="O1508">
        <v>29.153976440000001</v>
      </c>
      <c r="P1508">
        <v>28.486501690000001</v>
      </c>
      <c r="Q1508">
        <v>28.465909960000001</v>
      </c>
      <c r="R1508">
        <v>28.655195240000001</v>
      </c>
      <c r="S1508">
        <v>28.989479060000001</v>
      </c>
      <c r="T1508">
        <v>28.89168549</v>
      </c>
      <c r="U1508">
        <v>28.975252149999999</v>
      </c>
      <c r="V1508">
        <v>29.327552799999999</v>
      </c>
      <c r="W1508">
        <v>28.861743929999999</v>
      </c>
      <c r="X1508">
        <v>29.121862409999999</v>
      </c>
      <c r="Y1508">
        <v>0.155201543</v>
      </c>
      <c r="Z1508">
        <v>-7.1497598999999995E-2</v>
      </c>
      <c r="AA1508">
        <v>1.7373425490000001</v>
      </c>
      <c r="AB1508">
        <v>-0.56785074899999999</v>
      </c>
      <c r="AC1508">
        <v>0.47591349900000002</v>
      </c>
      <c r="AD1508">
        <v>-0.15158081100000001</v>
      </c>
    </row>
    <row r="1509" spans="1:30" x14ac:dyDescent="0.2">
      <c r="A1509" t="s">
        <v>7352</v>
      </c>
      <c r="B1509" t="s">
        <v>7353</v>
      </c>
      <c r="C1509" t="s">
        <v>6062</v>
      </c>
      <c r="D1509" t="s">
        <v>7354</v>
      </c>
      <c r="E1509" t="s">
        <v>7355</v>
      </c>
      <c r="F1509" t="s">
        <v>7356</v>
      </c>
      <c r="G1509" t="s">
        <v>395</v>
      </c>
      <c r="H1509">
        <v>55.877000000000002</v>
      </c>
      <c r="I1509">
        <v>58</v>
      </c>
      <c r="J1509">
        <v>89.6</v>
      </c>
      <c r="K1509">
        <v>0</v>
      </c>
      <c r="L1509">
        <v>323.31</v>
      </c>
      <c r="M1509">
        <v>33.60211563</v>
      </c>
      <c r="N1509">
        <v>33.429546360000003</v>
      </c>
      <c r="O1509">
        <v>33.463191989999999</v>
      </c>
      <c r="P1509">
        <v>33.64409637</v>
      </c>
      <c r="Q1509">
        <v>33.608295439999999</v>
      </c>
      <c r="R1509">
        <v>33.792072300000001</v>
      </c>
      <c r="S1509">
        <v>33.585308070000004</v>
      </c>
      <c r="T1509">
        <v>33.474842070000001</v>
      </c>
      <c r="U1509">
        <v>33.678607939999999</v>
      </c>
      <c r="V1509">
        <v>33.525310519999998</v>
      </c>
      <c r="W1509">
        <v>33.523323060000003</v>
      </c>
      <c r="X1509">
        <v>33.736003879999998</v>
      </c>
      <c r="Y1509">
        <v>0.47537744900000001</v>
      </c>
      <c r="Z1509">
        <v>-9.6594493000000003E-2</v>
      </c>
      <c r="AA1509">
        <v>0.40723546399999999</v>
      </c>
      <c r="AB1509">
        <v>8.6608886999999996E-2</v>
      </c>
      <c r="AC1509">
        <v>5.7534813999999997E-2</v>
      </c>
      <c r="AD1509">
        <v>-1.5293121E-2</v>
      </c>
    </row>
    <row r="1510" spans="1:30" x14ac:dyDescent="0.2">
      <c r="A1510" t="s">
        <v>7357</v>
      </c>
      <c r="B1510" t="s">
        <v>7358</v>
      </c>
      <c r="C1510" t="s">
        <v>7359</v>
      </c>
      <c r="D1510" t="s">
        <v>7360</v>
      </c>
      <c r="E1510" t="s">
        <v>7361</v>
      </c>
      <c r="F1510" t="s">
        <v>7362</v>
      </c>
      <c r="G1510" t="s">
        <v>395</v>
      </c>
      <c r="H1510">
        <v>10.804</v>
      </c>
      <c r="I1510">
        <v>17</v>
      </c>
      <c r="J1510">
        <v>99</v>
      </c>
      <c r="K1510">
        <v>0</v>
      </c>
      <c r="L1510">
        <v>323.31</v>
      </c>
      <c r="M1510">
        <v>35.172470089999997</v>
      </c>
      <c r="N1510">
        <v>35.737060550000002</v>
      </c>
      <c r="O1510">
        <v>35.642375950000002</v>
      </c>
      <c r="P1510">
        <v>35.472179410000003</v>
      </c>
      <c r="Q1510">
        <v>36.322139739999997</v>
      </c>
      <c r="R1510">
        <v>35.03833771</v>
      </c>
      <c r="S1510">
        <v>35.312198639999998</v>
      </c>
      <c r="T1510">
        <v>35.269226070000002</v>
      </c>
      <c r="U1510">
        <v>35.516620639999999</v>
      </c>
      <c r="V1510">
        <v>35.404006959999997</v>
      </c>
      <c r="W1510">
        <v>34.61532974</v>
      </c>
      <c r="X1510">
        <v>35.097183229999999</v>
      </c>
      <c r="Y1510">
        <v>0.76341283299999996</v>
      </c>
      <c r="Z1510">
        <v>0.47846221900000002</v>
      </c>
      <c r="AA1510">
        <v>0.57722837699999996</v>
      </c>
      <c r="AB1510">
        <v>0.57204564400000002</v>
      </c>
      <c r="AC1510">
        <v>0.606263314</v>
      </c>
      <c r="AD1510">
        <v>0.32717513999999998</v>
      </c>
    </row>
    <row r="1511" spans="1:30" x14ac:dyDescent="0.2">
      <c r="A1511" t="s">
        <v>7363</v>
      </c>
      <c r="B1511" t="s">
        <v>7364</v>
      </c>
      <c r="C1511" t="s">
        <v>7365</v>
      </c>
      <c r="D1511" t="s">
        <v>7366</v>
      </c>
      <c r="E1511" t="s">
        <v>7367</v>
      </c>
      <c r="F1511" t="s">
        <v>7368</v>
      </c>
      <c r="G1511" t="s">
        <v>91</v>
      </c>
      <c r="H1511">
        <v>35.091000000000001</v>
      </c>
      <c r="I1511">
        <v>11</v>
      </c>
      <c r="J1511">
        <v>49.7</v>
      </c>
      <c r="K1511">
        <v>0</v>
      </c>
      <c r="L1511">
        <v>133.97</v>
      </c>
      <c r="M1511">
        <v>26.08052254</v>
      </c>
      <c r="N1511">
        <v>26.14647102</v>
      </c>
      <c r="O1511">
        <v>25.704957960000002</v>
      </c>
      <c r="P1511">
        <v>26.23469162</v>
      </c>
      <c r="Q1511">
        <v>25.52716255</v>
      </c>
      <c r="R1511">
        <v>26.2256012</v>
      </c>
      <c r="S1511">
        <v>25.952247620000001</v>
      </c>
      <c r="T1511">
        <v>25.578882220000001</v>
      </c>
      <c r="U1511">
        <v>26.285737990000001</v>
      </c>
      <c r="V1511">
        <v>25.995546340000001</v>
      </c>
      <c r="W1511">
        <v>26.3357563</v>
      </c>
      <c r="X1511">
        <v>25.842853550000001</v>
      </c>
      <c r="Y1511">
        <v>0.150245455</v>
      </c>
      <c r="Z1511">
        <v>-8.0734889000000004E-2</v>
      </c>
      <c r="AA1511">
        <v>7.9555678000000005E-2</v>
      </c>
      <c r="AB1511">
        <v>-6.2233607000000003E-2</v>
      </c>
      <c r="AC1511">
        <v>0.180681692</v>
      </c>
      <c r="AD1511">
        <v>-0.11909612</v>
      </c>
    </row>
    <row r="1512" spans="1:30" x14ac:dyDescent="0.2">
      <c r="A1512" t="s">
        <v>7369</v>
      </c>
      <c r="B1512" t="s">
        <v>7370</v>
      </c>
      <c r="C1512" t="s">
        <v>2905</v>
      </c>
      <c r="D1512" t="s">
        <v>7371</v>
      </c>
      <c r="E1512" t="s">
        <v>7372</v>
      </c>
      <c r="F1512" t="s">
        <v>7373</v>
      </c>
      <c r="G1512" t="s">
        <v>91</v>
      </c>
      <c r="H1512">
        <v>45.872999999999998</v>
      </c>
      <c r="I1512">
        <v>18</v>
      </c>
      <c r="J1512">
        <v>64.5</v>
      </c>
      <c r="K1512">
        <v>0</v>
      </c>
      <c r="L1512">
        <v>153.51</v>
      </c>
      <c r="M1512">
        <v>25.473516459999999</v>
      </c>
      <c r="N1512">
        <v>24.226171489999999</v>
      </c>
      <c r="O1512">
        <v>26.64759827</v>
      </c>
      <c r="P1512">
        <v>24.9414978</v>
      </c>
      <c r="Q1512">
        <v>24.61169434</v>
      </c>
      <c r="R1512">
        <v>26.03640747</v>
      </c>
      <c r="S1512">
        <v>27.101293559999998</v>
      </c>
      <c r="T1512">
        <v>26.308032990000001</v>
      </c>
      <c r="U1512">
        <v>26.61386108</v>
      </c>
      <c r="V1512">
        <v>23.512132640000001</v>
      </c>
      <c r="W1512">
        <v>25.03996849</v>
      </c>
      <c r="X1512">
        <v>26.546190259999999</v>
      </c>
      <c r="Y1512">
        <v>0.13721042899999999</v>
      </c>
      <c r="Z1512">
        <v>0.41633160899999999</v>
      </c>
      <c r="AA1512">
        <v>5.8049680999999999E-2</v>
      </c>
      <c r="AB1512">
        <v>0.16376940400000001</v>
      </c>
      <c r="AC1512">
        <v>0.84116876399999996</v>
      </c>
      <c r="AD1512">
        <v>1.6416320799999999</v>
      </c>
    </row>
    <row r="1513" spans="1:30" x14ac:dyDescent="0.2">
      <c r="A1513" t="s">
        <v>7374</v>
      </c>
      <c r="B1513" t="s">
        <v>7375</v>
      </c>
      <c r="C1513" t="s">
        <v>7376</v>
      </c>
      <c r="D1513" t="s">
        <v>7377</v>
      </c>
      <c r="E1513" t="s">
        <v>7378</v>
      </c>
      <c r="F1513" t="s">
        <v>7379</v>
      </c>
      <c r="G1513" t="s">
        <v>43</v>
      </c>
      <c r="H1513">
        <v>16.436</v>
      </c>
      <c r="I1513">
        <v>12</v>
      </c>
      <c r="J1513">
        <v>80.099999999999994</v>
      </c>
      <c r="K1513">
        <v>0</v>
      </c>
      <c r="L1513">
        <v>109.09</v>
      </c>
      <c r="M1513">
        <v>27.72884178</v>
      </c>
      <c r="N1513">
        <v>27.712797160000001</v>
      </c>
      <c r="O1513">
        <v>27.827295299999999</v>
      </c>
      <c r="P1513">
        <v>28.258222580000002</v>
      </c>
      <c r="Q1513">
        <v>29.158294680000001</v>
      </c>
      <c r="R1513">
        <v>28.917409899999999</v>
      </c>
      <c r="S1513">
        <v>28.684618</v>
      </c>
      <c r="T1513">
        <v>28.127801900000001</v>
      </c>
      <c r="U1513">
        <v>28.269546510000001</v>
      </c>
      <c r="V1513">
        <v>29.775238040000001</v>
      </c>
      <c r="W1513">
        <v>28.351234439999999</v>
      </c>
      <c r="X1513">
        <v>28.850461960000001</v>
      </c>
      <c r="Y1513">
        <v>1.377987147</v>
      </c>
      <c r="Z1513">
        <v>-1.2360000609999999</v>
      </c>
      <c r="AA1513">
        <v>0.16232364599999999</v>
      </c>
      <c r="AB1513">
        <v>-0.21433575899999999</v>
      </c>
      <c r="AC1513">
        <v>0.63351275399999996</v>
      </c>
      <c r="AD1513">
        <v>-0.63165601100000002</v>
      </c>
    </row>
    <row r="1514" spans="1:30" x14ac:dyDescent="0.2">
      <c r="A1514" t="s">
        <v>7380</v>
      </c>
      <c r="B1514" t="s">
        <v>7381</v>
      </c>
      <c r="C1514" t="s">
        <v>7382</v>
      </c>
      <c r="D1514" t="s">
        <v>7383</v>
      </c>
      <c r="E1514" t="s">
        <v>7384</v>
      </c>
      <c r="F1514" t="s">
        <v>7385</v>
      </c>
      <c r="G1514" t="s">
        <v>43</v>
      </c>
      <c r="H1514">
        <v>16.337</v>
      </c>
      <c r="I1514">
        <v>9</v>
      </c>
      <c r="J1514">
        <v>70.7</v>
      </c>
      <c r="K1514">
        <v>0</v>
      </c>
      <c r="L1514">
        <v>65.260000000000005</v>
      </c>
      <c r="M1514">
        <v>26.989343640000001</v>
      </c>
      <c r="N1514">
        <v>26.65280533</v>
      </c>
      <c r="O1514">
        <v>26.755189900000001</v>
      </c>
      <c r="P1514">
        <v>27.386074069999999</v>
      </c>
      <c r="Q1514">
        <v>28.283346179999999</v>
      </c>
      <c r="R1514">
        <v>27.593275070000001</v>
      </c>
      <c r="S1514">
        <v>27.160964969999998</v>
      </c>
      <c r="T1514">
        <v>26.905754089999999</v>
      </c>
      <c r="U1514">
        <v>26.932695389999999</v>
      </c>
      <c r="V1514">
        <v>28.414779660000001</v>
      </c>
      <c r="W1514">
        <v>26.974979399999999</v>
      </c>
      <c r="X1514">
        <v>27.98549461</v>
      </c>
      <c r="Y1514">
        <v>1.0645000689999999</v>
      </c>
      <c r="Z1514">
        <v>-0.99263827000000004</v>
      </c>
      <c r="AA1514">
        <v>2.4836736000000002E-2</v>
      </c>
      <c r="AB1514">
        <v>-3.7519455E-2</v>
      </c>
      <c r="AC1514">
        <v>0.84662465499999995</v>
      </c>
      <c r="AD1514">
        <v>-0.79194641099999996</v>
      </c>
    </row>
    <row r="1515" spans="1:30" x14ac:dyDescent="0.2">
      <c r="A1515" t="s">
        <v>7386</v>
      </c>
      <c r="B1515" t="s">
        <v>7387</v>
      </c>
      <c r="C1515" t="s">
        <v>5679</v>
      </c>
      <c r="D1515" t="s">
        <v>7388</v>
      </c>
      <c r="E1515" t="s">
        <v>7389</v>
      </c>
      <c r="F1515" t="s">
        <v>7390</v>
      </c>
      <c r="G1515" t="s">
        <v>43</v>
      </c>
      <c r="H1515">
        <v>19.475000000000001</v>
      </c>
      <c r="I1515">
        <v>15</v>
      </c>
      <c r="J1515">
        <v>63.3</v>
      </c>
      <c r="K1515">
        <v>0</v>
      </c>
      <c r="L1515">
        <v>323.31</v>
      </c>
      <c r="M1515">
        <v>28.920934679999998</v>
      </c>
      <c r="N1515">
        <v>29.053594589999999</v>
      </c>
      <c r="O1515">
        <v>28.709678650000001</v>
      </c>
      <c r="P1515">
        <v>29.26367188</v>
      </c>
      <c r="Q1515">
        <v>30.10199356</v>
      </c>
      <c r="R1515">
        <v>30.05517197</v>
      </c>
      <c r="S1515">
        <v>29.830850600000002</v>
      </c>
      <c r="T1515">
        <v>29.41725731</v>
      </c>
      <c r="U1515">
        <v>29.294521329999998</v>
      </c>
      <c r="V1515">
        <v>30.632007600000001</v>
      </c>
      <c r="W1515">
        <v>29.32838821</v>
      </c>
      <c r="X1515">
        <v>29.60875893</v>
      </c>
      <c r="Y1515">
        <v>1.1066408130000001</v>
      </c>
      <c r="Z1515">
        <v>-0.96164894099999998</v>
      </c>
      <c r="AA1515">
        <v>3.4794677000000003E-2</v>
      </c>
      <c r="AB1515">
        <v>-4.9439112E-2</v>
      </c>
      <c r="AC1515">
        <v>0.32892436200000003</v>
      </c>
      <c r="AD1515">
        <v>-0.34217516599999998</v>
      </c>
    </row>
    <row r="1516" spans="1:30" x14ac:dyDescent="0.2">
      <c r="A1516" t="s">
        <v>7391</v>
      </c>
      <c r="B1516" t="s">
        <v>7392</v>
      </c>
      <c r="C1516" t="s">
        <v>7393</v>
      </c>
      <c r="D1516" t="s">
        <v>7394</v>
      </c>
      <c r="E1516" t="s">
        <v>7395</v>
      </c>
      <c r="F1516" t="s">
        <v>7396</v>
      </c>
      <c r="G1516" t="s">
        <v>43</v>
      </c>
      <c r="H1516">
        <v>37.706000000000003</v>
      </c>
      <c r="I1516">
        <v>37</v>
      </c>
      <c r="J1516">
        <v>96</v>
      </c>
      <c r="K1516">
        <v>0</v>
      </c>
      <c r="L1516">
        <v>323.31</v>
      </c>
      <c r="M1516">
        <v>32.645061490000003</v>
      </c>
      <c r="N1516">
        <v>32.379608150000003</v>
      </c>
      <c r="O1516">
        <v>32.31524658</v>
      </c>
      <c r="P1516">
        <v>32.327743529999999</v>
      </c>
      <c r="Q1516">
        <v>32.397006990000001</v>
      </c>
      <c r="R1516">
        <v>32.419334409999998</v>
      </c>
      <c r="S1516">
        <v>32.228511810000001</v>
      </c>
      <c r="T1516">
        <v>32.187274930000001</v>
      </c>
      <c r="U1516">
        <v>32.387409210000001</v>
      </c>
      <c r="V1516">
        <v>32.291675570000002</v>
      </c>
      <c r="W1516">
        <v>32.472179410000003</v>
      </c>
      <c r="X1516">
        <v>32.588687899999996</v>
      </c>
      <c r="Y1516">
        <v>1.0440455E-2</v>
      </c>
      <c r="Z1516">
        <v>-4.2088830000000001E-3</v>
      </c>
      <c r="AA1516">
        <v>0.31309991500000001</v>
      </c>
      <c r="AB1516">
        <v>-6.9485982000000002E-2</v>
      </c>
      <c r="AC1516">
        <v>0.80010443099999995</v>
      </c>
      <c r="AD1516">
        <v>-0.183115641</v>
      </c>
    </row>
    <row r="1517" spans="1:30" x14ac:dyDescent="0.2">
      <c r="A1517" t="s">
        <v>7397</v>
      </c>
      <c r="B1517" t="s">
        <v>7398</v>
      </c>
      <c r="C1517" t="s">
        <v>7399</v>
      </c>
      <c r="D1517" t="s">
        <v>7400</v>
      </c>
      <c r="E1517" t="s">
        <v>7401</v>
      </c>
      <c r="F1517" t="s">
        <v>7402</v>
      </c>
      <c r="G1517" t="s">
        <v>43</v>
      </c>
      <c r="H1517">
        <v>23.475999999999999</v>
      </c>
      <c r="I1517">
        <v>12</v>
      </c>
      <c r="J1517">
        <v>59.2</v>
      </c>
      <c r="K1517">
        <v>0</v>
      </c>
      <c r="L1517">
        <v>21.001999999999999</v>
      </c>
      <c r="M1517">
        <v>24.303615570000002</v>
      </c>
      <c r="N1517">
        <v>24.56999016</v>
      </c>
      <c r="O1517">
        <v>24.345937729999999</v>
      </c>
      <c r="P1517">
        <v>24.219808579999999</v>
      </c>
      <c r="Q1517">
        <v>25.176151279999999</v>
      </c>
      <c r="R1517">
        <v>24.607835770000001</v>
      </c>
      <c r="S1517">
        <v>24.315095899999999</v>
      </c>
      <c r="T1517">
        <v>25.473060610000001</v>
      </c>
      <c r="U1517">
        <v>23.696678160000001</v>
      </c>
      <c r="V1517">
        <v>25.89150047</v>
      </c>
      <c r="W1517">
        <v>23.665901179999999</v>
      </c>
      <c r="X1517">
        <v>24.419954300000001</v>
      </c>
      <c r="Y1517">
        <v>0.14214075400000001</v>
      </c>
      <c r="Z1517">
        <v>-0.25260416699999999</v>
      </c>
      <c r="AA1517">
        <v>4.0616000000000003E-3</v>
      </c>
      <c r="AB1517">
        <v>8.8132220000000008E-3</v>
      </c>
      <c r="AC1517">
        <v>6.8640433000000001E-2</v>
      </c>
      <c r="AD1517">
        <v>-0.164173762</v>
      </c>
    </row>
    <row r="1518" spans="1:30" x14ac:dyDescent="0.2">
      <c r="A1518" t="s">
        <v>7403</v>
      </c>
      <c r="B1518" t="s">
        <v>7404</v>
      </c>
      <c r="C1518" t="s">
        <v>7405</v>
      </c>
      <c r="D1518" t="s">
        <v>7406</v>
      </c>
      <c r="E1518" t="s">
        <v>7407</v>
      </c>
      <c r="F1518" t="s">
        <v>7408</v>
      </c>
      <c r="G1518" t="s">
        <v>43</v>
      </c>
      <c r="H1518">
        <v>14.351000000000001</v>
      </c>
      <c r="I1518">
        <v>7</v>
      </c>
      <c r="J1518">
        <v>46</v>
      </c>
      <c r="K1518">
        <v>0</v>
      </c>
      <c r="L1518">
        <v>39.904000000000003</v>
      </c>
      <c r="M1518">
        <v>24.73252106</v>
      </c>
      <c r="N1518">
        <v>24.367063519999999</v>
      </c>
      <c r="O1518">
        <v>23.62954903</v>
      </c>
      <c r="P1518">
        <v>24.480991360000001</v>
      </c>
      <c r="Q1518">
        <v>25.834606170000001</v>
      </c>
      <c r="R1518">
        <v>25.360582350000001</v>
      </c>
      <c r="S1518">
        <v>24.69678497</v>
      </c>
      <c r="T1518">
        <v>22.751392360000001</v>
      </c>
      <c r="U1518">
        <v>24.912462229999999</v>
      </c>
      <c r="V1518">
        <v>25.580350880000001</v>
      </c>
      <c r="W1518">
        <v>24.256238939999999</v>
      </c>
      <c r="X1518">
        <v>24.940153120000002</v>
      </c>
      <c r="Y1518">
        <v>0.61073839500000004</v>
      </c>
      <c r="Z1518">
        <v>-0.68253644300000005</v>
      </c>
      <c r="AA1518">
        <v>0.21100975999999999</v>
      </c>
      <c r="AB1518">
        <v>0.29981231699999999</v>
      </c>
      <c r="AC1518">
        <v>0.43928059600000002</v>
      </c>
      <c r="AD1518">
        <v>-0.80536778799999997</v>
      </c>
    </row>
    <row r="1519" spans="1:30" x14ac:dyDescent="0.2">
      <c r="A1519" t="s">
        <v>7409</v>
      </c>
      <c r="B1519" t="s">
        <v>7410</v>
      </c>
      <c r="C1519" t="s">
        <v>7411</v>
      </c>
      <c r="D1519" t="s">
        <v>7412</v>
      </c>
      <c r="E1519" t="s">
        <v>7413</v>
      </c>
      <c r="F1519" t="s">
        <v>7414</v>
      </c>
      <c r="G1519" t="s">
        <v>43</v>
      </c>
      <c r="H1519">
        <v>8.4887999999999995</v>
      </c>
      <c r="I1519">
        <v>6</v>
      </c>
      <c r="J1519">
        <v>74</v>
      </c>
      <c r="K1519">
        <v>0</v>
      </c>
      <c r="L1519">
        <v>19.34</v>
      </c>
      <c r="M1519">
        <v>25.285949710000001</v>
      </c>
      <c r="N1519">
        <v>25.718425750000002</v>
      </c>
      <c r="O1519">
        <v>24.880609509999999</v>
      </c>
      <c r="P1519">
        <v>23.371101379999999</v>
      </c>
      <c r="Q1519">
        <v>26.68445015</v>
      </c>
      <c r="R1519">
        <v>22.372280119999999</v>
      </c>
      <c r="S1519">
        <v>22.545663829999999</v>
      </c>
      <c r="T1519">
        <v>24.090673450000001</v>
      </c>
      <c r="U1519">
        <v>23.659637450000002</v>
      </c>
      <c r="V1519">
        <v>25.946348189999998</v>
      </c>
      <c r="W1519">
        <v>24.342452999999999</v>
      </c>
      <c r="X1519">
        <v>25.328037259999999</v>
      </c>
      <c r="Y1519">
        <v>5.8833723999999997E-2</v>
      </c>
      <c r="Z1519">
        <v>8.9382171999999996E-2</v>
      </c>
      <c r="AA1519">
        <v>0.31390773999999999</v>
      </c>
      <c r="AB1519">
        <v>-1.063002268</v>
      </c>
      <c r="AC1519">
        <v>1.268987214</v>
      </c>
      <c r="AD1519">
        <v>-1.7736212410000001</v>
      </c>
    </row>
    <row r="1520" spans="1:30" x14ac:dyDescent="0.2">
      <c r="A1520" t="s">
        <v>7415</v>
      </c>
      <c r="B1520" t="s">
        <v>7416</v>
      </c>
      <c r="C1520" t="s">
        <v>7417</v>
      </c>
      <c r="D1520" t="s">
        <v>7418</v>
      </c>
      <c r="E1520" t="s">
        <v>7419</v>
      </c>
      <c r="F1520" t="s">
        <v>7420</v>
      </c>
      <c r="G1520" t="s">
        <v>395</v>
      </c>
      <c r="H1520">
        <v>55.875999999999998</v>
      </c>
      <c r="I1520">
        <v>13</v>
      </c>
      <c r="J1520">
        <v>34.4</v>
      </c>
      <c r="K1520">
        <v>0</v>
      </c>
      <c r="L1520">
        <v>19.414999999999999</v>
      </c>
      <c r="M1520">
        <v>24.764408110000002</v>
      </c>
      <c r="N1520">
        <v>23.457382200000001</v>
      </c>
      <c r="O1520">
        <v>23.469575880000001</v>
      </c>
      <c r="P1520">
        <v>24.71444893</v>
      </c>
      <c r="Q1520">
        <v>22.31917</v>
      </c>
      <c r="R1520">
        <v>23.09279823</v>
      </c>
      <c r="S1520">
        <v>24.236639019999998</v>
      </c>
      <c r="T1520">
        <v>24.238626480000001</v>
      </c>
      <c r="U1520">
        <v>24.18955231</v>
      </c>
      <c r="V1520">
        <v>24.226036069999999</v>
      </c>
      <c r="W1520">
        <v>25.450984949999999</v>
      </c>
      <c r="X1520">
        <v>25.40330887</v>
      </c>
      <c r="Y1520">
        <v>0.891991702</v>
      </c>
      <c r="Z1520">
        <v>-1.1296545659999999</v>
      </c>
      <c r="AA1520">
        <v>0.95233580500000004</v>
      </c>
      <c r="AB1520">
        <v>-1.6513042449999999</v>
      </c>
      <c r="AC1520">
        <v>0.93920476900000005</v>
      </c>
      <c r="AD1520">
        <v>-0.80517069500000005</v>
      </c>
    </row>
    <row r="1521" spans="1:30" x14ac:dyDescent="0.2">
      <c r="A1521" t="s">
        <v>7421</v>
      </c>
      <c r="B1521" t="s">
        <v>7422</v>
      </c>
      <c r="C1521" t="s">
        <v>7423</v>
      </c>
      <c r="D1521" t="s">
        <v>7424</v>
      </c>
      <c r="E1521" t="s">
        <v>7425</v>
      </c>
      <c r="F1521" t="s">
        <v>7426</v>
      </c>
      <c r="G1521" t="s">
        <v>91</v>
      </c>
      <c r="H1521">
        <v>36.442</v>
      </c>
      <c r="I1521">
        <v>15</v>
      </c>
      <c r="J1521">
        <v>63.6</v>
      </c>
      <c r="K1521">
        <v>0</v>
      </c>
      <c r="L1521">
        <v>105.97</v>
      </c>
      <c r="M1521">
        <v>26.22565651</v>
      </c>
      <c r="N1521">
        <v>27.418283460000001</v>
      </c>
      <c r="O1521">
        <v>27.272575379999999</v>
      </c>
      <c r="P1521">
        <v>27.619188309999998</v>
      </c>
      <c r="Q1521">
        <v>27.437379839999998</v>
      </c>
      <c r="R1521">
        <v>27.073675160000001</v>
      </c>
      <c r="S1521">
        <v>27.067945479999999</v>
      </c>
      <c r="T1521">
        <v>27.89429092</v>
      </c>
      <c r="U1521">
        <v>27.197231290000001</v>
      </c>
      <c r="V1521">
        <v>28.435115809999999</v>
      </c>
      <c r="W1521">
        <v>26.149690629999998</v>
      </c>
      <c r="X1521">
        <v>27.32302666</v>
      </c>
      <c r="Y1521">
        <v>0.163766258</v>
      </c>
      <c r="Z1521">
        <v>-0.33043925000000002</v>
      </c>
      <c r="AA1521">
        <v>3.7006982000000001E-2</v>
      </c>
      <c r="AB1521">
        <v>7.4136733999999996E-2</v>
      </c>
      <c r="AC1521">
        <v>4.0290228999999997E-2</v>
      </c>
      <c r="AD1521">
        <v>8.3878199000000001E-2</v>
      </c>
    </row>
    <row r="1522" spans="1:30" x14ac:dyDescent="0.2">
      <c r="A1522" t="s">
        <v>7427</v>
      </c>
      <c r="B1522" t="s">
        <v>7428</v>
      </c>
      <c r="C1522" t="s">
        <v>7429</v>
      </c>
      <c r="D1522" t="s">
        <v>7430</v>
      </c>
      <c r="E1522" t="s">
        <v>7431</v>
      </c>
      <c r="F1522" t="s">
        <v>7432</v>
      </c>
      <c r="G1522" t="s">
        <v>91</v>
      </c>
      <c r="H1522">
        <v>32.008000000000003</v>
      </c>
      <c r="I1522">
        <v>13</v>
      </c>
      <c r="J1522">
        <v>59.1</v>
      </c>
      <c r="K1522">
        <v>0</v>
      </c>
      <c r="L1522">
        <v>84.537999999999997</v>
      </c>
      <c r="M1522">
        <v>27.557205199999999</v>
      </c>
      <c r="N1522">
        <v>27.776556020000001</v>
      </c>
      <c r="O1522">
        <v>28.013185499999999</v>
      </c>
      <c r="P1522">
        <v>27.52514648</v>
      </c>
      <c r="Q1522">
        <v>28.132564540000001</v>
      </c>
      <c r="R1522">
        <v>27.397869109999998</v>
      </c>
      <c r="S1522">
        <v>27.6114006</v>
      </c>
      <c r="T1522">
        <v>27.713060380000002</v>
      </c>
      <c r="U1522">
        <v>27.622194289999999</v>
      </c>
      <c r="V1522">
        <v>28.217941280000002</v>
      </c>
      <c r="W1522">
        <v>27.51209068</v>
      </c>
      <c r="X1522">
        <v>27.545616150000001</v>
      </c>
      <c r="Y1522">
        <v>3.0196408000000001E-2</v>
      </c>
      <c r="Z1522">
        <v>2.3766200000000001E-2</v>
      </c>
      <c r="AA1522">
        <v>8.0188167000000005E-2</v>
      </c>
      <c r="AB1522">
        <v>-7.3355992999999994E-2</v>
      </c>
      <c r="AC1522">
        <v>0.17962117999999999</v>
      </c>
      <c r="AD1522">
        <v>-0.109664281</v>
      </c>
    </row>
    <row r="1523" spans="1:30" x14ac:dyDescent="0.2">
      <c r="A1523" t="s">
        <v>7433</v>
      </c>
      <c r="B1523" t="s">
        <v>7434</v>
      </c>
      <c r="C1523" t="s">
        <v>7435</v>
      </c>
      <c r="D1523" t="s">
        <v>7436</v>
      </c>
      <c r="E1523" t="s">
        <v>7437</v>
      </c>
      <c r="F1523" t="s">
        <v>7438</v>
      </c>
      <c r="G1523" t="s">
        <v>43</v>
      </c>
      <c r="H1523">
        <v>51.853999999999999</v>
      </c>
      <c r="I1523">
        <v>31</v>
      </c>
      <c r="J1523">
        <v>75.3</v>
      </c>
      <c r="K1523">
        <v>0</v>
      </c>
      <c r="L1523">
        <v>323.31</v>
      </c>
      <c r="M1523">
        <v>29.316698070000001</v>
      </c>
      <c r="N1523">
        <v>29.586669919999999</v>
      </c>
      <c r="O1523">
        <v>29.26883316</v>
      </c>
      <c r="P1523">
        <v>29.251556399999998</v>
      </c>
      <c r="Q1523">
        <v>26.623102190000001</v>
      </c>
      <c r="R1523">
        <v>29.373226169999999</v>
      </c>
      <c r="S1523">
        <v>29.235441210000001</v>
      </c>
      <c r="T1523">
        <v>29.125192640000002</v>
      </c>
      <c r="U1523">
        <v>29.466825490000002</v>
      </c>
      <c r="V1523">
        <v>27.61764908</v>
      </c>
      <c r="W1523">
        <v>29.229219440000001</v>
      </c>
      <c r="X1523">
        <v>29.24127197</v>
      </c>
      <c r="Y1523">
        <v>0.56250067500000001</v>
      </c>
      <c r="Z1523">
        <v>0.69468688999999995</v>
      </c>
      <c r="AA1523">
        <v>9.5692560999999995E-2</v>
      </c>
      <c r="AB1523">
        <v>-0.28008524600000001</v>
      </c>
      <c r="AC1523">
        <v>0.45576366899999998</v>
      </c>
      <c r="AD1523">
        <v>0.57977294899999998</v>
      </c>
    </row>
    <row r="1524" spans="1:30" x14ac:dyDescent="0.2">
      <c r="A1524" t="s">
        <v>7439</v>
      </c>
      <c r="B1524" t="s">
        <v>7440</v>
      </c>
      <c r="C1524" t="s">
        <v>7441</v>
      </c>
      <c r="D1524" t="s">
        <v>7442</v>
      </c>
      <c r="E1524" t="s">
        <v>7443</v>
      </c>
      <c r="F1524" t="s">
        <v>7444</v>
      </c>
      <c r="G1524" t="s">
        <v>91</v>
      </c>
      <c r="H1524">
        <v>16.457999999999998</v>
      </c>
      <c r="I1524">
        <v>8</v>
      </c>
      <c r="J1524">
        <v>56.6</v>
      </c>
      <c r="K1524">
        <v>0</v>
      </c>
      <c r="L1524">
        <v>323.31</v>
      </c>
      <c r="M1524">
        <v>27.92337418</v>
      </c>
      <c r="N1524">
        <v>27.7719059</v>
      </c>
      <c r="O1524">
        <v>27.258358000000001</v>
      </c>
      <c r="P1524">
        <v>27.636856080000001</v>
      </c>
      <c r="Q1524">
        <v>27.429260249999999</v>
      </c>
      <c r="R1524">
        <v>26.95438004</v>
      </c>
      <c r="S1524">
        <v>27.090026859999998</v>
      </c>
      <c r="T1524">
        <v>27.227933879999998</v>
      </c>
      <c r="U1524">
        <v>27.169303889999998</v>
      </c>
      <c r="V1524">
        <v>27.588922499999999</v>
      </c>
      <c r="W1524">
        <v>27.154701230000001</v>
      </c>
      <c r="X1524">
        <v>27.74835968</v>
      </c>
      <c r="Y1524">
        <v>0.224084268</v>
      </c>
      <c r="Z1524">
        <v>0.153884888</v>
      </c>
      <c r="AA1524">
        <v>0.22901411899999999</v>
      </c>
      <c r="AB1524">
        <v>-0.15716234800000001</v>
      </c>
      <c r="AC1524">
        <v>0.85604248500000002</v>
      </c>
      <c r="AD1524">
        <v>-0.33490626000000001</v>
      </c>
    </row>
    <row r="1525" spans="1:30" x14ac:dyDescent="0.2">
      <c r="A1525" t="s">
        <v>7445</v>
      </c>
      <c r="B1525" t="s">
        <v>7446</v>
      </c>
      <c r="C1525" t="s">
        <v>7447</v>
      </c>
      <c r="D1525" t="s">
        <v>7448</v>
      </c>
      <c r="E1525" t="s">
        <v>7449</v>
      </c>
      <c r="F1525" t="s">
        <v>7450</v>
      </c>
      <c r="G1525" t="s">
        <v>91</v>
      </c>
      <c r="H1525">
        <v>24.073</v>
      </c>
      <c r="I1525">
        <v>7</v>
      </c>
      <c r="J1525">
        <v>62.8</v>
      </c>
      <c r="K1525">
        <v>0</v>
      </c>
      <c r="L1525">
        <v>69.405000000000001</v>
      </c>
      <c r="M1525">
        <v>24.587289810000001</v>
      </c>
      <c r="N1525">
        <v>23.323595050000002</v>
      </c>
      <c r="O1525">
        <v>22.715545649999999</v>
      </c>
      <c r="P1525">
        <v>24.490709299999999</v>
      </c>
      <c r="Q1525">
        <v>25.62035942</v>
      </c>
      <c r="R1525">
        <v>22.853408810000001</v>
      </c>
      <c r="S1525">
        <v>24.731988909999998</v>
      </c>
      <c r="T1525">
        <v>23.736019129999999</v>
      </c>
      <c r="U1525">
        <v>24.53886795</v>
      </c>
      <c r="V1525">
        <v>23.07544708</v>
      </c>
      <c r="W1525">
        <v>24.902280810000001</v>
      </c>
      <c r="X1525">
        <v>23.931549069999999</v>
      </c>
      <c r="Y1525">
        <v>0.218142214</v>
      </c>
      <c r="Z1525">
        <v>-0.42761548399999999</v>
      </c>
      <c r="AA1525">
        <v>0.13494890200000001</v>
      </c>
      <c r="AB1525">
        <v>0.35173352600000002</v>
      </c>
      <c r="AC1525">
        <v>0.236075232</v>
      </c>
      <c r="AD1525">
        <v>0.36586634299999998</v>
      </c>
    </row>
    <row r="1526" spans="1:30" x14ac:dyDescent="0.2">
      <c r="A1526" t="s">
        <v>7451</v>
      </c>
      <c r="B1526" t="s">
        <v>162</v>
      </c>
      <c r="C1526" t="s">
        <v>100</v>
      </c>
      <c r="D1526" t="s">
        <v>7452</v>
      </c>
      <c r="E1526" t="s">
        <v>7453</v>
      </c>
      <c r="F1526" t="s">
        <v>7454</v>
      </c>
      <c r="G1526" t="s">
        <v>58</v>
      </c>
      <c r="H1526">
        <v>38.987000000000002</v>
      </c>
      <c r="I1526">
        <v>9</v>
      </c>
      <c r="J1526">
        <v>39.700000000000003</v>
      </c>
      <c r="K1526">
        <v>0</v>
      </c>
      <c r="L1526">
        <v>29.550999999999998</v>
      </c>
      <c r="M1526">
        <v>23.368871689999999</v>
      </c>
      <c r="N1526">
        <v>24.313592910000001</v>
      </c>
      <c r="O1526">
        <v>22.889884949999999</v>
      </c>
      <c r="P1526">
        <v>24.639207840000001</v>
      </c>
      <c r="Q1526">
        <v>24.303318019999999</v>
      </c>
      <c r="R1526">
        <v>24.55854034</v>
      </c>
      <c r="S1526">
        <v>23.437013629999999</v>
      </c>
      <c r="T1526">
        <v>23.384141920000001</v>
      </c>
      <c r="U1526">
        <v>22.956554409999999</v>
      </c>
      <c r="V1526">
        <v>24.028089520000002</v>
      </c>
      <c r="W1526">
        <v>24.552679059999999</v>
      </c>
      <c r="X1526">
        <v>24.85894394</v>
      </c>
      <c r="Y1526">
        <v>0.92355934100000003</v>
      </c>
      <c r="Z1526">
        <v>-0.95578765899999996</v>
      </c>
      <c r="AA1526">
        <v>2.6076881999999999E-2</v>
      </c>
      <c r="AB1526">
        <v>2.0451227999999998E-2</v>
      </c>
      <c r="AC1526">
        <v>1.8853329670000001</v>
      </c>
      <c r="AD1526">
        <v>-1.220667521</v>
      </c>
    </row>
    <row r="1527" spans="1:30" x14ac:dyDescent="0.2">
      <c r="A1527" t="s">
        <v>7455</v>
      </c>
      <c r="B1527" t="s">
        <v>7456</v>
      </c>
      <c r="C1527" t="s">
        <v>7457</v>
      </c>
      <c r="D1527" t="s">
        <v>7458</v>
      </c>
      <c r="E1527" t="s">
        <v>7459</v>
      </c>
      <c r="F1527" t="s">
        <v>7460</v>
      </c>
      <c r="G1527" t="s">
        <v>43</v>
      </c>
      <c r="H1527">
        <v>55.709000000000003</v>
      </c>
      <c r="I1527">
        <v>32</v>
      </c>
      <c r="J1527">
        <v>67.3</v>
      </c>
      <c r="K1527">
        <v>0</v>
      </c>
      <c r="L1527">
        <v>260.69</v>
      </c>
      <c r="M1527">
        <v>29.107118610000001</v>
      </c>
      <c r="N1527">
        <v>28.838129039999998</v>
      </c>
      <c r="O1527">
        <v>28.59864426</v>
      </c>
      <c r="P1527">
        <v>29.10846519</v>
      </c>
      <c r="Q1527">
        <v>25.183816910000001</v>
      </c>
      <c r="R1527">
        <v>28.912107469999999</v>
      </c>
      <c r="S1527">
        <v>28.993803020000001</v>
      </c>
      <c r="T1527">
        <v>28.52801895</v>
      </c>
      <c r="U1527">
        <v>28.570800779999999</v>
      </c>
      <c r="V1527">
        <v>26.92807007</v>
      </c>
      <c r="W1527">
        <v>28.80584335</v>
      </c>
      <c r="X1527">
        <v>28.833822250000001</v>
      </c>
      <c r="Y1527">
        <v>0.435882675</v>
      </c>
      <c r="Z1527">
        <v>0.65871874500000005</v>
      </c>
      <c r="AA1527">
        <v>0.116000402</v>
      </c>
      <c r="AB1527">
        <v>-0.45444869999999998</v>
      </c>
      <c r="AC1527">
        <v>0.32184546800000002</v>
      </c>
      <c r="AD1527">
        <v>0.50829569500000005</v>
      </c>
    </row>
    <row r="1528" spans="1:30" x14ac:dyDescent="0.2">
      <c r="A1528" t="s">
        <v>7461</v>
      </c>
      <c r="B1528" t="s">
        <v>7462</v>
      </c>
      <c r="C1528" t="s">
        <v>7463</v>
      </c>
      <c r="D1528" t="s">
        <v>7464</v>
      </c>
      <c r="E1528" t="s">
        <v>7465</v>
      </c>
      <c r="F1528" t="s">
        <v>7466</v>
      </c>
      <c r="G1528" t="s">
        <v>91</v>
      </c>
      <c r="H1528">
        <v>22.393999999999998</v>
      </c>
      <c r="I1528">
        <v>6</v>
      </c>
      <c r="J1528">
        <v>30.2</v>
      </c>
      <c r="K1528">
        <v>0</v>
      </c>
      <c r="L1528">
        <v>24.091000000000001</v>
      </c>
      <c r="M1528">
        <v>25.190652849999999</v>
      </c>
      <c r="N1528">
        <v>25.397478100000001</v>
      </c>
      <c r="O1528">
        <v>25.586547849999999</v>
      </c>
      <c r="P1528">
        <v>25.568773270000001</v>
      </c>
      <c r="Q1528">
        <v>26.615966799999999</v>
      </c>
      <c r="R1528">
        <v>25.428190229999998</v>
      </c>
      <c r="S1528">
        <v>25.565523150000001</v>
      </c>
      <c r="T1528">
        <v>25.526624680000001</v>
      </c>
      <c r="U1528">
        <v>25.35944366</v>
      </c>
      <c r="V1528">
        <v>25.493566510000001</v>
      </c>
      <c r="W1528">
        <v>25.273519520000001</v>
      </c>
      <c r="X1528">
        <v>25.312297820000001</v>
      </c>
      <c r="Y1528">
        <v>8.4667194000000001E-2</v>
      </c>
      <c r="Z1528">
        <v>3.1764984000000003E-2</v>
      </c>
      <c r="AA1528">
        <v>0.60105419900000001</v>
      </c>
      <c r="AB1528">
        <v>0.51118214900000003</v>
      </c>
      <c r="AC1528">
        <v>0.59890359800000004</v>
      </c>
      <c r="AD1528">
        <v>0.124069214</v>
      </c>
    </row>
    <row r="1529" spans="1:30" x14ac:dyDescent="0.2">
      <c r="A1529" t="s">
        <v>7467</v>
      </c>
      <c r="B1529" t="s">
        <v>99</v>
      </c>
      <c r="C1529" t="s">
        <v>100</v>
      </c>
      <c r="D1529" t="s">
        <v>7468</v>
      </c>
      <c r="E1529" t="s">
        <v>7467</v>
      </c>
      <c r="F1529" t="s">
        <v>7469</v>
      </c>
      <c r="G1529" t="s">
        <v>58</v>
      </c>
      <c r="H1529">
        <v>13.356999999999999</v>
      </c>
      <c r="I1529">
        <v>5</v>
      </c>
      <c r="J1529">
        <v>87.2</v>
      </c>
      <c r="K1529">
        <v>0</v>
      </c>
      <c r="L1529">
        <v>177.28</v>
      </c>
      <c r="M1529">
        <v>30.67757988</v>
      </c>
      <c r="N1529">
        <v>30.77807808</v>
      </c>
      <c r="O1529">
        <v>30.124477389999999</v>
      </c>
      <c r="P1529">
        <v>30.493715290000001</v>
      </c>
      <c r="Q1529">
        <v>31.215177539999999</v>
      </c>
      <c r="R1529">
        <v>30.328172680000002</v>
      </c>
      <c r="S1529">
        <v>30.34011078</v>
      </c>
      <c r="T1529">
        <v>30.898218150000002</v>
      </c>
      <c r="U1529">
        <v>30.222278589999998</v>
      </c>
      <c r="V1529">
        <v>30.179140090000001</v>
      </c>
      <c r="W1529">
        <v>30.270416260000001</v>
      </c>
      <c r="X1529">
        <v>30.455718990000001</v>
      </c>
      <c r="Y1529">
        <v>0.44109949100000001</v>
      </c>
      <c r="Z1529">
        <v>0.224953334</v>
      </c>
      <c r="AA1529">
        <v>0.593371761</v>
      </c>
      <c r="AB1529">
        <v>0.37726338700000001</v>
      </c>
      <c r="AC1529">
        <v>0.342347972</v>
      </c>
      <c r="AD1529">
        <v>0.185110728</v>
      </c>
    </row>
    <row r="1530" spans="1:30" x14ac:dyDescent="0.2">
      <c r="A1530" t="s">
        <v>7470</v>
      </c>
      <c r="B1530" t="s">
        <v>7471</v>
      </c>
      <c r="C1530" t="s">
        <v>7472</v>
      </c>
      <c r="D1530" t="s">
        <v>7473</v>
      </c>
      <c r="E1530" t="s">
        <v>7474</v>
      </c>
      <c r="F1530" t="s">
        <v>7475</v>
      </c>
      <c r="G1530" t="s">
        <v>91</v>
      </c>
      <c r="H1530">
        <v>38.009</v>
      </c>
      <c r="I1530">
        <v>15</v>
      </c>
      <c r="J1530">
        <v>68</v>
      </c>
      <c r="K1530">
        <v>0</v>
      </c>
      <c r="L1530">
        <v>143.94999999999999</v>
      </c>
      <c r="M1530">
        <v>28.607524869999999</v>
      </c>
      <c r="N1530">
        <v>28.21623039</v>
      </c>
      <c r="O1530">
        <v>28.014568329999999</v>
      </c>
      <c r="P1530">
        <v>28.272220610000002</v>
      </c>
      <c r="Q1530">
        <v>28.70573044</v>
      </c>
      <c r="R1530">
        <v>28.2005558</v>
      </c>
      <c r="S1530">
        <v>27.934270860000002</v>
      </c>
      <c r="T1530">
        <v>28.40133286</v>
      </c>
      <c r="U1530">
        <v>28.555194849999999</v>
      </c>
      <c r="V1530">
        <v>29.268476490000001</v>
      </c>
      <c r="W1530">
        <v>27.988586430000002</v>
      </c>
      <c r="X1530">
        <v>28.928691860000001</v>
      </c>
      <c r="Y1530">
        <v>0.46137437999999997</v>
      </c>
      <c r="Z1530">
        <v>-0.44914372800000002</v>
      </c>
      <c r="AA1530">
        <v>0.33451118000000002</v>
      </c>
      <c r="AB1530">
        <v>-0.33574930800000002</v>
      </c>
      <c r="AC1530">
        <v>0.43400800499999997</v>
      </c>
      <c r="AD1530">
        <v>-0.43165206900000003</v>
      </c>
    </row>
    <row r="1531" spans="1:30" x14ac:dyDescent="0.2">
      <c r="A1531" t="s">
        <v>7476</v>
      </c>
      <c r="B1531" t="s">
        <v>7477</v>
      </c>
      <c r="C1531" t="s">
        <v>3786</v>
      </c>
      <c r="D1531" t="s">
        <v>7478</v>
      </c>
      <c r="E1531" t="s">
        <v>7479</v>
      </c>
      <c r="F1531" t="s">
        <v>7480</v>
      </c>
      <c r="G1531" t="s">
        <v>232</v>
      </c>
      <c r="H1531">
        <v>35.686</v>
      </c>
      <c r="I1531">
        <v>13</v>
      </c>
      <c r="J1531">
        <v>45.9</v>
      </c>
      <c r="K1531">
        <v>0</v>
      </c>
      <c r="L1531">
        <v>323.31</v>
      </c>
      <c r="M1531">
        <v>30.08916855</v>
      </c>
      <c r="N1531">
        <v>30.34477425</v>
      </c>
      <c r="O1531">
        <v>30.7643795</v>
      </c>
      <c r="P1531">
        <v>30.121269229999999</v>
      </c>
      <c r="Q1531">
        <v>30.64941597</v>
      </c>
      <c r="R1531">
        <v>30.06368256</v>
      </c>
      <c r="S1531">
        <v>30.418704989999998</v>
      </c>
      <c r="T1531">
        <v>30.669914250000001</v>
      </c>
      <c r="U1531">
        <v>30.346359249999999</v>
      </c>
      <c r="V1531">
        <v>31.03472519</v>
      </c>
      <c r="W1531">
        <v>30.230089190000001</v>
      </c>
      <c r="X1531">
        <v>30.324100489999999</v>
      </c>
      <c r="Y1531">
        <v>0.151146647</v>
      </c>
      <c r="Z1531">
        <v>-0.13019752500000001</v>
      </c>
      <c r="AA1531">
        <v>0.32846857099999999</v>
      </c>
      <c r="AB1531">
        <v>-0.25151570600000001</v>
      </c>
      <c r="AC1531">
        <v>6.5659375000000006E-2</v>
      </c>
      <c r="AD1531">
        <v>-5.1312128999999998E-2</v>
      </c>
    </row>
    <row r="1532" spans="1:30" x14ac:dyDescent="0.2">
      <c r="A1532" t="s">
        <v>7481</v>
      </c>
      <c r="B1532" t="s">
        <v>7482</v>
      </c>
      <c r="C1532" t="s">
        <v>7483</v>
      </c>
      <c r="D1532" t="s">
        <v>7484</v>
      </c>
      <c r="E1532" t="s">
        <v>7485</v>
      </c>
      <c r="F1532" t="s">
        <v>7486</v>
      </c>
      <c r="G1532" t="s">
        <v>232</v>
      </c>
      <c r="H1532">
        <v>52.161999999999999</v>
      </c>
      <c r="I1532">
        <v>15</v>
      </c>
      <c r="J1532">
        <v>53</v>
      </c>
      <c r="K1532">
        <v>0</v>
      </c>
      <c r="L1532">
        <v>69.350999999999999</v>
      </c>
      <c r="M1532">
        <v>26.83954048</v>
      </c>
      <c r="N1532">
        <v>27.15141487</v>
      </c>
      <c r="O1532">
        <v>27.47111511</v>
      </c>
      <c r="P1532">
        <v>26.158020019999999</v>
      </c>
      <c r="Q1532">
        <v>25.239814760000002</v>
      </c>
      <c r="R1532">
        <v>25.58657646</v>
      </c>
      <c r="S1532">
        <v>27.317344670000001</v>
      </c>
      <c r="T1532">
        <v>27.13075066</v>
      </c>
      <c r="U1532">
        <v>27.27932358</v>
      </c>
      <c r="V1532">
        <v>25.85773468</v>
      </c>
      <c r="W1532">
        <v>26.584198000000001</v>
      </c>
      <c r="X1532">
        <v>27.190746310000002</v>
      </c>
      <c r="Y1532">
        <v>0.64625497300000001</v>
      </c>
      <c r="Z1532">
        <v>0.60979715999999995</v>
      </c>
      <c r="AA1532">
        <v>0.87596232299999999</v>
      </c>
      <c r="AB1532">
        <v>-0.88275591499999995</v>
      </c>
      <c r="AC1532">
        <v>0.83121528</v>
      </c>
      <c r="AD1532">
        <v>0.69824663799999998</v>
      </c>
    </row>
    <row r="1533" spans="1:30" x14ac:dyDescent="0.2">
      <c r="A1533" t="s">
        <v>7487</v>
      </c>
      <c r="B1533" t="s">
        <v>7488</v>
      </c>
      <c r="C1533" t="s">
        <v>7489</v>
      </c>
      <c r="D1533" t="s">
        <v>7490</v>
      </c>
      <c r="E1533" t="s">
        <v>7491</v>
      </c>
      <c r="F1533" t="s">
        <v>7492</v>
      </c>
      <c r="G1533" t="s">
        <v>43</v>
      </c>
      <c r="H1533">
        <v>45.323999999999998</v>
      </c>
      <c r="I1533">
        <v>22</v>
      </c>
      <c r="J1533">
        <v>57.8</v>
      </c>
      <c r="K1533">
        <v>0</v>
      </c>
      <c r="L1533">
        <v>323.31</v>
      </c>
      <c r="M1533">
        <v>28.45583534</v>
      </c>
      <c r="N1533">
        <v>28.53274536</v>
      </c>
      <c r="O1533">
        <v>28.293512339999999</v>
      </c>
      <c r="P1533">
        <v>28.422580719999999</v>
      </c>
      <c r="Q1533">
        <v>26.130239490000001</v>
      </c>
      <c r="R1533">
        <v>28.345407489999999</v>
      </c>
      <c r="S1533">
        <v>28.470844270000001</v>
      </c>
      <c r="T1533">
        <v>28.322511670000001</v>
      </c>
      <c r="U1533">
        <v>28.46967888</v>
      </c>
      <c r="V1533">
        <v>26.03913116</v>
      </c>
      <c r="W1533">
        <v>28.257728579999998</v>
      </c>
      <c r="X1533">
        <v>28.462091449999999</v>
      </c>
      <c r="Y1533">
        <v>0.46715430899999999</v>
      </c>
      <c r="Z1533">
        <v>0.84104728699999998</v>
      </c>
      <c r="AA1533">
        <v>1.4224248E-2</v>
      </c>
      <c r="AB1533">
        <v>4.6425502E-2</v>
      </c>
      <c r="AC1533">
        <v>0.46418229799999999</v>
      </c>
      <c r="AD1533">
        <v>0.83469454399999998</v>
      </c>
    </row>
    <row r="1534" spans="1:30" x14ac:dyDescent="0.2">
      <c r="A1534" t="s">
        <v>7493</v>
      </c>
      <c r="B1534" t="s">
        <v>7494</v>
      </c>
      <c r="C1534" t="s">
        <v>7495</v>
      </c>
      <c r="D1534" t="s">
        <v>7496</v>
      </c>
      <c r="E1534" t="s">
        <v>7497</v>
      </c>
      <c r="F1534" t="s">
        <v>7498</v>
      </c>
      <c r="G1534" t="s">
        <v>91</v>
      </c>
      <c r="H1534">
        <v>33.633000000000003</v>
      </c>
      <c r="I1534">
        <v>12</v>
      </c>
      <c r="J1534">
        <v>69.5</v>
      </c>
      <c r="K1534">
        <v>0</v>
      </c>
      <c r="L1534">
        <v>195.62</v>
      </c>
      <c r="M1534">
        <v>28.315057750000001</v>
      </c>
      <c r="N1534">
        <v>28.47807693</v>
      </c>
      <c r="O1534">
        <v>28.323671340000001</v>
      </c>
      <c r="P1534">
        <v>28.098033910000002</v>
      </c>
      <c r="Q1534">
        <v>23.4945755</v>
      </c>
      <c r="R1534">
        <v>28.30969048</v>
      </c>
      <c r="S1534">
        <v>28.312721249999999</v>
      </c>
      <c r="T1534">
        <v>28.313327789999999</v>
      </c>
      <c r="U1534">
        <v>28.47680283</v>
      </c>
      <c r="V1534">
        <v>26.699487690000002</v>
      </c>
      <c r="W1534">
        <v>28.43630791</v>
      </c>
      <c r="X1534">
        <v>28.20447922</v>
      </c>
      <c r="Y1534">
        <v>0.46866132300000002</v>
      </c>
      <c r="Z1534">
        <v>0.592177073</v>
      </c>
      <c r="AA1534">
        <v>0.276911034</v>
      </c>
      <c r="AB1534">
        <v>-1.1459916429999999</v>
      </c>
      <c r="AC1534">
        <v>0.464218454</v>
      </c>
      <c r="AD1534">
        <v>0.58752568599999999</v>
      </c>
    </row>
    <row r="1535" spans="1:30" x14ac:dyDescent="0.2">
      <c r="A1535" t="s">
        <v>7499</v>
      </c>
      <c r="B1535" t="s">
        <v>7500</v>
      </c>
      <c r="C1535" t="s">
        <v>7501</v>
      </c>
      <c r="D1535" t="s">
        <v>7502</v>
      </c>
      <c r="E1535" t="s">
        <v>7503</v>
      </c>
      <c r="F1535" t="s">
        <v>7504</v>
      </c>
      <c r="G1535" t="s">
        <v>126</v>
      </c>
      <c r="H1535">
        <v>16.234999999999999</v>
      </c>
      <c r="I1535">
        <v>6</v>
      </c>
      <c r="J1535">
        <v>50.3</v>
      </c>
      <c r="K1535">
        <v>0</v>
      </c>
      <c r="L1535">
        <v>29.373000000000001</v>
      </c>
      <c r="M1535">
        <v>26.377973560000001</v>
      </c>
      <c r="N1535">
        <v>26.648010249999999</v>
      </c>
      <c r="O1535">
        <v>26.61062622</v>
      </c>
      <c r="P1535">
        <v>27.005495069999998</v>
      </c>
      <c r="Q1535">
        <v>27.13545418</v>
      </c>
      <c r="R1535">
        <v>26.754171370000002</v>
      </c>
      <c r="S1535">
        <v>26.797611239999998</v>
      </c>
      <c r="T1535">
        <v>26.565914150000001</v>
      </c>
      <c r="U1535">
        <v>26.480421069999998</v>
      </c>
      <c r="V1535">
        <v>26.480220790000001</v>
      </c>
      <c r="W1535">
        <v>26.682174679999999</v>
      </c>
      <c r="X1535">
        <v>26.287977219999998</v>
      </c>
      <c r="Y1535">
        <v>0.164946119</v>
      </c>
      <c r="Z1535">
        <v>6.2079111999999999E-2</v>
      </c>
      <c r="AA1535">
        <v>1.4059346740000001</v>
      </c>
      <c r="AB1535">
        <v>0.48158264200000001</v>
      </c>
      <c r="AC1535">
        <v>0.37087993000000002</v>
      </c>
      <c r="AD1535">
        <v>0.13119125400000001</v>
      </c>
    </row>
    <row r="1536" spans="1:30" x14ac:dyDescent="0.2">
      <c r="A1536" t="s">
        <v>7505</v>
      </c>
      <c r="B1536" t="s">
        <v>99</v>
      </c>
      <c r="C1536" t="s">
        <v>32</v>
      </c>
      <c r="D1536" t="s">
        <v>7506</v>
      </c>
      <c r="E1536" t="s">
        <v>7505</v>
      </c>
      <c r="G1536" t="s">
        <v>58</v>
      </c>
      <c r="H1536">
        <v>8.5076999999999998</v>
      </c>
      <c r="I1536">
        <v>4</v>
      </c>
      <c r="J1536">
        <v>56.4</v>
      </c>
      <c r="K1536">
        <v>0</v>
      </c>
      <c r="L1536">
        <v>109.59</v>
      </c>
      <c r="M1536">
        <v>23.352319720000001</v>
      </c>
      <c r="N1536">
        <v>24.032484050000001</v>
      </c>
      <c r="O1536">
        <v>24.05471992</v>
      </c>
      <c r="P1536">
        <v>23.963205339999998</v>
      </c>
      <c r="Q1536">
        <v>24.272912980000001</v>
      </c>
      <c r="R1536">
        <v>23.561708450000001</v>
      </c>
      <c r="S1536">
        <v>23.858690259999999</v>
      </c>
      <c r="T1536">
        <v>24.535326000000001</v>
      </c>
      <c r="U1536">
        <v>24.018909449999999</v>
      </c>
      <c r="V1536">
        <v>24.491889950000001</v>
      </c>
      <c r="W1536">
        <v>24.819467540000002</v>
      </c>
      <c r="X1536">
        <v>24.302345280000001</v>
      </c>
      <c r="Y1536">
        <v>1.235039663</v>
      </c>
      <c r="Z1536">
        <v>-0.72472635900000004</v>
      </c>
      <c r="AA1536">
        <v>1.1147694530000001</v>
      </c>
      <c r="AB1536">
        <v>-0.605292002</v>
      </c>
      <c r="AC1536">
        <v>0.72096299200000002</v>
      </c>
      <c r="AD1536">
        <v>-0.40025901800000002</v>
      </c>
    </row>
    <row r="1537" spans="1:30" x14ac:dyDescent="0.2">
      <c r="A1537" t="s">
        <v>7507</v>
      </c>
      <c r="B1537" t="s">
        <v>99</v>
      </c>
      <c r="C1537" t="s">
        <v>32</v>
      </c>
      <c r="D1537" t="s">
        <v>7508</v>
      </c>
      <c r="E1537" t="s">
        <v>7507</v>
      </c>
      <c r="G1537" t="s">
        <v>58</v>
      </c>
      <c r="H1537">
        <v>13.975</v>
      </c>
      <c r="I1537">
        <v>4</v>
      </c>
      <c r="J1537">
        <v>39.5</v>
      </c>
      <c r="K1537">
        <v>0</v>
      </c>
      <c r="L1537">
        <v>20.806000000000001</v>
      </c>
      <c r="M1537">
        <v>24.233594889999999</v>
      </c>
      <c r="N1537">
        <v>23.23903275</v>
      </c>
      <c r="O1537">
        <v>23.317573549999999</v>
      </c>
      <c r="P1537">
        <v>24.247493739999999</v>
      </c>
      <c r="Q1537">
        <v>25.471534729999998</v>
      </c>
      <c r="R1537">
        <v>24.15468216</v>
      </c>
      <c r="S1537">
        <v>23.867517469999999</v>
      </c>
      <c r="T1537">
        <v>23.975000380000001</v>
      </c>
      <c r="U1537">
        <v>24.561683649999999</v>
      </c>
      <c r="V1537">
        <v>24.535045619999998</v>
      </c>
      <c r="W1537">
        <v>23.280273439999998</v>
      </c>
      <c r="X1537">
        <v>24.28705025</v>
      </c>
      <c r="Y1537">
        <v>0.36620844000000002</v>
      </c>
      <c r="Z1537">
        <v>-0.437389374</v>
      </c>
      <c r="AA1537">
        <v>0.44330880499999997</v>
      </c>
      <c r="AB1537">
        <v>0.590447108</v>
      </c>
      <c r="AC1537">
        <v>8.0710738000000004E-2</v>
      </c>
      <c r="AD1537">
        <v>0.10061073299999999</v>
      </c>
    </row>
    <row r="1538" spans="1:30" x14ac:dyDescent="0.2">
      <c r="A1538" t="s">
        <v>7509</v>
      </c>
      <c r="B1538" t="s">
        <v>99</v>
      </c>
      <c r="C1538" t="s">
        <v>100</v>
      </c>
      <c r="D1538" t="s">
        <v>7510</v>
      </c>
      <c r="E1538" t="s">
        <v>7509</v>
      </c>
      <c r="F1538" t="s">
        <v>7511</v>
      </c>
      <c r="G1538" t="s">
        <v>58</v>
      </c>
      <c r="H1538">
        <v>42.537999999999997</v>
      </c>
      <c r="I1538">
        <v>14</v>
      </c>
      <c r="J1538">
        <v>44.3</v>
      </c>
      <c r="K1538">
        <v>0</v>
      </c>
      <c r="L1538">
        <v>207.73</v>
      </c>
      <c r="M1538">
        <v>23.928945540000001</v>
      </c>
      <c r="N1538">
        <v>22.864841460000001</v>
      </c>
      <c r="O1538">
        <v>23.950258259999998</v>
      </c>
      <c r="P1538">
        <v>24.603412630000001</v>
      </c>
      <c r="Q1538">
        <v>24.331010819999999</v>
      </c>
      <c r="R1538">
        <v>24.175807949999999</v>
      </c>
      <c r="S1538">
        <v>24.385406490000001</v>
      </c>
      <c r="T1538">
        <v>23.863973619999999</v>
      </c>
      <c r="U1538">
        <v>24.050123209999999</v>
      </c>
      <c r="V1538">
        <v>24.840885159999999</v>
      </c>
      <c r="W1538">
        <v>23.504251480000001</v>
      </c>
      <c r="X1538">
        <v>24.176416400000001</v>
      </c>
      <c r="Y1538">
        <v>0.49020551899999998</v>
      </c>
      <c r="Z1538">
        <v>-0.59250259400000005</v>
      </c>
      <c r="AA1538">
        <v>0.18454342000000001</v>
      </c>
      <c r="AB1538">
        <v>0.19622612</v>
      </c>
      <c r="AC1538">
        <v>6.1936155999999999E-2</v>
      </c>
      <c r="AD1538">
        <v>-7.4016571000000003E-2</v>
      </c>
    </row>
    <row r="1539" spans="1:30" x14ac:dyDescent="0.2">
      <c r="A1539" t="s">
        <v>7512</v>
      </c>
      <c r="B1539" t="s">
        <v>99</v>
      </c>
      <c r="C1539" t="s">
        <v>100</v>
      </c>
      <c r="D1539" t="s">
        <v>7513</v>
      </c>
      <c r="E1539" t="s">
        <v>7512</v>
      </c>
      <c r="F1539" t="s">
        <v>7514</v>
      </c>
      <c r="G1539" t="s">
        <v>58</v>
      </c>
      <c r="H1539">
        <v>7.6285999999999996</v>
      </c>
      <c r="I1539">
        <v>4</v>
      </c>
      <c r="J1539">
        <v>81.400000000000006</v>
      </c>
      <c r="K1539">
        <v>0</v>
      </c>
      <c r="L1539">
        <v>55.555</v>
      </c>
      <c r="M1539">
        <v>26.39525604</v>
      </c>
      <c r="N1539">
        <v>26.573244089999999</v>
      </c>
      <c r="O1539">
        <v>26.444032669999999</v>
      </c>
      <c r="P1539">
        <v>26.560123440000002</v>
      </c>
      <c r="Q1539">
        <v>27.198261259999999</v>
      </c>
      <c r="R1539">
        <v>26.760148999999998</v>
      </c>
      <c r="S1539">
        <v>26.725854869999999</v>
      </c>
      <c r="T1539">
        <v>26.79958916</v>
      </c>
      <c r="U1539">
        <v>26.95892143</v>
      </c>
      <c r="V1539">
        <v>26.830139160000002</v>
      </c>
      <c r="W1539">
        <v>26.477243420000001</v>
      </c>
      <c r="X1539">
        <v>26.432371140000001</v>
      </c>
      <c r="Y1539">
        <v>0.328739952</v>
      </c>
      <c r="Z1539">
        <v>-0.109073639</v>
      </c>
      <c r="AA1539">
        <v>0.50063102599999998</v>
      </c>
      <c r="AB1539">
        <v>0.25959332800000001</v>
      </c>
      <c r="AC1539">
        <v>0.800178528</v>
      </c>
      <c r="AD1539">
        <v>0.248203913</v>
      </c>
    </row>
    <row r="1540" spans="1:30" x14ac:dyDescent="0.2">
      <c r="A1540" t="s">
        <v>7515</v>
      </c>
      <c r="B1540" t="s">
        <v>7516</v>
      </c>
      <c r="C1540" t="s">
        <v>32</v>
      </c>
      <c r="D1540" t="s">
        <v>7517</v>
      </c>
      <c r="E1540" t="s">
        <v>7518</v>
      </c>
      <c r="F1540" t="s">
        <v>7519</v>
      </c>
      <c r="G1540" t="s">
        <v>36</v>
      </c>
      <c r="H1540">
        <v>38.752000000000002</v>
      </c>
      <c r="I1540">
        <v>22</v>
      </c>
      <c r="J1540">
        <v>79.400000000000006</v>
      </c>
      <c r="K1540">
        <v>0</v>
      </c>
      <c r="L1540">
        <v>323.31</v>
      </c>
      <c r="M1540">
        <v>24.389181140000002</v>
      </c>
      <c r="N1540">
        <v>24.310653689999999</v>
      </c>
      <c r="O1540">
        <v>23.699098589999998</v>
      </c>
      <c r="P1540">
        <v>24.695718769999999</v>
      </c>
      <c r="Q1540">
        <v>25.441137309999998</v>
      </c>
      <c r="R1540">
        <v>26.13684464</v>
      </c>
      <c r="S1540">
        <v>22.811664579999999</v>
      </c>
      <c r="T1540">
        <v>24.097667690000002</v>
      </c>
      <c r="U1540">
        <v>24.057851790000001</v>
      </c>
      <c r="V1540">
        <v>24.85849571</v>
      </c>
      <c r="W1540">
        <v>24.672721859999999</v>
      </c>
      <c r="X1540">
        <v>23.403089520000002</v>
      </c>
      <c r="Y1540">
        <v>0.129330055</v>
      </c>
      <c r="Z1540">
        <v>-0.178457896</v>
      </c>
      <c r="AA1540">
        <v>0.83510292699999999</v>
      </c>
      <c r="AB1540">
        <v>1.113131205</v>
      </c>
      <c r="AC1540">
        <v>0.454023383</v>
      </c>
      <c r="AD1540">
        <v>-0.65570767699999999</v>
      </c>
    </row>
    <row r="1541" spans="1:30" x14ac:dyDescent="0.2">
      <c r="A1541" t="s">
        <v>7520</v>
      </c>
      <c r="B1541" t="s">
        <v>99</v>
      </c>
      <c r="C1541" t="s">
        <v>32</v>
      </c>
      <c r="D1541" t="s">
        <v>7521</v>
      </c>
      <c r="E1541" t="s">
        <v>7520</v>
      </c>
      <c r="G1541" t="s">
        <v>58</v>
      </c>
      <c r="H1541">
        <v>11.727</v>
      </c>
      <c r="I1541">
        <v>3</v>
      </c>
      <c r="J1541">
        <v>73.599999999999994</v>
      </c>
      <c r="K1541">
        <v>0</v>
      </c>
      <c r="L1541">
        <v>10.863</v>
      </c>
      <c r="M1541">
        <v>23.334968570000001</v>
      </c>
      <c r="N1541">
        <v>24.729682919999998</v>
      </c>
      <c r="O1541">
        <v>23.11606407</v>
      </c>
      <c r="P1541">
        <v>23.907670970000002</v>
      </c>
      <c r="Q1541">
        <v>24.470226289999999</v>
      </c>
      <c r="R1541">
        <v>25.096830369999999</v>
      </c>
      <c r="S1541">
        <v>24.728282929999999</v>
      </c>
      <c r="T1541">
        <v>23.66894722</v>
      </c>
      <c r="U1541">
        <v>22.926086430000002</v>
      </c>
      <c r="V1541">
        <v>24.594251629999999</v>
      </c>
      <c r="W1541">
        <v>23.10056114</v>
      </c>
      <c r="X1541">
        <v>23.25479507</v>
      </c>
      <c r="Y1541">
        <v>3.7702276999999999E-2</v>
      </c>
      <c r="Z1541">
        <v>7.7035904000000002E-2</v>
      </c>
      <c r="AA1541">
        <v>0.64979733100000003</v>
      </c>
      <c r="AB1541">
        <v>0.84170659400000003</v>
      </c>
      <c r="AC1541">
        <v>6.1224164999999997E-2</v>
      </c>
      <c r="AD1541">
        <v>0.124569575</v>
      </c>
    </row>
    <row r="1542" spans="1:30" x14ac:dyDescent="0.2">
      <c r="A1542" t="s">
        <v>7522</v>
      </c>
      <c r="B1542" t="s">
        <v>7523</v>
      </c>
      <c r="C1542" t="s">
        <v>7524</v>
      </c>
      <c r="D1542" t="s">
        <v>7525</v>
      </c>
      <c r="E1542" t="s">
        <v>7526</v>
      </c>
      <c r="F1542" t="s">
        <v>7527</v>
      </c>
      <c r="G1542" t="s">
        <v>91</v>
      </c>
      <c r="H1542">
        <v>27.867999999999999</v>
      </c>
      <c r="I1542">
        <v>9</v>
      </c>
      <c r="J1542">
        <v>52.5</v>
      </c>
      <c r="K1542">
        <v>0</v>
      </c>
      <c r="L1542">
        <v>109.9</v>
      </c>
      <c r="M1542">
        <v>27.098283769999998</v>
      </c>
      <c r="N1542">
        <v>27.451204300000001</v>
      </c>
      <c r="O1542">
        <v>27.503093719999999</v>
      </c>
      <c r="P1542">
        <v>26.58262062</v>
      </c>
      <c r="Q1542">
        <v>24.30354118</v>
      </c>
      <c r="R1542">
        <v>27.157787320000001</v>
      </c>
      <c r="S1542">
        <v>27.485313420000001</v>
      </c>
      <c r="T1542">
        <v>27.72142792</v>
      </c>
      <c r="U1542">
        <v>27.617929459999999</v>
      </c>
      <c r="V1542">
        <v>26.15846252</v>
      </c>
      <c r="W1542">
        <v>27.16317368</v>
      </c>
      <c r="X1542">
        <v>27.453874590000002</v>
      </c>
      <c r="Y1542">
        <v>0.44319651900000001</v>
      </c>
      <c r="Z1542">
        <v>0.42569033299999998</v>
      </c>
      <c r="AA1542">
        <v>0.40370886900000003</v>
      </c>
      <c r="AB1542">
        <v>-0.91052055399999998</v>
      </c>
      <c r="AC1542">
        <v>0.79172840600000005</v>
      </c>
      <c r="AD1542">
        <v>0.68305333499999998</v>
      </c>
    </row>
    <row r="1543" spans="1:30" x14ac:dyDescent="0.2">
      <c r="A1543" t="s">
        <v>7528</v>
      </c>
      <c r="B1543" t="s">
        <v>99</v>
      </c>
      <c r="C1543" t="s">
        <v>100</v>
      </c>
      <c r="D1543" t="s">
        <v>7529</v>
      </c>
      <c r="E1543" t="s">
        <v>7528</v>
      </c>
      <c r="F1543" t="s">
        <v>7530</v>
      </c>
      <c r="G1543" t="s">
        <v>58</v>
      </c>
      <c r="H1543">
        <v>17.423999999999999</v>
      </c>
      <c r="I1543">
        <v>5</v>
      </c>
      <c r="J1543">
        <v>41.7</v>
      </c>
      <c r="K1543">
        <v>0</v>
      </c>
      <c r="L1543">
        <v>16.056999999999999</v>
      </c>
      <c r="M1543">
        <v>24.050605770000001</v>
      </c>
      <c r="N1543">
        <v>22.964624400000002</v>
      </c>
      <c r="O1543">
        <v>23.834068299999998</v>
      </c>
      <c r="P1543">
        <v>22.747079849999999</v>
      </c>
      <c r="Q1543">
        <v>24.925943369999999</v>
      </c>
      <c r="R1543">
        <v>26.089620589999999</v>
      </c>
      <c r="S1543">
        <v>23.21325684</v>
      </c>
      <c r="T1543">
        <v>23.910171510000001</v>
      </c>
      <c r="U1543">
        <v>23.403629299999999</v>
      </c>
      <c r="V1543">
        <v>24.49707222</v>
      </c>
      <c r="W1543">
        <v>24.684688569999999</v>
      </c>
      <c r="X1543">
        <v>24.799114230000001</v>
      </c>
      <c r="Y1543">
        <v>1.4158297580000001</v>
      </c>
      <c r="Z1543">
        <v>-1.043858846</v>
      </c>
      <c r="AA1543">
        <v>2.4754607000000001E-2</v>
      </c>
      <c r="AB1543">
        <v>-7.2743734000000004E-2</v>
      </c>
      <c r="AC1543">
        <v>2.1553202800000002</v>
      </c>
      <c r="AD1543">
        <v>-1.1512724560000001</v>
      </c>
    </row>
    <row r="1544" spans="1:30" x14ac:dyDescent="0.2">
      <c r="A1544" t="s">
        <v>7531</v>
      </c>
      <c r="B1544" t="s">
        <v>99</v>
      </c>
      <c r="C1544" t="s">
        <v>100</v>
      </c>
      <c r="D1544" t="s">
        <v>7532</v>
      </c>
      <c r="E1544" t="s">
        <v>7531</v>
      </c>
      <c r="F1544" t="s">
        <v>7533</v>
      </c>
      <c r="G1544" t="s">
        <v>58</v>
      </c>
      <c r="H1544">
        <v>13.57</v>
      </c>
      <c r="I1544">
        <v>6</v>
      </c>
      <c r="J1544">
        <v>51.6</v>
      </c>
      <c r="K1544">
        <v>0</v>
      </c>
      <c r="L1544">
        <v>23.792000000000002</v>
      </c>
      <c r="M1544">
        <v>24.106214520000002</v>
      </c>
      <c r="N1544">
        <v>24.17820549</v>
      </c>
      <c r="O1544">
        <v>24.008127210000001</v>
      </c>
      <c r="P1544">
        <v>22.828042979999999</v>
      </c>
      <c r="Q1544">
        <v>25.345832819999998</v>
      </c>
      <c r="R1544">
        <v>22.650945660000001</v>
      </c>
      <c r="S1544">
        <v>23.85271835</v>
      </c>
      <c r="T1544">
        <v>24.064142230000002</v>
      </c>
      <c r="U1544">
        <v>23.55820465</v>
      </c>
      <c r="V1544">
        <v>24.155609129999998</v>
      </c>
      <c r="W1544">
        <v>24.012451169999999</v>
      </c>
      <c r="X1544">
        <v>24.3801384</v>
      </c>
      <c r="Y1544">
        <v>0.29284744099999999</v>
      </c>
      <c r="Z1544">
        <v>-8.5217158000000001E-2</v>
      </c>
      <c r="AA1544">
        <v>0.26111186800000002</v>
      </c>
      <c r="AB1544">
        <v>-0.57445907600000001</v>
      </c>
      <c r="AC1544">
        <v>0.92017749800000004</v>
      </c>
      <c r="AD1544">
        <v>-0.35771115599999997</v>
      </c>
    </row>
    <row r="1545" spans="1:30" x14ac:dyDescent="0.2">
      <c r="A1545" t="s">
        <v>7534</v>
      </c>
      <c r="B1545" t="s">
        <v>7535</v>
      </c>
      <c r="C1545" t="s">
        <v>7536</v>
      </c>
      <c r="D1545" t="s">
        <v>7537</v>
      </c>
      <c r="E1545" t="s">
        <v>7538</v>
      </c>
      <c r="F1545" t="s">
        <v>7539</v>
      </c>
      <c r="G1545" t="s">
        <v>91</v>
      </c>
      <c r="H1545">
        <v>56.195</v>
      </c>
      <c r="I1545">
        <v>13</v>
      </c>
      <c r="J1545">
        <v>33.700000000000003</v>
      </c>
      <c r="K1545">
        <v>0</v>
      </c>
      <c r="L1545">
        <v>31.702999999999999</v>
      </c>
      <c r="M1545">
        <v>25.983766559999999</v>
      </c>
      <c r="N1545">
        <v>24.835716250000001</v>
      </c>
      <c r="O1545">
        <v>25.532670970000002</v>
      </c>
      <c r="P1545">
        <v>25.764457700000001</v>
      </c>
      <c r="Q1545">
        <v>25.158721920000001</v>
      </c>
      <c r="R1545">
        <v>25.579372410000001</v>
      </c>
      <c r="S1545">
        <v>25.600708010000002</v>
      </c>
      <c r="T1545">
        <v>25.437746050000001</v>
      </c>
      <c r="U1545">
        <v>25.686029430000001</v>
      </c>
      <c r="V1545">
        <v>26.598466869999999</v>
      </c>
      <c r="W1545">
        <v>25.691549299999998</v>
      </c>
      <c r="X1545">
        <v>25.691390989999999</v>
      </c>
      <c r="Y1545">
        <v>0.5310513</v>
      </c>
      <c r="Z1545">
        <v>-0.54308446200000005</v>
      </c>
      <c r="AA1545">
        <v>0.63192814500000005</v>
      </c>
      <c r="AB1545">
        <v>-0.49295171100000001</v>
      </c>
      <c r="AC1545">
        <v>0.60353183499999996</v>
      </c>
      <c r="AD1545">
        <v>-0.41897455900000002</v>
      </c>
    </row>
    <row r="1546" spans="1:30" x14ac:dyDescent="0.2">
      <c r="A1546" t="s">
        <v>7540</v>
      </c>
      <c r="B1546" t="s">
        <v>7541</v>
      </c>
      <c r="C1546" t="s">
        <v>7542</v>
      </c>
      <c r="D1546" t="s">
        <v>7543</v>
      </c>
      <c r="E1546" t="s">
        <v>7544</v>
      </c>
      <c r="F1546" t="s">
        <v>7545</v>
      </c>
      <c r="G1546" t="s">
        <v>91</v>
      </c>
      <c r="H1546">
        <v>16.3</v>
      </c>
      <c r="I1546">
        <v>4</v>
      </c>
      <c r="J1546">
        <v>41</v>
      </c>
      <c r="K1546">
        <v>0</v>
      </c>
      <c r="L1546">
        <v>16.803000000000001</v>
      </c>
      <c r="M1546">
        <v>24.6539669</v>
      </c>
      <c r="N1546">
        <v>22.611665729999999</v>
      </c>
      <c r="O1546">
        <v>25.38448906</v>
      </c>
      <c r="P1546">
        <v>24.21912193</v>
      </c>
      <c r="Q1546">
        <v>24.692853929999998</v>
      </c>
      <c r="R1546">
        <v>22.939792629999999</v>
      </c>
      <c r="S1546">
        <v>24.17897224</v>
      </c>
      <c r="T1546">
        <v>23.437837600000002</v>
      </c>
      <c r="U1546">
        <v>24.82537842</v>
      </c>
      <c r="V1546">
        <v>23.88191986</v>
      </c>
      <c r="W1546">
        <v>22.861528400000001</v>
      </c>
      <c r="X1546">
        <v>23.531332020000001</v>
      </c>
      <c r="Y1546">
        <v>0.37660582199999998</v>
      </c>
      <c r="Z1546">
        <v>0.79178047200000001</v>
      </c>
      <c r="AA1546">
        <v>0.36389877900000001</v>
      </c>
      <c r="AB1546">
        <v>0.52566274000000002</v>
      </c>
      <c r="AC1546">
        <v>0.65324873400000005</v>
      </c>
      <c r="AD1546">
        <v>0.72246933000000002</v>
      </c>
    </row>
    <row r="1547" spans="1:30" x14ac:dyDescent="0.2">
      <c r="A1547" t="s">
        <v>7546</v>
      </c>
      <c r="B1547" t="s">
        <v>7547</v>
      </c>
      <c r="C1547" t="s">
        <v>7548</v>
      </c>
      <c r="D1547" t="s">
        <v>7549</v>
      </c>
      <c r="E1547" t="s">
        <v>7546</v>
      </c>
      <c r="F1547" t="s">
        <v>7550</v>
      </c>
      <c r="G1547" t="s">
        <v>232</v>
      </c>
      <c r="H1547">
        <v>47.598999999999997</v>
      </c>
      <c r="I1547">
        <v>23</v>
      </c>
      <c r="J1547">
        <v>72.599999999999994</v>
      </c>
      <c r="K1547">
        <v>0</v>
      </c>
      <c r="L1547">
        <v>297.35000000000002</v>
      </c>
      <c r="M1547">
        <v>28.11857414</v>
      </c>
      <c r="N1547">
        <v>27.819885249999999</v>
      </c>
      <c r="O1547">
        <v>28.00971985</v>
      </c>
      <c r="P1547">
        <v>28.01478195</v>
      </c>
      <c r="Q1547">
        <v>25.061052320000002</v>
      </c>
      <c r="R1547">
        <v>28.631799699999998</v>
      </c>
      <c r="S1547">
        <v>28.349927900000001</v>
      </c>
      <c r="T1547">
        <v>27.792531969999999</v>
      </c>
      <c r="U1547">
        <v>28.18744659</v>
      </c>
      <c r="V1547">
        <v>27.816898349999999</v>
      </c>
      <c r="W1547">
        <v>27.72318649</v>
      </c>
      <c r="X1547">
        <v>28.27422142</v>
      </c>
      <c r="Y1547">
        <v>8.2496235000000001E-2</v>
      </c>
      <c r="Z1547">
        <v>4.4624328999999997E-2</v>
      </c>
      <c r="AA1547">
        <v>0.24949006700000001</v>
      </c>
      <c r="AB1547">
        <v>-0.70222409600000002</v>
      </c>
      <c r="AC1547">
        <v>0.29311252500000001</v>
      </c>
      <c r="AD1547">
        <v>0.17186673499999999</v>
      </c>
    </row>
    <row r="1548" spans="1:30" x14ac:dyDescent="0.2">
      <c r="A1548" t="s">
        <v>7551</v>
      </c>
      <c r="B1548" t="s">
        <v>51</v>
      </c>
      <c r="C1548" t="s">
        <v>32</v>
      </c>
      <c r="D1548" t="s">
        <v>7552</v>
      </c>
      <c r="E1548" t="s">
        <v>7551</v>
      </c>
      <c r="F1548" t="s">
        <v>7553</v>
      </c>
      <c r="G1548" t="s">
        <v>36</v>
      </c>
      <c r="H1548">
        <v>12.196</v>
      </c>
      <c r="I1548">
        <v>4</v>
      </c>
      <c r="J1548">
        <v>29.9</v>
      </c>
      <c r="K1548">
        <v>0</v>
      </c>
      <c r="L1548">
        <v>53.036999999999999</v>
      </c>
      <c r="M1548">
        <v>22.716663359999998</v>
      </c>
      <c r="N1548">
        <v>24.243562699999998</v>
      </c>
      <c r="O1548">
        <v>23.651304240000002</v>
      </c>
      <c r="P1548">
        <v>24.410236359999999</v>
      </c>
      <c r="Q1548">
        <v>23.849208829999998</v>
      </c>
      <c r="R1548">
        <v>23.365272520000001</v>
      </c>
      <c r="S1548">
        <v>22.860271449999999</v>
      </c>
      <c r="T1548">
        <v>23.546302799999999</v>
      </c>
      <c r="U1548">
        <v>24.893713000000002</v>
      </c>
      <c r="V1548">
        <v>23.48431969</v>
      </c>
      <c r="W1548">
        <v>24.31344223</v>
      </c>
      <c r="X1548">
        <v>23.665967940000002</v>
      </c>
      <c r="Y1548">
        <v>0.21629069400000001</v>
      </c>
      <c r="Z1548">
        <v>-0.28406651799999999</v>
      </c>
      <c r="AA1548">
        <v>4.67261E-2</v>
      </c>
      <c r="AB1548">
        <v>5.3662618000000002E-2</v>
      </c>
      <c r="AC1548">
        <v>2.8238992000000001E-2</v>
      </c>
      <c r="AD1548">
        <v>-5.4480871E-2</v>
      </c>
    </row>
    <row r="1549" spans="1:30" x14ac:dyDescent="0.2">
      <c r="A1549" t="s">
        <v>7554</v>
      </c>
      <c r="B1549" t="s">
        <v>162</v>
      </c>
      <c r="C1549" t="s">
        <v>100</v>
      </c>
      <c r="D1549" t="s">
        <v>7555</v>
      </c>
      <c r="F1549" s="4"/>
      <c r="G1549" t="s">
        <v>58</v>
      </c>
      <c r="H1549">
        <v>15.73</v>
      </c>
      <c r="I1549">
        <v>3</v>
      </c>
      <c r="J1549">
        <v>29.1</v>
      </c>
      <c r="K1549">
        <v>0</v>
      </c>
      <c r="L1549">
        <v>36.895000000000003</v>
      </c>
      <c r="M1549">
        <v>23.34368134</v>
      </c>
      <c r="N1549">
        <v>24.578947070000002</v>
      </c>
      <c r="O1549">
        <v>23.227157590000001</v>
      </c>
      <c r="P1549">
        <v>25.04615021</v>
      </c>
      <c r="Q1549">
        <v>23.76756477</v>
      </c>
      <c r="R1549">
        <v>24.17256927</v>
      </c>
      <c r="S1549">
        <v>22.80301094</v>
      </c>
      <c r="T1549">
        <v>23.503513340000001</v>
      </c>
      <c r="U1549">
        <v>22.707723619999999</v>
      </c>
      <c r="V1549">
        <v>23.424438479999999</v>
      </c>
      <c r="W1549">
        <v>24.000120160000002</v>
      </c>
      <c r="X1549">
        <v>25.382724759999999</v>
      </c>
      <c r="Y1549">
        <v>0.311472415</v>
      </c>
      <c r="Z1549">
        <v>-0.55249913500000003</v>
      </c>
      <c r="AA1549">
        <v>2.8952652999999998E-2</v>
      </c>
      <c r="AB1549">
        <v>5.9666951000000003E-2</v>
      </c>
      <c r="AC1549">
        <v>0.93390885999999995</v>
      </c>
      <c r="AD1549">
        <v>-1.264345169</v>
      </c>
    </row>
    <row r="1550" spans="1:30" x14ac:dyDescent="0.2">
      <c r="A1550" t="s">
        <v>7556</v>
      </c>
      <c r="B1550" t="s">
        <v>7557</v>
      </c>
      <c r="C1550" t="s">
        <v>7558</v>
      </c>
      <c r="D1550" t="s">
        <v>7559</v>
      </c>
      <c r="E1550" t="s">
        <v>7560</v>
      </c>
      <c r="F1550" t="s">
        <v>7561</v>
      </c>
      <c r="G1550" t="s">
        <v>36</v>
      </c>
      <c r="H1550">
        <v>85.968000000000004</v>
      </c>
      <c r="I1550">
        <v>41</v>
      </c>
      <c r="J1550">
        <v>73.7</v>
      </c>
      <c r="K1550">
        <v>0</v>
      </c>
      <c r="L1550">
        <v>323.31</v>
      </c>
      <c r="M1550">
        <v>23.01725197</v>
      </c>
      <c r="N1550">
        <v>25.01396561</v>
      </c>
      <c r="O1550">
        <v>22.279327389999999</v>
      </c>
      <c r="P1550">
        <v>24.07512474</v>
      </c>
      <c r="Q1550">
        <v>22.652797700000001</v>
      </c>
      <c r="R1550">
        <v>25.13747025</v>
      </c>
      <c r="S1550">
        <v>23.56581688</v>
      </c>
      <c r="T1550">
        <v>22.126298899999998</v>
      </c>
      <c r="U1550">
        <v>23.394144059999999</v>
      </c>
      <c r="V1550">
        <v>24.123920439999999</v>
      </c>
      <c r="W1550">
        <v>24.345855709999999</v>
      </c>
      <c r="X1550">
        <v>24.826482769999998</v>
      </c>
      <c r="Y1550">
        <v>0.51850221399999996</v>
      </c>
      <c r="Z1550">
        <v>-0.99523798600000002</v>
      </c>
      <c r="AA1550">
        <v>0.252666159</v>
      </c>
      <c r="AB1550">
        <v>-0.47695541400000002</v>
      </c>
      <c r="AC1550">
        <v>1.3167813820000001</v>
      </c>
      <c r="AD1550">
        <v>-1.403333028</v>
      </c>
    </row>
    <row r="1551" spans="1:30" x14ac:dyDescent="0.2">
      <c r="A1551" t="s">
        <v>7562</v>
      </c>
      <c r="B1551" t="s">
        <v>99</v>
      </c>
      <c r="C1551" t="s">
        <v>100</v>
      </c>
      <c r="D1551" t="s">
        <v>7563</v>
      </c>
      <c r="E1551" t="s">
        <v>7562</v>
      </c>
      <c r="F1551" t="s">
        <v>7564</v>
      </c>
      <c r="G1551" t="s">
        <v>58</v>
      </c>
      <c r="H1551">
        <v>76.516999999999996</v>
      </c>
      <c r="I1551">
        <v>28</v>
      </c>
      <c r="J1551">
        <v>57.2</v>
      </c>
      <c r="K1551">
        <v>0</v>
      </c>
      <c r="L1551">
        <v>323.31</v>
      </c>
      <c r="M1551">
        <v>28.989452360000001</v>
      </c>
      <c r="N1551">
        <v>28.637132640000001</v>
      </c>
      <c r="O1551">
        <v>28.720972060000001</v>
      </c>
      <c r="P1551">
        <v>29.016138080000001</v>
      </c>
      <c r="Q1551">
        <v>25.445880890000002</v>
      </c>
      <c r="R1551">
        <v>28.502449039999998</v>
      </c>
      <c r="S1551">
        <v>28.72461891</v>
      </c>
      <c r="T1551">
        <v>28.017971039999999</v>
      </c>
      <c r="U1551">
        <v>29.033044820000001</v>
      </c>
      <c r="V1551">
        <v>26.442640300000001</v>
      </c>
      <c r="W1551">
        <v>29.04160881</v>
      </c>
      <c r="X1551">
        <v>28.423061369999999</v>
      </c>
      <c r="Y1551">
        <v>0.441397188</v>
      </c>
      <c r="Z1551">
        <v>0.81341552699999997</v>
      </c>
      <c r="AA1551">
        <v>8.1505391999999996E-2</v>
      </c>
      <c r="AB1551">
        <v>-0.31428082800000001</v>
      </c>
      <c r="AC1551">
        <v>0.301591145</v>
      </c>
      <c r="AD1551">
        <v>0.62277475999999998</v>
      </c>
    </row>
    <row r="1552" spans="1:30" x14ac:dyDescent="0.2">
      <c r="A1552" t="s">
        <v>7565</v>
      </c>
      <c r="B1552" t="s">
        <v>7566</v>
      </c>
      <c r="C1552" t="s">
        <v>7567</v>
      </c>
      <c r="D1552" t="s">
        <v>7568</v>
      </c>
      <c r="E1552" t="s">
        <v>7569</v>
      </c>
      <c r="F1552" t="s">
        <v>7570</v>
      </c>
      <c r="G1552" t="s">
        <v>36</v>
      </c>
      <c r="H1552">
        <v>32.686</v>
      </c>
      <c r="I1552">
        <v>9</v>
      </c>
      <c r="J1552">
        <v>48.9</v>
      </c>
      <c r="K1552">
        <v>0</v>
      </c>
      <c r="L1552">
        <v>139.77000000000001</v>
      </c>
      <c r="M1552">
        <v>27.482315060000001</v>
      </c>
      <c r="N1552">
        <v>28.236171720000002</v>
      </c>
      <c r="O1552">
        <v>28.44616508</v>
      </c>
      <c r="P1552">
        <v>27.49113655</v>
      </c>
      <c r="Q1552">
        <v>28.342443469999999</v>
      </c>
      <c r="R1552">
        <v>27.437379839999998</v>
      </c>
      <c r="S1552">
        <v>28.378610609999999</v>
      </c>
      <c r="T1552">
        <v>28.561471940000001</v>
      </c>
      <c r="U1552">
        <v>28.350263600000002</v>
      </c>
      <c r="V1552">
        <v>28.293951029999999</v>
      </c>
      <c r="W1552">
        <v>28.312290189999999</v>
      </c>
      <c r="X1552">
        <v>27.649862290000002</v>
      </c>
      <c r="Y1552">
        <v>2.8066585000000002E-2</v>
      </c>
      <c r="Z1552">
        <v>-3.0483882E-2</v>
      </c>
      <c r="AA1552">
        <v>0.37737259099999998</v>
      </c>
      <c r="AB1552">
        <v>-0.32838121999999997</v>
      </c>
      <c r="AC1552">
        <v>0.68930932499999997</v>
      </c>
      <c r="AD1552">
        <v>0.34474754299999999</v>
      </c>
    </row>
    <row r="1553" spans="1:30" x14ac:dyDescent="0.2">
      <c r="A1553" t="s">
        <v>7571</v>
      </c>
      <c r="B1553" t="s">
        <v>7572</v>
      </c>
      <c r="C1553" t="s">
        <v>7573</v>
      </c>
      <c r="D1553" t="s">
        <v>7574</v>
      </c>
      <c r="E1553" t="s">
        <v>7575</v>
      </c>
      <c r="F1553" t="s">
        <v>7576</v>
      </c>
      <c r="G1553" t="s">
        <v>126</v>
      </c>
      <c r="H1553">
        <v>24.05</v>
      </c>
      <c r="I1553">
        <v>13</v>
      </c>
      <c r="J1553">
        <v>70.5</v>
      </c>
      <c r="K1553">
        <v>0</v>
      </c>
      <c r="L1553">
        <v>65.05</v>
      </c>
      <c r="M1553">
        <v>24.834568019999999</v>
      </c>
      <c r="N1553">
        <v>22.53570938</v>
      </c>
      <c r="O1553">
        <v>24.827972410000001</v>
      </c>
      <c r="P1553">
        <v>24.236648559999999</v>
      </c>
      <c r="Q1553">
        <v>25.365543370000001</v>
      </c>
      <c r="R1553">
        <v>23.84114838</v>
      </c>
      <c r="S1553">
        <v>23.535921099999999</v>
      </c>
      <c r="T1553">
        <v>24.44669914</v>
      </c>
      <c r="U1553">
        <v>24.451597209999999</v>
      </c>
      <c r="V1553">
        <v>23.09350586</v>
      </c>
      <c r="W1553">
        <v>23.274406429999999</v>
      </c>
      <c r="X1553">
        <v>23.037828449999999</v>
      </c>
      <c r="Y1553">
        <v>0.53391004099999995</v>
      </c>
      <c r="Z1553">
        <v>0.93083636000000003</v>
      </c>
      <c r="AA1553">
        <v>1.360371215</v>
      </c>
      <c r="AB1553">
        <v>1.345866521</v>
      </c>
      <c r="AC1553">
        <v>1.4945859020000001</v>
      </c>
      <c r="AD1553">
        <v>1.009492238</v>
      </c>
    </row>
    <row r="1554" spans="1:30" x14ac:dyDescent="0.2">
      <c r="A1554" t="s">
        <v>7577</v>
      </c>
      <c r="B1554" t="s">
        <v>162</v>
      </c>
      <c r="C1554" t="s">
        <v>100</v>
      </c>
      <c r="D1554" t="s">
        <v>7578</v>
      </c>
      <c r="E1554" t="s">
        <v>7577</v>
      </c>
      <c r="F1554" t="s">
        <v>7579</v>
      </c>
      <c r="G1554" t="s">
        <v>58</v>
      </c>
      <c r="H1554">
        <v>14.355</v>
      </c>
      <c r="I1554">
        <v>1</v>
      </c>
      <c r="J1554">
        <v>9</v>
      </c>
      <c r="K1554">
        <v>0</v>
      </c>
      <c r="L1554">
        <v>53.219000000000001</v>
      </c>
      <c r="M1554">
        <v>24.830308909999999</v>
      </c>
      <c r="N1554">
        <v>22.891670229999999</v>
      </c>
      <c r="O1554">
        <v>24.035375599999998</v>
      </c>
      <c r="P1554">
        <v>25.29056168</v>
      </c>
      <c r="Q1554">
        <v>23.383888240000001</v>
      </c>
      <c r="R1554">
        <v>23.536476140000001</v>
      </c>
      <c r="S1554">
        <v>24.783367160000001</v>
      </c>
      <c r="T1554">
        <v>24.792928700000001</v>
      </c>
      <c r="U1554">
        <v>23.77083588</v>
      </c>
      <c r="V1554">
        <v>25.10197449</v>
      </c>
      <c r="W1554">
        <v>23.99607086</v>
      </c>
      <c r="X1554">
        <v>24.68955231</v>
      </c>
      <c r="Y1554">
        <v>0.44894937899999998</v>
      </c>
      <c r="Z1554">
        <v>-0.67674763999999998</v>
      </c>
      <c r="AA1554">
        <v>0.31013359499999998</v>
      </c>
      <c r="AB1554">
        <v>-0.52555719999999995</v>
      </c>
      <c r="AC1554">
        <v>0.113816244</v>
      </c>
      <c r="AD1554">
        <v>-0.14682197599999999</v>
      </c>
    </row>
    <row r="1555" spans="1:30" x14ac:dyDescent="0.2">
      <c r="A1555" t="s">
        <v>7580</v>
      </c>
      <c r="B1555" t="s">
        <v>7581</v>
      </c>
      <c r="C1555" t="s">
        <v>7582</v>
      </c>
      <c r="D1555" t="s">
        <v>7583</v>
      </c>
      <c r="E1555" t="s">
        <v>7584</v>
      </c>
      <c r="F1555" t="s">
        <v>7585</v>
      </c>
      <c r="G1555" t="s">
        <v>43</v>
      </c>
      <c r="H1555">
        <v>98.798000000000002</v>
      </c>
      <c r="I1555">
        <v>45</v>
      </c>
      <c r="J1555">
        <v>59.6</v>
      </c>
      <c r="K1555">
        <v>0</v>
      </c>
      <c r="L1555">
        <v>323.31</v>
      </c>
      <c r="M1555">
        <v>30.132711409999999</v>
      </c>
      <c r="N1555">
        <v>29.793167109999999</v>
      </c>
      <c r="O1555">
        <v>29.767618179999999</v>
      </c>
      <c r="P1555">
        <v>30.109985349999999</v>
      </c>
      <c r="Q1555">
        <v>26.496496199999999</v>
      </c>
      <c r="R1555">
        <v>29.732969279999999</v>
      </c>
      <c r="S1555">
        <v>29.896053309999999</v>
      </c>
      <c r="T1555">
        <v>29.603710169999999</v>
      </c>
      <c r="U1555">
        <v>29.761671069999998</v>
      </c>
      <c r="V1555">
        <v>25.868371960000001</v>
      </c>
      <c r="W1555">
        <v>30.072526929999999</v>
      </c>
      <c r="X1555">
        <v>29.849149700000002</v>
      </c>
      <c r="Y1555">
        <v>0.402026726</v>
      </c>
      <c r="Z1555">
        <v>1.3011493679999999</v>
      </c>
      <c r="AA1555">
        <v>3.4727657000000002E-2</v>
      </c>
      <c r="AB1555">
        <v>0.18313407900000001</v>
      </c>
      <c r="AC1555">
        <v>0.35129343000000002</v>
      </c>
      <c r="AD1555">
        <v>1.1571286519999999</v>
      </c>
    </row>
    <row r="1556" spans="1:30" x14ac:dyDescent="0.2">
      <c r="A1556" t="s">
        <v>7586</v>
      </c>
      <c r="B1556" t="s">
        <v>71</v>
      </c>
      <c r="C1556" t="s">
        <v>32</v>
      </c>
      <c r="D1556" t="s">
        <v>7587</v>
      </c>
      <c r="E1556" t="s">
        <v>7586</v>
      </c>
      <c r="F1556" t="s">
        <v>7588</v>
      </c>
      <c r="G1556" t="s">
        <v>36</v>
      </c>
      <c r="H1556">
        <v>27.39</v>
      </c>
      <c r="I1556">
        <v>3</v>
      </c>
      <c r="J1556">
        <v>15.7</v>
      </c>
      <c r="K1556">
        <v>0</v>
      </c>
      <c r="L1556">
        <v>22.478999999999999</v>
      </c>
      <c r="M1556">
        <v>23.69528961</v>
      </c>
      <c r="N1556">
        <v>24.10868073</v>
      </c>
      <c r="O1556">
        <v>24.435947420000002</v>
      </c>
      <c r="P1556">
        <v>23.152952190000001</v>
      </c>
      <c r="Q1556">
        <v>24.738502499999999</v>
      </c>
      <c r="R1556">
        <v>24.50680161</v>
      </c>
      <c r="S1556">
        <v>24.203243260000001</v>
      </c>
      <c r="T1556">
        <v>24.21571922</v>
      </c>
      <c r="U1556">
        <v>23.527122500000001</v>
      </c>
      <c r="V1556">
        <v>24.54733658</v>
      </c>
      <c r="W1556">
        <v>23.436132430000001</v>
      </c>
      <c r="X1556">
        <v>23.311050420000001</v>
      </c>
      <c r="Y1556">
        <v>0.28384384499999998</v>
      </c>
      <c r="Z1556">
        <v>0.31513277699999998</v>
      </c>
      <c r="AA1556">
        <v>0.228080385</v>
      </c>
      <c r="AB1556">
        <v>0.36791229199999997</v>
      </c>
      <c r="AC1556">
        <v>0.18220008900000001</v>
      </c>
      <c r="AD1556">
        <v>0.217188517</v>
      </c>
    </row>
    <row r="1557" spans="1:30" x14ac:dyDescent="0.2">
      <c r="A1557" t="s">
        <v>1658</v>
      </c>
      <c r="B1557" t="s">
        <v>1659</v>
      </c>
      <c r="C1557" t="s">
        <v>1660</v>
      </c>
      <c r="D1557" t="s">
        <v>7589</v>
      </c>
      <c r="E1557" t="s">
        <v>1661</v>
      </c>
      <c r="F1557" t="s">
        <v>1662</v>
      </c>
      <c r="G1557" t="s">
        <v>91</v>
      </c>
      <c r="H1557">
        <v>46.215000000000003</v>
      </c>
      <c r="I1557">
        <v>3</v>
      </c>
      <c r="J1557">
        <v>7.8</v>
      </c>
      <c r="K1557">
        <v>0</v>
      </c>
      <c r="L1557">
        <v>323.31</v>
      </c>
      <c r="M1557">
        <v>33.207126619999997</v>
      </c>
      <c r="N1557">
        <v>33.361499790000003</v>
      </c>
      <c r="O1557">
        <v>33.230632780000001</v>
      </c>
      <c r="P1557">
        <v>33.114009860000003</v>
      </c>
      <c r="Q1557">
        <v>33.743343350000004</v>
      </c>
      <c r="R1557">
        <v>33.213687899999996</v>
      </c>
      <c r="S1557">
        <v>33.137241359999997</v>
      </c>
      <c r="T1557">
        <v>33.20196533</v>
      </c>
      <c r="U1557">
        <v>33.264163969999998</v>
      </c>
      <c r="V1557">
        <v>33.472545619999998</v>
      </c>
      <c r="W1557">
        <v>33.172031400000002</v>
      </c>
      <c r="X1557">
        <v>32.968891139999997</v>
      </c>
      <c r="Y1557">
        <v>0.149907808</v>
      </c>
      <c r="Z1557">
        <v>6.1930339000000001E-2</v>
      </c>
      <c r="AA1557">
        <v>0.24732279700000001</v>
      </c>
      <c r="AB1557">
        <v>0.152524312</v>
      </c>
      <c r="AC1557">
        <v>7.3301069999999998E-3</v>
      </c>
      <c r="AD1557">
        <v>-3.3658350000000002E-3</v>
      </c>
    </row>
    <row r="1558" spans="1:30" x14ac:dyDescent="0.2">
      <c r="A1558" t="s">
        <v>7590</v>
      </c>
      <c r="B1558" t="s">
        <v>7591</v>
      </c>
      <c r="C1558" t="s">
        <v>7592</v>
      </c>
      <c r="D1558" t="s">
        <v>7593</v>
      </c>
      <c r="E1558" t="s">
        <v>7594</v>
      </c>
      <c r="F1558" t="s">
        <v>7595</v>
      </c>
      <c r="G1558" t="s">
        <v>126</v>
      </c>
      <c r="H1558">
        <v>25.007999999999999</v>
      </c>
      <c r="I1558">
        <v>11</v>
      </c>
      <c r="J1558">
        <v>68.7</v>
      </c>
      <c r="K1558">
        <v>0</v>
      </c>
      <c r="L1558">
        <v>108.57</v>
      </c>
      <c r="M1558">
        <v>28.387636180000001</v>
      </c>
      <c r="N1558">
        <v>27.763319020000001</v>
      </c>
      <c r="O1558">
        <v>27.879701610000001</v>
      </c>
      <c r="P1558">
        <v>27.909534449999999</v>
      </c>
      <c r="Q1558">
        <v>28.000991819999999</v>
      </c>
      <c r="R1558">
        <v>28.155088419999998</v>
      </c>
      <c r="S1558">
        <v>28.135650630000001</v>
      </c>
      <c r="T1558">
        <v>27.5829792</v>
      </c>
      <c r="U1558">
        <v>28.192346570000002</v>
      </c>
      <c r="V1558">
        <v>27.928974149999998</v>
      </c>
      <c r="W1558">
        <v>27.94486427</v>
      </c>
      <c r="X1558">
        <v>28.23740196</v>
      </c>
      <c r="Y1558">
        <v>4.2312987000000003E-2</v>
      </c>
      <c r="Z1558">
        <v>-2.6861191E-2</v>
      </c>
      <c r="AA1558">
        <v>4.2041139999999998E-2</v>
      </c>
      <c r="AB1558">
        <v>-1.5208562E-2</v>
      </c>
      <c r="AC1558">
        <v>0.110466601</v>
      </c>
      <c r="AD1558">
        <v>-6.6754658999999994E-2</v>
      </c>
    </row>
    <row r="1559" spans="1:30" x14ac:dyDescent="0.2">
      <c r="A1559" t="s">
        <v>7596</v>
      </c>
      <c r="B1559" t="s">
        <v>7597</v>
      </c>
      <c r="C1559" t="s">
        <v>7598</v>
      </c>
      <c r="D1559" t="s">
        <v>7599</v>
      </c>
      <c r="E1559" t="s">
        <v>7600</v>
      </c>
      <c r="F1559" t="s">
        <v>7601</v>
      </c>
      <c r="G1559" t="s">
        <v>43</v>
      </c>
      <c r="H1559">
        <v>17.928000000000001</v>
      </c>
      <c r="I1559">
        <v>5</v>
      </c>
      <c r="J1559">
        <v>37.5</v>
      </c>
      <c r="K1559">
        <v>0</v>
      </c>
      <c r="L1559">
        <v>20.279</v>
      </c>
      <c r="M1559">
        <v>23.057353970000001</v>
      </c>
      <c r="N1559">
        <v>24.294784549999999</v>
      </c>
      <c r="O1559">
        <v>24.099199299999999</v>
      </c>
      <c r="P1559">
        <v>23.01538467</v>
      </c>
      <c r="Q1559">
        <v>24.614225390000001</v>
      </c>
      <c r="R1559">
        <v>24.878740310000001</v>
      </c>
      <c r="S1559">
        <v>23.707895279999999</v>
      </c>
      <c r="T1559">
        <v>22.932172779999998</v>
      </c>
      <c r="U1559">
        <v>24.775176999999999</v>
      </c>
      <c r="V1559">
        <v>23.944726939999999</v>
      </c>
      <c r="W1559">
        <v>23.083343509999999</v>
      </c>
      <c r="X1559">
        <v>23.88194275</v>
      </c>
      <c r="Y1559">
        <v>0.14109255000000001</v>
      </c>
      <c r="Z1559">
        <v>0.18044153800000001</v>
      </c>
      <c r="AA1559">
        <v>0.341953593</v>
      </c>
      <c r="AB1559">
        <v>0.53277905800000003</v>
      </c>
      <c r="AC1559">
        <v>0.10044969400000001</v>
      </c>
      <c r="AD1559">
        <v>0.16841061900000001</v>
      </c>
    </row>
    <row r="1560" spans="1:30" x14ac:dyDescent="0.2">
      <c r="A1560" t="s">
        <v>7602</v>
      </c>
      <c r="B1560" t="s">
        <v>7603</v>
      </c>
      <c r="C1560" t="s">
        <v>6154</v>
      </c>
      <c r="D1560" t="s">
        <v>7604</v>
      </c>
      <c r="E1560" t="s">
        <v>7605</v>
      </c>
      <c r="F1560" t="s">
        <v>7606</v>
      </c>
      <c r="G1560" t="s">
        <v>43</v>
      </c>
      <c r="H1560">
        <v>11.02</v>
      </c>
      <c r="I1560">
        <v>1</v>
      </c>
      <c r="J1560">
        <v>6.8</v>
      </c>
      <c r="K1560">
        <v>0</v>
      </c>
      <c r="L1560">
        <v>29.488</v>
      </c>
      <c r="M1560">
        <v>25.24535942</v>
      </c>
      <c r="N1560">
        <v>25.668687819999999</v>
      </c>
      <c r="O1560">
        <v>25.373317719999999</v>
      </c>
      <c r="P1560">
        <v>26.412673949999999</v>
      </c>
      <c r="Q1560">
        <v>27.504457469999998</v>
      </c>
      <c r="R1560">
        <v>26.46376038</v>
      </c>
      <c r="S1560">
        <v>26.310478209999999</v>
      </c>
      <c r="T1560">
        <v>23.192804339999999</v>
      </c>
      <c r="U1560">
        <v>25.996753689999998</v>
      </c>
      <c r="V1560">
        <v>28.294696810000001</v>
      </c>
      <c r="W1560">
        <v>23.86418724</v>
      </c>
      <c r="X1560">
        <v>27.195730210000001</v>
      </c>
      <c r="Y1560">
        <v>0.31216837400000003</v>
      </c>
      <c r="Z1560">
        <v>-1.0224164330000001</v>
      </c>
      <c r="AA1560">
        <v>8.8175701999999995E-2</v>
      </c>
      <c r="AB1560">
        <v>0.34209251400000001</v>
      </c>
      <c r="AC1560">
        <v>0.31677930799999998</v>
      </c>
      <c r="AD1560">
        <v>-1.284859339</v>
      </c>
    </row>
    <row r="1561" spans="1:30" x14ac:dyDescent="0.2">
      <c r="A1561" t="s">
        <v>7607</v>
      </c>
      <c r="B1561" t="s">
        <v>7608</v>
      </c>
      <c r="C1561" t="s">
        <v>7609</v>
      </c>
      <c r="D1561" t="s">
        <v>7610</v>
      </c>
      <c r="E1561" t="s">
        <v>7611</v>
      </c>
      <c r="F1561" t="s">
        <v>7612</v>
      </c>
      <c r="G1561" t="s">
        <v>91</v>
      </c>
      <c r="H1561">
        <v>16.37</v>
      </c>
      <c r="I1561">
        <v>13</v>
      </c>
      <c r="J1561">
        <v>96.2</v>
      </c>
      <c r="K1561">
        <v>0</v>
      </c>
      <c r="L1561">
        <v>103.04</v>
      </c>
      <c r="M1561">
        <v>23.376602170000002</v>
      </c>
      <c r="N1561">
        <v>23.170352940000001</v>
      </c>
      <c r="O1561">
        <v>24.011590959999999</v>
      </c>
      <c r="P1561">
        <v>25.757741930000002</v>
      </c>
      <c r="Q1561">
        <v>26.820798870000001</v>
      </c>
      <c r="R1561">
        <v>23.09127617</v>
      </c>
      <c r="S1561">
        <v>24.423614499999999</v>
      </c>
      <c r="T1561">
        <v>23.782268519999999</v>
      </c>
      <c r="U1561">
        <v>24.15639114</v>
      </c>
      <c r="V1561">
        <v>26.124866489999999</v>
      </c>
      <c r="W1561">
        <v>25.451299670000001</v>
      </c>
      <c r="X1561">
        <v>25.108751300000002</v>
      </c>
      <c r="Y1561">
        <v>2.1913642389999999</v>
      </c>
      <c r="Z1561">
        <v>-2.0421237950000002</v>
      </c>
      <c r="AA1561">
        <v>0.106244458</v>
      </c>
      <c r="AB1561">
        <v>-0.33836682600000001</v>
      </c>
      <c r="AC1561">
        <v>1.8271661779999999</v>
      </c>
      <c r="AD1561">
        <v>-1.440881093</v>
      </c>
    </row>
    <row r="1562" spans="1:30" x14ac:dyDescent="0.2">
      <c r="A1562" t="s">
        <v>7613</v>
      </c>
      <c r="B1562" t="s">
        <v>7614</v>
      </c>
      <c r="C1562" t="s">
        <v>7615</v>
      </c>
      <c r="D1562" t="s">
        <v>7616</v>
      </c>
      <c r="E1562" t="s">
        <v>7617</v>
      </c>
      <c r="F1562" t="s">
        <v>7618</v>
      </c>
      <c r="G1562" t="s">
        <v>43</v>
      </c>
      <c r="H1562">
        <v>41.472999999999999</v>
      </c>
      <c r="I1562">
        <v>34</v>
      </c>
      <c r="J1562">
        <v>90.6</v>
      </c>
      <c r="K1562">
        <v>0</v>
      </c>
      <c r="L1562">
        <v>323.31</v>
      </c>
      <c r="M1562">
        <v>30.01478195</v>
      </c>
      <c r="N1562">
        <v>29.951576230000001</v>
      </c>
      <c r="O1562">
        <v>29.954769129999999</v>
      </c>
      <c r="P1562">
        <v>30.027889250000001</v>
      </c>
      <c r="Q1562">
        <v>29.153759000000001</v>
      </c>
      <c r="R1562">
        <v>29.715679170000001</v>
      </c>
      <c r="S1562">
        <v>29.80057716</v>
      </c>
      <c r="T1562">
        <v>29.902536390000002</v>
      </c>
      <c r="U1562">
        <v>29.848478320000002</v>
      </c>
      <c r="V1562">
        <v>29.408739090000001</v>
      </c>
      <c r="W1562">
        <v>29.657905580000001</v>
      </c>
      <c r="X1562">
        <v>29.779235839999998</v>
      </c>
      <c r="Y1562">
        <v>1.4950530230000001</v>
      </c>
      <c r="Z1562">
        <v>0.358415604</v>
      </c>
      <c r="AA1562">
        <v>2.0553471E-2</v>
      </c>
      <c r="AB1562">
        <v>1.7148971999999998E-2</v>
      </c>
      <c r="AC1562">
        <v>0.97580614600000004</v>
      </c>
      <c r="AD1562">
        <v>0.23523712199999999</v>
      </c>
    </row>
    <row r="1563" spans="1:30" x14ac:dyDescent="0.2">
      <c r="A1563" t="s">
        <v>7619</v>
      </c>
      <c r="B1563" t="s">
        <v>7620</v>
      </c>
      <c r="C1563" t="s">
        <v>7621</v>
      </c>
      <c r="D1563" t="s">
        <v>7622</v>
      </c>
      <c r="E1563" t="s">
        <v>7623</v>
      </c>
      <c r="F1563" t="s">
        <v>7624</v>
      </c>
      <c r="G1563" t="s">
        <v>43</v>
      </c>
      <c r="H1563">
        <v>32.619999999999997</v>
      </c>
      <c r="I1563">
        <v>12</v>
      </c>
      <c r="J1563">
        <v>58.6</v>
      </c>
      <c r="K1563">
        <v>0</v>
      </c>
      <c r="L1563">
        <v>229.2</v>
      </c>
      <c r="M1563">
        <v>26.52540016</v>
      </c>
      <c r="N1563">
        <v>26.422988889999999</v>
      </c>
      <c r="O1563">
        <v>26.59619331</v>
      </c>
      <c r="P1563">
        <v>27.236171720000002</v>
      </c>
      <c r="Q1563">
        <v>25.72767258</v>
      </c>
      <c r="R1563">
        <v>26.617088320000001</v>
      </c>
      <c r="S1563">
        <v>26.81799698</v>
      </c>
      <c r="T1563">
        <v>26.099023819999999</v>
      </c>
      <c r="U1563">
        <v>26.822258000000001</v>
      </c>
      <c r="V1563">
        <v>26.46073341</v>
      </c>
      <c r="W1563">
        <v>26.377593990000001</v>
      </c>
      <c r="X1563">
        <v>26.942125319999999</v>
      </c>
      <c r="Y1563">
        <v>0.16140120099999999</v>
      </c>
      <c r="Z1563">
        <v>-7.8623453999999995E-2</v>
      </c>
      <c r="AA1563">
        <v>4.8313134000000001E-2</v>
      </c>
      <c r="AB1563">
        <v>-6.6506704E-2</v>
      </c>
      <c r="AC1563">
        <v>1.5265132000000001E-2</v>
      </c>
      <c r="AD1563">
        <v>-1.3724645000000001E-2</v>
      </c>
    </row>
    <row r="1564" spans="1:30" x14ac:dyDescent="0.2">
      <c r="A1564" t="s">
        <v>7625</v>
      </c>
      <c r="B1564" t="s">
        <v>7626</v>
      </c>
      <c r="C1564" t="s">
        <v>7627</v>
      </c>
      <c r="D1564" t="s">
        <v>7628</v>
      </c>
      <c r="E1564" t="s">
        <v>7629</v>
      </c>
      <c r="F1564" t="s">
        <v>7630</v>
      </c>
      <c r="G1564" t="s">
        <v>91</v>
      </c>
      <c r="H1564">
        <v>23.774000000000001</v>
      </c>
      <c r="I1564">
        <v>3</v>
      </c>
      <c r="J1564">
        <v>37.1</v>
      </c>
      <c r="K1564">
        <v>0</v>
      </c>
      <c r="L1564">
        <v>40.113999999999997</v>
      </c>
      <c r="M1564">
        <v>27.6857872</v>
      </c>
      <c r="N1564">
        <v>27.72591972</v>
      </c>
      <c r="O1564">
        <v>27.358587270000001</v>
      </c>
      <c r="P1564">
        <v>28.063579560000001</v>
      </c>
      <c r="Q1564">
        <v>27.592563630000001</v>
      </c>
      <c r="R1564">
        <v>23.929161069999999</v>
      </c>
      <c r="S1564">
        <v>27.309299469999999</v>
      </c>
      <c r="T1564">
        <v>27.882503509999999</v>
      </c>
      <c r="U1564">
        <v>23.7955246</v>
      </c>
      <c r="V1564">
        <v>27.90947723</v>
      </c>
      <c r="W1564">
        <v>27.79958916</v>
      </c>
      <c r="X1564">
        <v>27.799465179999999</v>
      </c>
      <c r="Y1564">
        <v>0.94379196899999995</v>
      </c>
      <c r="Z1564">
        <v>-0.24607912700000001</v>
      </c>
      <c r="AA1564">
        <v>0.42743351600000001</v>
      </c>
      <c r="AB1564">
        <v>-1.3077424369999999</v>
      </c>
      <c r="AC1564">
        <v>0.51758522699999998</v>
      </c>
      <c r="AD1564">
        <v>-1.5070679979999999</v>
      </c>
    </row>
    <row r="1565" spans="1:30" x14ac:dyDescent="0.2">
      <c r="A1565" t="s">
        <v>1453</v>
      </c>
      <c r="B1565" t="s">
        <v>1454</v>
      </c>
      <c r="C1565" t="s">
        <v>1455</v>
      </c>
      <c r="D1565" t="s">
        <v>7631</v>
      </c>
      <c r="E1565" t="s">
        <v>1457</v>
      </c>
      <c r="F1565" t="s">
        <v>7632</v>
      </c>
      <c r="G1565" t="s">
        <v>126</v>
      </c>
      <c r="H1565">
        <v>69.543999999999997</v>
      </c>
      <c r="I1565">
        <v>4</v>
      </c>
      <c r="J1565">
        <v>14.5</v>
      </c>
      <c r="K1565">
        <v>0</v>
      </c>
      <c r="L1565">
        <v>222.28</v>
      </c>
      <c r="M1565">
        <v>27.538232799999999</v>
      </c>
      <c r="N1565">
        <v>26.506427760000001</v>
      </c>
      <c r="O1565">
        <v>26.929876329999999</v>
      </c>
      <c r="P1565">
        <v>27.041347500000001</v>
      </c>
      <c r="Q1565">
        <v>24.622314450000001</v>
      </c>
      <c r="R1565">
        <v>27.431573870000001</v>
      </c>
      <c r="S1565">
        <v>27.472974780000001</v>
      </c>
      <c r="T1565">
        <v>27.392557140000001</v>
      </c>
      <c r="U1565">
        <v>27.47274208</v>
      </c>
      <c r="V1565">
        <v>24.724163059999999</v>
      </c>
      <c r="W1565">
        <v>27.552375789999999</v>
      </c>
      <c r="X1565">
        <v>27.7827549</v>
      </c>
      <c r="Y1565">
        <v>0.10712308299999999</v>
      </c>
      <c r="Z1565">
        <v>0.30508105000000002</v>
      </c>
      <c r="AA1565">
        <v>8.6470408999999998E-2</v>
      </c>
      <c r="AB1565">
        <v>-0.32135264099999999</v>
      </c>
      <c r="AC1565">
        <v>0.31597958300000001</v>
      </c>
      <c r="AD1565">
        <v>0.75966008500000004</v>
      </c>
    </row>
    <row r="1566" spans="1:30" x14ac:dyDescent="0.2">
      <c r="A1566" t="s">
        <v>7633</v>
      </c>
      <c r="B1566" t="s">
        <v>162</v>
      </c>
      <c r="C1566" t="s">
        <v>100</v>
      </c>
      <c r="D1566" t="s">
        <v>7634</v>
      </c>
      <c r="E1566" t="s">
        <v>7633</v>
      </c>
      <c r="F1566" t="s">
        <v>7635</v>
      </c>
      <c r="G1566" t="s">
        <v>58</v>
      </c>
      <c r="H1566">
        <v>31.032</v>
      </c>
      <c r="I1566">
        <v>9</v>
      </c>
      <c r="J1566">
        <v>43.4</v>
      </c>
      <c r="K1566">
        <v>0</v>
      </c>
      <c r="L1566">
        <v>17.893000000000001</v>
      </c>
      <c r="M1566">
        <v>25.280509949999999</v>
      </c>
      <c r="N1566">
        <v>25.129550930000001</v>
      </c>
      <c r="O1566">
        <v>25.288135530000002</v>
      </c>
      <c r="P1566">
        <v>24.912462229999999</v>
      </c>
      <c r="Q1566">
        <v>25.027709959999999</v>
      </c>
      <c r="R1566">
        <v>25.393653870000001</v>
      </c>
      <c r="S1566">
        <v>25.507213589999999</v>
      </c>
      <c r="T1566">
        <v>25.571697239999999</v>
      </c>
      <c r="U1566">
        <v>25.530172350000001</v>
      </c>
      <c r="V1566">
        <v>22.457794190000001</v>
      </c>
      <c r="W1566">
        <v>25.202919009999999</v>
      </c>
      <c r="X1566">
        <v>25.696573260000001</v>
      </c>
      <c r="Y1566">
        <v>0.31660428800000001</v>
      </c>
      <c r="Z1566">
        <v>0.78030331900000005</v>
      </c>
      <c r="AA1566">
        <v>0.25750153199999998</v>
      </c>
      <c r="AB1566">
        <v>0.65884653699999995</v>
      </c>
      <c r="AC1566">
        <v>0.46520568299999998</v>
      </c>
      <c r="AD1566">
        <v>1.0839322410000001</v>
      </c>
    </row>
    <row r="1567" spans="1:30" x14ac:dyDescent="0.2">
      <c r="A1567" t="s">
        <v>7636</v>
      </c>
      <c r="B1567" t="s">
        <v>7637</v>
      </c>
      <c r="C1567" t="s">
        <v>7638</v>
      </c>
      <c r="D1567" t="s">
        <v>7639</v>
      </c>
      <c r="E1567" t="s">
        <v>7640</v>
      </c>
      <c r="F1567" t="s">
        <v>7641</v>
      </c>
      <c r="G1567" t="s">
        <v>91</v>
      </c>
      <c r="H1567">
        <v>103.44</v>
      </c>
      <c r="I1567">
        <v>65</v>
      </c>
      <c r="J1567">
        <v>73.3</v>
      </c>
      <c r="K1567">
        <v>0</v>
      </c>
      <c r="L1567">
        <v>323.31</v>
      </c>
      <c r="M1567">
        <v>32.009151459999998</v>
      </c>
      <c r="N1567">
        <v>31.761924740000001</v>
      </c>
      <c r="O1567">
        <v>31.820959089999999</v>
      </c>
      <c r="P1567">
        <v>31.975519179999999</v>
      </c>
      <c r="Q1567">
        <v>31.916877750000001</v>
      </c>
      <c r="R1567">
        <v>32.081283569999997</v>
      </c>
      <c r="S1567">
        <v>31.987257</v>
      </c>
      <c r="T1567">
        <v>31.994457239999999</v>
      </c>
      <c r="U1567">
        <v>32.028614040000001</v>
      </c>
      <c r="V1567">
        <v>31.649374009999999</v>
      </c>
      <c r="W1567">
        <v>32.20440292</v>
      </c>
      <c r="X1567">
        <v>32.003768919999999</v>
      </c>
      <c r="Y1567">
        <v>0.18967151099999999</v>
      </c>
      <c r="Z1567">
        <v>-8.8503520000000002E-2</v>
      </c>
      <c r="AA1567">
        <v>8.0769278E-2</v>
      </c>
      <c r="AB1567">
        <v>3.8711547999999998E-2</v>
      </c>
      <c r="AC1567">
        <v>0.11351343999999999</v>
      </c>
      <c r="AD1567">
        <v>5.0927479999999997E-2</v>
      </c>
    </row>
    <row r="1568" spans="1:30" x14ac:dyDescent="0.2">
      <c r="A1568" t="s">
        <v>7642</v>
      </c>
      <c r="B1568" t="s">
        <v>99</v>
      </c>
      <c r="C1568" t="s">
        <v>100</v>
      </c>
      <c r="D1568" t="s">
        <v>7643</v>
      </c>
      <c r="E1568" t="s">
        <v>7642</v>
      </c>
      <c r="F1568" t="s">
        <v>7644</v>
      </c>
      <c r="G1568" t="s">
        <v>58</v>
      </c>
      <c r="H1568">
        <v>37.048000000000002</v>
      </c>
      <c r="I1568">
        <v>11</v>
      </c>
      <c r="J1568">
        <v>42.2</v>
      </c>
      <c r="K1568">
        <v>0</v>
      </c>
      <c r="L1568">
        <v>45.756999999999998</v>
      </c>
      <c r="M1568">
        <v>25.439394</v>
      </c>
      <c r="N1568">
        <v>23.593082429999999</v>
      </c>
      <c r="O1568">
        <v>24.425523760000001</v>
      </c>
      <c r="P1568">
        <v>23.23656845</v>
      </c>
      <c r="Q1568">
        <v>23.5446949</v>
      </c>
      <c r="R1568">
        <v>25.088693620000001</v>
      </c>
      <c r="S1568">
        <v>25.329338069999999</v>
      </c>
      <c r="T1568">
        <v>23.167194370000001</v>
      </c>
      <c r="U1568">
        <v>25.39145851</v>
      </c>
      <c r="V1568">
        <v>25.753406519999999</v>
      </c>
      <c r="W1568">
        <v>24.428493499999998</v>
      </c>
      <c r="X1568">
        <v>25.976377490000001</v>
      </c>
      <c r="Y1568">
        <v>0.55379084999999995</v>
      </c>
      <c r="Z1568">
        <v>-0.90009244300000002</v>
      </c>
      <c r="AA1568">
        <v>0.88891790199999998</v>
      </c>
      <c r="AB1568">
        <v>-1.4294401800000001</v>
      </c>
      <c r="AC1568">
        <v>0.35991952399999999</v>
      </c>
      <c r="AD1568">
        <v>-0.75676218699999998</v>
      </c>
    </row>
    <row r="1569" spans="1:30" x14ac:dyDescent="0.2">
      <c r="A1569" t="s">
        <v>7645</v>
      </c>
      <c r="B1569" t="s">
        <v>7646</v>
      </c>
      <c r="C1569" t="s">
        <v>32</v>
      </c>
      <c r="D1569" t="s">
        <v>7647</v>
      </c>
      <c r="E1569" t="s">
        <v>7648</v>
      </c>
      <c r="F1569" t="s">
        <v>7649</v>
      </c>
      <c r="G1569" t="s">
        <v>36</v>
      </c>
      <c r="H1569">
        <v>15.676</v>
      </c>
      <c r="I1569">
        <v>3</v>
      </c>
      <c r="J1569">
        <v>19.3</v>
      </c>
      <c r="K1569">
        <v>0</v>
      </c>
      <c r="L1569">
        <v>3.0306999999999999</v>
      </c>
      <c r="M1569">
        <v>23.75544739</v>
      </c>
      <c r="N1569">
        <v>22.528049469999999</v>
      </c>
      <c r="O1569">
        <v>22.890562060000001</v>
      </c>
      <c r="P1569">
        <v>23.242874149999999</v>
      </c>
      <c r="Q1569">
        <v>23.305028920000002</v>
      </c>
      <c r="R1569">
        <v>22.967338560000002</v>
      </c>
      <c r="S1569">
        <v>22.755975719999999</v>
      </c>
      <c r="T1569">
        <v>23.448291780000002</v>
      </c>
      <c r="U1569">
        <v>22.726459500000001</v>
      </c>
      <c r="V1569">
        <v>24.271133420000002</v>
      </c>
      <c r="W1569">
        <v>24.834692</v>
      </c>
      <c r="X1569">
        <v>22.149631500000002</v>
      </c>
      <c r="Y1569">
        <v>0.31746139499999998</v>
      </c>
      <c r="Z1569">
        <v>-0.69379933699999996</v>
      </c>
      <c r="AA1569">
        <v>0.28376655200000001</v>
      </c>
      <c r="AB1569">
        <v>-0.58007176699999996</v>
      </c>
      <c r="AC1569">
        <v>0.38308730699999999</v>
      </c>
      <c r="AD1569">
        <v>-0.77490997299999997</v>
      </c>
    </row>
    <row r="1570" spans="1:30" x14ac:dyDescent="0.2">
      <c r="A1570" t="s">
        <v>7650</v>
      </c>
      <c r="B1570" t="s">
        <v>99</v>
      </c>
      <c r="C1570" t="s">
        <v>100</v>
      </c>
      <c r="D1570" t="s">
        <v>7651</v>
      </c>
      <c r="E1570" t="s">
        <v>7650</v>
      </c>
      <c r="F1570" t="s">
        <v>7652</v>
      </c>
      <c r="G1570" t="s">
        <v>58</v>
      </c>
      <c r="H1570">
        <v>18.943999999999999</v>
      </c>
      <c r="I1570">
        <v>15</v>
      </c>
      <c r="J1570">
        <v>79.900000000000006</v>
      </c>
      <c r="K1570">
        <v>0</v>
      </c>
      <c r="L1570">
        <v>161</v>
      </c>
      <c r="M1570">
        <v>27.863309860000001</v>
      </c>
      <c r="N1570">
        <v>28.487806320000001</v>
      </c>
      <c r="O1570">
        <v>28.155231480000001</v>
      </c>
      <c r="P1570">
        <v>28.904806140000002</v>
      </c>
      <c r="Q1570">
        <v>29.255817409999999</v>
      </c>
      <c r="R1570">
        <v>28.367446900000001</v>
      </c>
      <c r="S1570">
        <v>28.11455917</v>
      </c>
      <c r="T1570">
        <v>28.93066597</v>
      </c>
      <c r="U1570">
        <v>27.929143910000001</v>
      </c>
      <c r="V1570">
        <v>28.320274349999998</v>
      </c>
      <c r="W1570">
        <v>26.731174469999999</v>
      </c>
      <c r="X1570">
        <v>27.629161830000001</v>
      </c>
      <c r="Y1570">
        <v>0.54431242199999996</v>
      </c>
      <c r="Z1570">
        <v>0.60857899999999998</v>
      </c>
      <c r="AA1570">
        <v>1.143164544</v>
      </c>
      <c r="AB1570">
        <v>1.282486598</v>
      </c>
      <c r="AC1570">
        <v>0.62114745599999999</v>
      </c>
      <c r="AD1570">
        <v>0.76458613099999995</v>
      </c>
    </row>
    <row r="1571" spans="1:30" x14ac:dyDescent="0.2">
      <c r="A1571" t="s">
        <v>7653</v>
      </c>
      <c r="B1571" t="s">
        <v>99</v>
      </c>
      <c r="C1571" t="s">
        <v>100</v>
      </c>
      <c r="D1571" t="s">
        <v>7654</v>
      </c>
      <c r="E1571" t="s">
        <v>7653</v>
      </c>
      <c r="F1571" t="s">
        <v>7655</v>
      </c>
      <c r="G1571" t="s">
        <v>58</v>
      </c>
      <c r="H1571">
        <v>38.520000000000003</v>
      </c>
      <c r="I1571">
        <v>14</v>
      </c>
      <c r="J1571">
        <v>50.6</v>
      </c>
      <c r="K1571">
        <v>0</v>
      </c>
      <c r="L1571">
        <v>43.305</v>
      </c>
      <c r="M1571">
        <v>25.90357208</v>
      </c>
      <c r="N1571">
        <v>25.668687819999999</v>
      </c>
      <c r="O1571">
        <v>26.26945877</v>
      </c>
      <c r="P1571">
        <v>25.56185722</v>
      </c>
      <c r="Q1571">
        <v>22.68030357</v>
      </c>
      <c r="R1571">
        <v>25.81843567</v>
      </c>
      <c r="S1571">
        <v>26.512346269999998</v>
      </c>
      <c r="T1571">
        <v>25.122499470000001</v>
      </c>
      <c r="U1571">
        <v>26.891571039999999</v>
      </c>
      <c r="V1571">
        <v>25.728191379999998</v>
      </c>
      <c r="W1571">
        <v>26.312383650000001</v>
      </c>
      <c r="X1571">
        <v>26.52378654</v>
      </c>
      <c r="Y1571">
        <v>0.33690913</v>
      </c>
      <c r="Z1571">
        <v>-0.240880966</v>
      </c>
      <c r="AA1571">
        <v>0.65741217500000004</v>
      </c>
      <c r="AB1571">
        <v>-1.501255035</v>
      </c>
      <c r="AC1571">
        <v>7.0625430000000001E-3</v>
      </c>
      <c r="AD1571">
        <v>-1.2648265000000001E-2</v>
      </c>
    </row>
    <row r="1572" spans="1:30" x14ac:dyDescent="0.2">
      <c r="A1572" t="s">
        <v>7656</v>
      </c>
      <c r="B1572" t="s">
        <v>99</v>
      </c>
      <c r="C1572" t="s">
        <v>32</v>
      </c>
      <c r="D1572" t="s">
        <v>7657</v>
      </c>
      <c r="E1572" t="s">
        <v>7656</v>
      </c>
      <c r="F1572" t="s">
        <v>7658</v>
      </c>
      <c r="G1572" t="s">
        <v>58</v>
      </c>
      <c r="H1572">
        <v>26.850999999999999</v>
      </c>
      <c r="I1572">
        <v>7</v>
      </c>
      <c r="J1572">
        <v>43.7</v>
      </c>
      <c r="K1572">
        <v>0</v>
      </c>
      <c r="L1572">
        <v>196.94</v>
      </c>
      <c r="M1572">
        <v>25.970092770000001</v>
      </c>
      <c r="N1572">
        <v>25.425855640000002</v>
      </c>
      <c r="O1572">
        <v>26.05670357</v>
      </c>
      <c r="P1572">
        <v>26.286708829999998</v>
      </c>
      <c r="Q1572">
        <v>26.37413025</v>
      </c>
      <c r="R1572">
        <v>25.507333760000002</v>
      </c>
      <c r="S1572">
        <v>25.971540449999999</v>
      </c>
      <c r="T1572">
        <v>26.12557602</v>
      </c>
      <c r="U1572">
        <v>25.92546844</v>
      </c>
      <c r="V1572">
        <v>26.057405469999999</v>
      </c>
      <c r="W1572">
        <v>25.319896700000001</v>
      </c>
      <c r="X1572">
        <v>25.553913120000001</v>
      </c>
      <c r="Y1572">
        <v>0.232140661</v>
      </c>
      <c r="Z1572">
        <v>0.17381223000000001</v>
      </c>
      <c r="AA1572">
        <v>0.51518137600000002</v>
      </c>
      <c r="AB1572">
        <v>0.41231918299999998</v>
      </c>
      <c r="AC1572">
        <v>0.73871583900000004</v>
      </c>
      <c r="AD1572">
        <v>0.36378987600000001</v>
      </c>
    </row>
    <row r="1573" spans="1:30" x14ac:dyDescent="0.2">
      <c r="A1573" t="s">
        <v>7659</v>
      </c>
      <c r="B1573" t="s">
        <v>71</v>
      </c>
      <c r="C1573" t="s">
        <v>32</v>
      </c>
      <c r="D1573" t="s">
        <v>7660</v>
      </c>
      <c r="E1573" t="s">
        <v>7659</v>
      </c>
      <c r="F1573" t="s">
        <v>7661</v>
      </c>
      <c r="G1573" t="s">
        <v>36</v>
      </c>
      <c r="H1573">
        <v>30.817</v>
      </c>
      <c r="I1573">
        <v>2</v>
      </c>
      <c r="J1573">
        <v>10.4</v>
      </c>
      <c r="K1573">
        <v>0</v>
      </c>
      <c r="L1573">
        <v>230.7</v>
      </c>
      <c r="M1573">
        <v>23.222118380000001</v>
      </c>
      <c r="N1573">
        <v>25.80563545</v>
      </c>
      <c r="O1573">
        <v>23.944105149999999</v>
      </c>
      <c r="P1573">
        <v>25.00185776</v>
      </c>
      <c r="Q1573">
        <v>23.16046906</v>
      </c>
      <c r="R1573">
        <v>24.524999619999999</v>
      </c>
      <c r="S1573">
        <v>24.530757900000001</v>
      </c>
      <c r="T1573">
        <v>24.20497894</v>
      </c>
      <c r="U1573">
        <v>24.157072070000002</v>
      </c>
      <c r="V1573">
        <v>23.93185806</v>
      </c>
      <c r="W1573">
        <v>24.36194038</v>
      </c>
      <c r="X1573">
        <v>23.370227809999999</v>
      </c>
      <c r="Y1573">
        <v>0.20501794000000001</v>
      </c>
      <c r="Z1573">
        <v>0.43594423900000001</v>
      </c>
      <c r="AA1573">
        <v>0.21282819</v>
      </c>
      <c r="AB1573">
        <v>0.34110005700000001</v>
      </c>
      <c r="AC1573">
        <v>0.58977768799999997</v>
      </c>
      <c r="AD1573">
        <v>0.40959421800000001</v>
      </c>
    </row>
    <row r="1574" spans="1:30" x14ac:dyDescent="0.2">
      <c r="A1574" t="s">
        <v>7662</v>
      </c>
      <c r="B1574" t="s">
        <v>7663</v>
      </c>
      <c r="C1574" t="s">
        <v>7664</v>
      </c>
      <c r="D1574" t="s">
        <v>7665</v>
      </c>
      <c r="E1574" t="s">
        <v>7666</v>
      </c>
      <c r="F1574" t="s">
        <v>7667</v>
      </c>
      <c r="G1574" t="s">
        <v>91</v>
      </c>
      <c r="H1574">
        <v>25.632000000000001</v>
      </c>
      <c r="I1574">
        <v>1</v>
      </c>
      <c r="J1574">
        <v>5.7</v>
      </c>
      <c r="K1574">
        <v>0</v>
      </c>
      <c r="L1574">
        <v>268.2</v>
      </c>
      <c r="M1574">
        <v>29.589279170000001</v>
      </c>
      <c r="N1574">
        <v>29.666566849999999</v>
      </c>
      <c r="O1574">
        <v>29.70902061</v>
      </c>
      <c r="P1574">
        <v>29.918973919999999</v>
      </c>
      <c r="Q1574">
        <v>29.948238369999999</v>
      </c>
      <c r="R1574">
        <v>29.52017021</v>
      </c>
      <c r="S1574">
        <v>29.48889732</v>
      </c>
      <c r="T1574">
        <v>29.598058699999999</v>
      </c>
      <c r="U1574">
        <v>29.605461120000001</v>
      </c>
      <c r="V1574">
        <v>30.145158769999998</v>
      </c>
      <c r="W1574">
        <v>29.45869446</v>
      </c>
      <c r="X1574">
        <v>29.628936769999999</v>
      </c>
      <c r="Y1574">
        <v>0.16013454799999999</v>
      </c>
      <c r="Z1574">
        <v>-8.9307785000000001E-2</v>
      </c>
      <c r="AA1574">
        <v>7.2764982000000006E-2</v>
      </c>
      <c r="AB1574">
        <v>5.1530838000000002E-2</v>
      </c>
      <c r="AC1574">
        <v>0.35755251500000002</v>
      </c>
      <c r="AD1574">
        <v>-0.180124283</v>
      </c>
    </row>
    <row r="1575" spans="1:30" x14ac:dyDescent="0.2">
      <c r="A1575" t="s">
        <v>7668</v>
      </c>
      <c r="B1575" t="s">
        <v>7669</v>
      </c>
      <c r="C1575" t="s">
        <v>7670</v>
      </c>
      <c r="D1575" t="s">
        <v>7671</v>
      </c>
      <c r="E1575" t="s">
        <v>7672</v>
      </c>
      <c r="F1575" t="s">
        <v>7673</v>
      </c>
      <c r="G1575" t="s">
        <v>91</v>
      </c>
      <c r="H1575">
        <v>38.317</v>
      </c>
      <c r="I1575">
        <v>12</v>
      </c>
      <c r="J1575">
        <v>45.8</v>
      </c>
      <c r="K1575">
        <v>0</v>
      </c>
      <c r="L1575">
        <v>315.89</v>
      </c>
      <c r="M1575">
        <v>30.550413129999999</v>
      </c>
      <c r="N1575">
        <v>30.620344159999998</v>
      </c>
      <c r="O1575">
        <v>30.666955949999998</v>
      </c>
      <c r="P1575">
        <v>30.684534070000002</v>
      </c>
      <c r="Q1575">
        <v>30.248868940000001</v>
      </c>
      <c r="R1575">
        <v>30.45189285</v>
      </c>
      <c r="S1575">
        <v>30.579835889999998</v>
      </c>
      <c r="T1575">
        <v>30.69012451</v>
      </c>
      <c r="U1575">
        <v>30.932765960000001</v>
      </c>
      <c r="V1575">
        <v>30.840560910000001</v>
      </c>
      <c r="W1575">
        <v>30.793586730000001</v>
      </c>
      <c r="X1575">
        <v>30.708330149999998</v>
      </c>
      <c r="Y1575">
        <v>1.512303492</v>
      </c>
      <c r="Z1575">
        <v>-0.16825485200000001</v>
      </c>
      <c r="AA1575">
        <v>1.1395127709999999</v>
      </c>
      <c r="AB1575">
        <v>-0.319060644</v>
      </c>
      <c r="AC1575">
        <v>0.156904393</v>
      </c>
      <c r="AD1575">
        <v>-4.6583811000000003E-2</v>
      </c>
    </row>
    <row r="1576" spans="1:30" x14ac:dyDescent="0.2">
      <c r="A1576" t="s">
        <v>7674</v>
      </c>
      <c r="B1576" t="s">
        <v>7675</v>
      </c>
      <c r="C1576" t="s">
        <v>7676</v>
      </c>
      <c r="D1576" t="s">
        <v>7677</v>
      </c>
      <c r="E1576" t="s">
        <v>7678</v>
      </c>
      <c r="F1576" t="s">
        <v>7679</v>
      </c>
      <c r="G1576" t="s">
        <v>91</v>
      </c>
      <c r="H1576">
        <v>17.872</v>
      </c>
      <c r="I1576">
        <v>8</v>
      </c>
      <c r="J1576">
        <v>49.7</v>
      </c>
      <c r="K1576">
        <v>0</v>
      </c>
      <c r="L1576">
        <v>8.5652000000000008</v>
      </c>
      <c r="M1576">
        <v>23.82006836</v>
      </c>
      <c r="N1576">
        <v>22.303131100000002</v>
      </c>
      <c r="O1576">
        <v>24.19557953</v>
      </c>
      <c r="P1576">
        <v>24.231054310000001</v>
      </c>
      <c r="Q1576">
        <v>23.663625719999999</v>
      </c>
      <c r="R1576">
        <v>23.265007019999999</v>
      </c>
      <c r="S1576">
        <v>22.773916239999998</v>
      </c>
      <c r="T1576">
        <v>25.083856579999999</v>
      </c>
      <c r="U1576">
        <v>24.26532173</v>
      </c>
      <c r="V1576">
        <v>24.159967420000001</v>
      </c>
      <c r="W1576">
        <v>24.069665910000001</v>
      </c>
      <c r="X1576">
        <v>23.936967849999998</v>
      </c>
      <c r="Y1576">
        <v>0.45635953200000001</v>
      </c>
      <c r="Z1576">
        <v>-0.61594073000000005</v>
      </c>
      <c r="AA1576">
        <v>0.51126184299999999</v>
      </c>
      <c r="AB1576">
        <v>-0.33563804600000002</v>
      </c>
      <c r="AC1576">
        <v>7.0095330000000001E-3</v>
      </c>
      <c r="AD1576">
        <v>-1.4502207E-2</v>
      </c>
    </row>
    <row r="1577" spans="1:30" x14ac:dyDescent="0.2">
      <c r="A1577" t="s">
        <v>7680</v>
      </c>
      <c r="B1577" t="s">
        <v>7681</v>
      </c>
      <c r="C1577" t="s">
        <v>7682</v>
      </c>
      <c r="D1577" t="s">
        <v>7683</v>
      </c>
      <c r="E1577" t="s">
        <v>7684</v>
      </c>
      <c r="F1577" t="s">
        <v>7685</v>
      </c>
      <c r="G1577" t="s">
        <v>91</v>
      </c>
      <c r="H1577">
        <v>40.926000000000002</v>
      </c>
      <c r="I1577">
        <v>12</v>
      </c>
      <c r="J1577">
        <v>50.8</v>
      </c>
      <c r="K1577">
        <v>0</v>
      </c>
      <c r="L1577">
        <v>323.31</v>
      </c>
      <c r="M1577">
        <v>29.287755969999999</v>
      </c>
      <c r="N1577">
        <v>29.600418090000002</v>
      </c>
      <c r="O1577">
        <v>29.592010500000001</v>
      </c>
      <c r="P1577">
        <v>29.426523209999999</v>
      </c>
      <c r="Q1577">
        <v>30.11470795</v>
      </c>
      <c r="R1577">
        <v>29.605548859999999</v>
      </c>
      <c r="S1577">
        <v>29.594947810000001</v>
      </c>
      <c r="T1577">
        <v>29.6167202</v>
      </c>
      <c r="U1577">
        <v>29.642873760000001</v>
      </c>
      <c r="V1577">
        <v>30.115823750000001</v>
      </c>
      <c r="W1577">
        <v>29.4810257</v>
      </c>
      <c r="X1577">
        <v>29.515178679999998</v>
      </c>
      <c r="Y1577">
        <v>0.38476309199999997</v>
      </c>
      <c r="Z1577">
        <v>-0.210614522</v>
      </c>
      <c r="AA1577">
        <v>1.3134989E-2</v>
      </c>
      <c r="AB1577">
        <v>1.1583964E-2</v>
      </c>
      <c r="AC1577">
        <v>0.15542788900000001</v>
      </c>
      <c r="AD1577">
        <v>-8.5828781000000007E-2</v>
      </c>
    </row>
    <row r="1578" spans="1:30" x14ac:dyDescent="0.2">
      <c r="A1578" t="s">
        <v>7686</v>
      </c>
      <c r="B1578" t="s">
        <v>99</v>
      </c>
      <c r="C1578" t="s">
        <v>32</v>
      </c>
      <c r="D1578" t="s">
        <v>7687</v>
      </c>
      <c r="E1578" t="s">
        <v>7686</v>
      </c>
      <c r="G1578" t="s">
        <v>58</v>
      </c>
      <c r="H1578">
        <v>6.1211000000000002</v>
      </c>
      <c r="I1578">
        <v>2</v>
      </c>
      <c r="J1578">
        <v>24.5</v>
      </c>
      <c r="K1578">
        <v>0</v>
      </c>
      <c r="L1578">
        <v>23.463999999999999</v>
      </c>
      <c r="M1578">
        <v>23.657148360000001</v>
      </c>
      <c r="N1578">
        <v>24.177722930000002</v>
      </c>
      <c r="O1578">
        <v>23.168907170000001</v>
      </c>
      <c r="P1578">
        <v>23.524700159999998</v>
      </c>
      <c r="Q1578">
        <v>23.13673592</v>
      </c>
      <c r="R1578">
        <v>25.05235291</v>
      </c>
      <c r="S1578">
        <v>24.289333339999999</v>
      </c>
      <c r="T1578">
        <v>23.67459869</v>
      </c>
      <c r="U1578">
        <v>23.991882319999998</v>
      </c>
      <c r="V1578">
        <v>24.249401089999999</v>
      </c>
      <c r="W1578">
        <v>22.963491439999999</v>
      </c>
      <c r="X1578">
        <v>22.993156429999999</v>
      </c>
      <c r="Y1578">
        <v>0.19903633500000001</v>
      </c>
      <c r="Z1578">
        <v>0.26590983099999999</v>
      </c>
      <c r="AA1578">
        <v>0.28003346099999998</v>
      </c>
      <c r="AB1578">
        <v>0.50258000700000005</v>
      </c>
      <c r="AC1578">
        <v>0.56367048099999995</v>
      </c>
      <c r="AD1578">
        <v>0.58325513200000001</v>
      </c>
    </row>
  </sheetData>
  <pageMargins left="0.75" right="0.75" top="1" bottom="1" header="0.5" footer="0.5"/>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32254-6085-C546-9528-92D27EF8C58F}">
  <dimension ref="A1:AD1578"/>
  <sheetViews>
    <sheetView topLeftCell="A263" workbookViewId="0">
      <selection activeCell="A2" sqref="A2"/>
    </sheetView>
  </sheetViews>
  <sheetFormatPr baseColWidth="10" defaultRowHeight="16" x14ac:dyDescent="0.2"/>
  <cols>
    <col min="1" max="1" width="13.6640625" bestFit="1" customWidth="1"/>
    <col min="2" max="2" width="100.83203125" customWidth="1"/>
    <col min="3" max="3" width="40.83203125" customWidth="1"/>
    <col min="5" max="6" width="10.83203125" customWidth="1"/>
    <col min="7" max="7" width="35.5" bestFit="1" customWidth="1"/>
    <col min="10" max="12" width="10.83203125" customWidth="1"/>
    <col min="19" max="20" width="10.83203125" customWidth="1"/>
    <col min="31" max="31" width="11.1640625" bestFit="1" customWidth="1"/>
    <col min="32" max="32" width="14.6640625" customWidth="1"/>
    <col min="33" max="33" width="18.33203125" customWidth="1"/>
    <col min="34" max="34" width="24.6640625" customWidth="1"/>
    <col min="35" max="35" width="18.33203125" customWidth="1"/>
    <col min="36" max="38" width="18.6640625" customWidth="1"/>
    <col min="39" max="41" width="18.33203125" customWidth="1"/>
    <col min="44" max="45" width="18" customWidth="1"/>
    <col min="52" max="53" width="23.1640625" bestFit="1" customWidth="1"/>
    <col min="54" max="54" width="19.33203125" bestFit="1" customWidth="1"/>
    <col min="56" max="56" width="83.33203125" customWidth="1"/>
    <col min="57" max="57" width="18" customWidth="1"/>
    <col min="58" max="58" width="22.6640625" customWidth="1"/>
    <col min="59" max="59" width="23.1640625" customWidth="1"/>
    <col min="60" max="60" width="23.1640625" bestFit="1" customWidth="1"/>
    <col min="61" max="61" width="16.83203125" customWidth="1"/>
    <col min="62" max="62" width="18.33203125" customWidth="1"/>
    <col min="63" max="63" width="16.83203125" customWidth="1"/>
    <col min="64" max="64" width="17.6640625" customWidth="1"/>
    <col min="65" max="65" width="16.83203125" customWidth="1"/>
    <col min="66" max="66" width="21.6640625" customWidth="1"/>
    <col min="67" max="67" width="22" customWidth="1"/>
    <col min="68" max="68" width="21.33203125" customWidth="1"/>
  </cols>
  <sheetData>
    <row r="1" spans="1:30" s="1" customFormat="1" ht="48" customHeight="1" x14ac:dyDescent="0.2">
      <c r="A1" s="1" t="s">
        <v>0</v>
      </c>
      <c r="B1" s="1" t="s">
        <v>1</v>
      </c>
      <c r="C1" s="1" t="s">
        <v>2</v>
      </c>
      <c r="D1" s="1" t="s">
        <v>3</v>
      </c>
      <c r="E1" s="1" t="s">
        <v>4</v>
      </c>
      <c r="F1" s="1" t="s">
        <v>5</v>
      </c>
      <c r="G1" s="1" t="s">
        <v>6</v>
      </c>
      <c r="H1" s="1" t="s">
        <v>7</v>
      </c>
      <c r="I1" s="1" t="s">
        <v>8</v>
      </c>
      <c r="J1" s="1" t="s">
        <v>27</v>
      </c>
      <c r="K1" s="1" t="s">
        <v>28</v>
      </c>
      <c r="L1" s="1" t="s">
        <v>29</v>
      </c>
      <c r="M1" s="1" t="s">
        <v>18</v>
      </c>
      <c r="N1" s="1" t="s">
        <v>19</v>
      </c>
      <c r="O1" s="1" t="s">
        <v>20</v>
      </c>
      <c r="P1" s="1" t="s">
        <v>12</v>
      </c>
      <c r="Q1" s="1" t="s">
        <v>13</v>
      </c>
      <c r="R1" s="1" t="s">
        <v>14</v>
      </c>
      <c r="S1" s="1" t="s">
        <v>9</v>
      </c>
      <c r="T1" s="1" t="s">
        <v>10</v>
      </c>
      <c r="U1" s="1" t="s">
        <v>11</v>
      </c>
      <c r="V1" s="1" t="s">
        <v>15</v>
      </c>
      <c r="W1" s="1" t="s">
        <v>16</v>
      </c>
      <c r="X1" s="1" t="s">
        <v>17</v>
      </c>
      <c r="Y1" s="1" t="s">
        <v>25</v>
      </c>
      <c r="Z1" s="1" t="s">
        <v>26</v>
      </c>
      <c r="AA1" s="1" t="s">
        <v>23</v>
      </c>
      <c r="AB1" s="1" t="s">
        <v>24</v>
      </c>
      <c r="AC1" s="1" t="s">
        <v>21</v>
      </c>
      <c r="AD1" s="1" t="s">
        <v>22</v>
      </c>
    </row>
    <row r="2" spans="1:30" x14ac:dyDescent="0.2">
      <c r="A2" t="s">
        <v>30</v>
      </c>
      <c r="B2" t="s">
        <v>31</v>
      </c>
      <c r="C2" t="s">
        <v>32</v>
      </c>
      <c r="D2" t="s">
        <v>33</v>
      </c>
      <c r="E2" t="s">
        <v>34</v>
      </c>
      <c r="F2" t="s">
        <v>35</v>
      </c>
      <c r="G2" t="s">
        <v>36</v>
      </c>
      <c r="H2">
        <v>40.915999999999997</v>
      </c>
      <c r="I2">
        <v>7</v>
      </c>
      <c r="J2">
        <v>32.5</v>
      </c>
      <c r="K2">
        <v>0</v>
      </c>
      <c r="L2">
        <v>89.587999999999994</v>
      </c>
      <c r="M2">
        <v>27.536678309999999</v>
      </c>
      <c r="N2">
        <v>27.222324369999999</v>
      </c>
      <c r="O2">
        <v>26.883785249999999</v>
      </c>
      <c r="P2">
        <v>26.578163150000002</v>
      </c>
      <c r="Q2">
        <v>26.14014435</v>
      </c>
      <c r="R2">
        <v>26.723903660000001</v>
      </c>
      <c r="S2">
        <v>26.623521799999999</v>
      </c>
      <c r="T2">
        <v>26.032630919999999</v>
      </c>
      <c r="U2">
        <v>26.806612009999998</v>
      </c>
      <c r="V2">
        <v>25.807937620000001</v>
      </c>
      <c r="W2">
        <v>26.65307808</v>
      </c>
      <c r="X2">
        <v>26.875841139999999</v>
      </c>
      <c r="Y2">
        <v>0.95715504600000001</v>
      </c>
      <c r="Z2">
        <v>0.76864369700000001</v>
      </c>
      <c r="AA2">
        <v>3.2049126999999997E-2</v>
      </c>
      <c r="AB2">
        <v>3.5118102999999998E-2</v>
      </c>
      <c r="AC2">
        <v>3.5472075999999998E-2</v>
      </c>
      <c r="AD2">
        <v>4.1969299000000002E-2</v>
      </c>
    </row>
    <row r="3" spans="1:30" x14ac:dyDescent="0.2">
      <c r="A3" t="s">
        <v>37</v>
      </c>
      <c r="B3" t="s">
        <v>38</v>
      </c>
      <c r="C3" t="s">
        <v>39</v>
      </c>
      <c r="D3" t="s">
        <v>40</v>
      </c>
      <c r="E3" t="s">
        <v>41</v>
      </c>
      <c r="F3" t="s">
        <v>42</v>
      </c>
      <c r="G3" t="s">
        <v>43</v>
      </c>
      <c r="H3">
        <v>42.055</v>
      </c>
      <c r="I3">
        <v>20</v>
      </c>
      <c r="J3">
        <v>57.2</v>
      </c>
      <c r="K3">
        <v>0</v>
      </c>
      <c r="L3">
        <v>180.48</v>
      </c>
      <c r="M3">
        <v>29.358419420000001</v>
      </c>
      <c r="N3">
        <v>29.660322189999999</v>
      </c>
      <c r="O3">
        <v>29.710729600000001</v>
      </c>
      <c r="P3">
        <v>30.236261370000001</v>
      </c>
      <c r="Q3">
        <v>30.095596310000001</v>
      </c>
      <c r="R3">
        <v>29.62670898</v>
      </c>
      <c r="S3">
        <v>29.25853729</v>
      </c>
      <c r="T3">
        <v>29.276086809999999</v>
      </c>
      <c r="U3">
        <v>29.3744297</v>
      </c>
      <c r="V3">
        <v>29.771387099999998</v>
      </c>
      <c r="W3">
        <v>29.402856830000001</v>
      </c>
      <c r="X3">
        <v>29.212734220000002</v>
      </c>
      <c r="Y3">
        <v>0.22610303300000001</v>
      </c>
      <c r="Z3">
        <v>0.114164352</v>
      </c>
      <c r="AA3">
        <v>0.99602893999999997</v>
      </c>
      <c r="AB3">
        <v>0.52386283899999997</v>
      </c>
      <c r="AC3">
        <v>0.40180927700000002</v>
      </c>
      <c r="AD3">
        <v>-0.159308116</v>
      </c>
    </row>
    <row r="4" spans="1:30" x14ac:dyDescent="0.2">
      <c r="A4" t="s">
        <v>44</v>
      </c>
      <c r="B4" t="s">
        <v>45</v>
      </c>
      <c r="C4" t="s">
        <v>46</v>
      </c>
      <c r="D4" t="s">
        <v>47</v>
      </c>
      <c r="E4" t="s">
        <v>48</v>
      </c>
      <c r="F4" t="s">
        <v>49</v>
      </c>
      <c r="G4" t="s">
        <v>43</v>
      </c>
      <c r="H4">
        <v>74.09</v>
      </c>
      <c r="I4">
        <v>19</v>
      </c>
      <c r="J4">
        <v>36.700000000000003</v>
      </c>
      <c r="K4">
        <v>0</v>
      </c>
      <c r="L4">
        <v>192.01</v>
      </c>
      <c r="M4">
        <v>25.796472550000001</v>
      </c>
      <c r="N4">
        <v>25.797248840000002</v>
      </c>
      <c r="O4">
        <v>24.941190720000002</v>
      </c>
      <c r="P4">
        <v>24.329576490000001</v>
      </c>
      <c r="Q4">
        <v>26.446084979999998</v>
      </c>
      <c r="R4">
        <v>25.785938260000002</v>
      </c>
      <c r="S4">
        <v>24.277578349999999</v>
      </c>
      <c r="T4">
        <v>24.505792620000001</v>
      </c>
      <c r="U4">
        <v>24.394237520000001</v>
      </c>
      <c r="V4">
        <v>26.330175400000002</v>
      </c>
      <c r="W4">
        <v>25.390409470000002</v>
      </c>
      <c r="X4">
        <v>25.459295269999998</v>
      </c>
      <c r="Y4">
        <v>0.19905916200000001</v>
      </c>
      <c r="Z4">
        <v>-0.214989344</v>
      </c>
      <c r="AA4">
        <v>0.10710585</v>
      </c>
      <c r="AB4">
        <v>-0.20609347</v>
      </c>
      <c r="AC4">
        <v>1.9015480490000001</v>
      </c>
      <c r="AD4">
        <v>-1.3340905510000001</v>
      </c>
    </row>
    <row r="5" spans="1:30" x14ac:dyDescent="0.2">
      <c r="A5" t="s">
        <v>50</v>
      </c>
      <c r="B5" t="s">
        <v>51</v>
      </c>
      <c r="C5" t="s">
        <v>32</v>
      </c>
      <c r="D5" t="s">
        <v>52</v>
      </c>
      <c r="E5" t="s">
        <v>50</v>
      </c>
      <c r="F5" t="s">
        <v>53</v>
      </c>
      <c r="G5" t="s">
        <v>36</v>
      </c>
      <c r="H5">
        <v>31.073</v>
      </c>
      <c r="I5">
        <v>10</v>
      </c>
      <c r="J5">
        <v>45.4</v>
      </c>
      <c r="K5">
        <v>0</v>
      </c>
      <c r="L5">
        <v>152.44</v>
      </c>
      <c r="M5">
        <v>28.59942436</v>
      </c>
      <c r="N5">
        <v>28.207134249999999</v>
      </c>
      <c r="O5">
        <v>27.66817284</v>
      </c>
      <c r="P5">
        <v>27.881219860000002</v>
      </c>
      <c r="Q5">
        <v>28.794485089999998</v>
      </c>
      <c r="R5">
        <v>27.46248245</v>
      </c>
      <c r="S5">
        <v>27.843919750000001</v>
      </c>
      <c r="T5">
        <v>27.309646610000001</v>
      </c>
      <c r="U5">
        <v>28.108190539999999</v>
      </c>
      <c r="V5">
        <v>29.06586647</v>
      </c>
      <c r="W5">
        <v>27.70530128</v>
      </c>
      <c r="X5">
        <v>28.413570400000001</v>
      </c>
      <c r="Y5">
        <v>0.1900461</v>
      </c>
      <c r="Z5">
        <v>-0.23666890500000001</v>
      </c>
      <c r="AA5">
        <v>0.24846760100000001</v>
      </c>
      <c r="AB5">
        <v>-0.34885024999999997</v>
      </c>
      <c r="AC5">
        <v>0.63079668899999997</v>
      </c>
      <c r="AD5">
        <v>-0.64099375400000003</v>
      </c>
    </row>
    <row r="6" spans="1:30" x14ac:dyDescent="0.2">
      <c r="A6" t="s">
        <v>54</v>
      </c>
      <c r="B6" t="s">
        <v>55</v>
      </c>
      <c r="C6" t="s">
        <v>32</v>
      </c>
      <c r="D6" t="s">
        <v>56</v>
      </c>
      <c r="E6" t="s">
        <v>54</v>
      </c>
      <c r="F6" t="s">
        <v>57</v>
      </c>
      <c r="G6" t="s">
        <v>58</v>
      </c>
      <c r="H6">
        <v>20.558</v>
      </c>
      <c r="I6">
        <v>19</v>
      </c>
      <c r="J6">
        <v>73.8</v>
      </c>
      <c r="K6">
        <v>0</v>
      </c>
      <c r="L6">
        <v>323.31</v>
      </c>
      <c r="M6">
        <v>31.186420439999999</v>
      </c>
      <c r="N6">
        <v>31.54227066</v>
      </c>
      <c r="O6">
        <v>31.329938890000001</v>
      </c>
      <c r="P6">
        <v>31.326030729999999</v>
      </c>
      <c r="Q6">
        <v>31.665599820000001</v>
      </c>
      <c r="R6">
        <v>31.198295590000001</v>
      </c>
      <c r="S6">
        <v>31.476049419999999</v>
      </c>
      <c r="T6">
        <v>31.629491810000001</v>
      </c>
      <c r="U6">
        <v>31.300512309999998</v>
      </c>
      <c r="V6">
        <v>31.422821039999999</v>
      </c>
      <c r="W6">
        <v>31.406085969999999</v>
      </c>
      <c r="X6">
        <v>31.3416481</v>
      </c>
      <c r="Y6">
        <v>0.12884896600000001</v>
      </c>
      <c r="Z6">
        <v>-3.7308374999999998E-2</v>
      </c>
      <c r="AA6">
        <v>1.5103965E-2</v>
      </c>
      <c r="AB6">
        <v>6.4570110000000003E-3</v>
      </c>
      <c r="AC6">
        <v>0.32893828600000002</v>
      </c>
      <c r="AD6">
        <v>7.8499475999999999E-2</v>
      </c>
    </row>
    <row r="7" spans="1:30" x14ac:dyDescent="0.2">
      <c r="A7" t="s">
        <v>59</v>
      </c>
      <c r="B7" t="s">
        <v>60</v>
      </c>
      <c r="C7" t="s">
        <v>61</v>
      </c>
      <c r="D7" t="s">
        <v>62</v>
      </c>
      <c r="E7" t="s">
        <v>63</v>
      </c>
      <c r="F7" t="s">
        <v>64</v>
      </c>
      <c r="G7" t="s">
        <v>43</v>
      </c>
      <c r="H7">
        <v>56.585000000000001</v>
      </c>
      <c r="I7">
        <v>6</v>
      </c>
      <c r="J7">
        <v>15.2</v>
      </c>
      <c r="K7">
        <v>0</v>
      </c>
      <c r="L7">
        <v>13.862</v>
      </c>
      <c r="M7">
        <v>22.870580669999999</v>
      </c>
      <c r="N7">
        <v>23.138475419999999</v>
      </c>
      <c r="O7">
        <v>24.625780110000001</v>
      </c>
      <c r="P7">
        <v>24.62397575</v>
      </c>
      <c r="Q7">
        <v>23.725566860000001</v>
      </c>
      <c r="R7">
        <v>24.679939269999998</v>
      </c>
      <c r="S7">
        <v>22.896799089999998</v>
      </c>
      <c r="T7">
        <v>23.88862228</v>
      </c>
      <c r="U7">
        <v>22.491035459999999</v>
      </c>
      <c r="V7">
        <v>24.74998093</v>
      </c>
      <c r="W7">
        <v>23.762268070000001</v>
      </c>
      <c r="X7">
        <v>24.43447304</v>
      </c>
      <c r="Y7">
        <v>0.55138171000000002</v>
      </c>
      <c r="Z7">
        <v>-0.77062861100000002</v>
      </c>
      <c r="AA7">
        <v>2.1665740999999999E-2</v>
      </c>
      <c r="AB7">
        <v>2.7586619E-2</v>
      </c>
      <c r="AC7">
        <v>1.1346191809999999</v>
      </c>
      <c r="AD7">
        <v>-1.2234217329999999</v>
      </c>
    </row>
    <row r="8" spans="1:30" x14ac:dyDescent="0.2">
      <c r="A8" t="s">
        <v>65</v>
      </c>
      <c r="B8" t="s">
        <v>66</v>
      </c>
      <c r="C8" t="s">
        <v>46</v>
      </c>
      <c r="D8" t="s">
        <v>67</v>
      </c>
      <c r="E8" t="s">
        <v>68</v>
      </c>
      <c r="F8" t="s">
        <v>69</v>
      </c>
      <c r="G8" t="s">
        <v>43</v>
      </c>
      <c r="H8">
        <v>92.343999999999994</v>
      </c>
      <c r="I8">
        <v>32</v>
      </c>
      <c r="J8">
        <v>50.6</v>
      </c>
      <c r="K8">
        <v>0</v>
      </c>
      <c r="L8">
        <v>182.19</v>
      </c>
      <c r="M8">
        <v>26.33056831</v>
      </c>
      <c r="N8">
        <v>25.61753654</v>
      </c>
      <c r="O8">
        <v>25.649436949999998</v>
      </c>
      <c r="P8">
        <v>26.208120350000002</v>
      </c>
      <c r="Q8">
        <v>27.26302338</v>
      </c>
      <c r="R8">
        <v>25.21133614</v>
      </c>
      <c r="S8">
        <v>24.131681440000001</v>
      </c>
      <c r="T8">
        <v>26.81787491</v>
      </c>
      <c r="U8">
        <v>25.540910719999999</v>
      </c>
      <c r="V8">
        <v>26.838699340000002</v>
      </c>
      <c r="W8">
        <v>25.343435289999999</v>
      </c>
      <c r="X8">
        <v>25.84529495</v>
      </c>
      <c r="Y8">
        <v>0.103769343</v>
      </c>
      <c r="Z8">
        <v>-0.14329592399999999</v>
      </c>
      <c r="AA8">
        <v>0.106841387</v>
      </c>
      <c r="AB8">
        <v>0.218350093</v>
      </c>
      <c r="AC8">
        <v>0.224536813</v>
      </c>
      <c r="AD8">
        <v>-0.512320836</v>
      </c>
    </row>
    <row r="9" spans="1:30" x14ac:dyDescent="0.2">
      <c r="A9" t="s">
        <v>70</v>
      </c>
      <c r="B9" t="s">
        <v>71</v>
      </c>
      <c r="C9" t="s">
        <v>32</v>
      </c>
      <c r="D9" t="s">
        <v>72</v>
      </c>
      <c r="E9" t="s">
        <v>73</v>
      </c>
      <c r="F9" t="s">
        <v>74</v>
      </c>
      <c r="G9" t="s">
        <v>36</v>
      </c>
      <c r="H9">
        <v>15.680999999999999</v>
      </c>
      <c r="I9">
        <v>3</v>
      </c>
      <c r="J9">
        <v>44.8</v>
      </c>
      <c r="K9">
        <v>0</v>
      </c>
      <c r="L9">
        <v>57.085000000000001</v>
      </c>
      <c r="M9">
        <v>28.649106979999999</v>
      </c>
      <c r="N9">
        <v>25.458669660000002</v>
      </c>
      <c r="O9">
        <v>28.469640729999998</v>
      </c>
      <c r="P9">
        <v>28.036115649999999</v>
      </c>
      <c r="Q9">
        <v>28.760656359999999</v>
      </c>
      <c r="R9">
        <v>28.70553207</v>
      </c>
      <c r="S9">
        <v>28.908676150000002</v>
      </c>
      <c r="T9">
        <v>28.222785949999999</v>
      </c>
      <c r="U9">
        <v>24.513870239999999</v>
      </c>
      <c r="V9">
        <v>28.95032501</v>
      </c>
      <c r="W9">
        <v>28.822319029999999</v>
      </c>
      <c r="X9">
        <v>29.16062737</v>
      </c>
      <c r="Y9">
        <v>0.62890614700000003</v>
      </c>
      <c r="Z9">
        <v>-1.4519513449999999</v>
      </c>
      <c r="AA9">
        <v>0.87830938000000003</v>
      </c>
      <c r="AB9">
        <v>-0.47698910999999999</v>
      </c>
      <c r="AC9">
        <v>0.57310498399999998</v>
      </c>
      <c r="AD9">
        <v>-1.7626463569999999</v>
      </c>
    </row>
    <row r="10" spans="1:30" x14ac:dyDescent="0.2">
      <c r="A10" t="s">
        <v>75</v>
      </c>
      <c r="B10" t="s">
        <v>76</v>
      </c>
      <c r="C10" t="s">
        <v>77</v>
      </c>
      <c r="D10" t="s">
        <v>78</v>
      </c>
      <c r="E10" t="s">
        <v>79</v>
      </c>
      <c r="F10" t="s">
        <v>80</v>
      </c>
      <c r="G10" t="s">
        <v>43</v>
      </c>
      <c r="H10">
        <v>19.239000000000001</v>
      </c>
      <c r="I10">
        <v>10</v>
      </c>
      <c r="J10">
        <v>78</v>
      </c>
      <c r="K10">
        <v>0</v>
      </c>
      <c r="L10">
        <v>323.31</v>
      </c>
      <c r="M10">
        <v>31.150434489999999</v>
      </c>
      <c r="N10">
        <v>31.612543110000001</v>
      </c>
      <c r="O10">
        <v>31.756963729999999</v>
      </c>
      <c r="P10">
        <v>31.446084979999998</v>
      </c>
      <c r="Q10">
        <v>31.686706539999999</v>
      </c>
      <c r="R10">
        <v>31.455375669999999</v>
      </c>
      <c r="S10">
        <v>31.438371660000001</v>
      </c>
      <c r="T10">
        <v>31.65283775</v>
      </c>
      <c r="U10">
        <v>31.488506319999999</v>
      </c>
      <c r="V10">
        <v>31.893886569999999</v>
      </c>
      <c r="W10">
        <v>31.104246140000001</v>
      </c>
      <c r="X10">
        <v>31.446084979999998</v>
      </c>
      <c r="Y10">
        <v>2.8981494E-2</v>
      </c>
      <c r="Z10">
        <v>2.5241216E-2</v>
      </c>
      <c r="AA10">
        <v>6.9368075000000001E-2</v>
      </c>
      <c r="AB10">
        <v>4.7983169999999999E-2</v>
      </c>
      <c r="AC10">
        <v>6.6253917999999995E-2</v>
      </c>
      <c r="AD10">
        <v>4.5166016000000003E-2</v>
      </c>
    </row>
    <row r="11" spans="1:30" x14ac:dyDescent="0.2">
      <c r="A11" t="s">
        <v>81</v>
      </c>
      <c r="B11" t="s">
        <v>31</v>
      </c>
      <c r="C11" t="s">
        <v>32</v>
      </c>
      <c r="D11" t="s">
        <v>82</v>
      </c>
      <c r="E11" t="s">
        <v>83</v>
      </c>
      <c r="F11" t="s">
        <v>84</v>
      </c>
      <c r="G11" t="s">
        <v>36</v>
      </c>
      <c r="H11">
        <v>10.43</v>
      </c>
      <c r="I11">
        <v>3</v>
      </c>
      <c r="J11">
        <v>12.9</v>
      </c>
      <c r="K11">
        <v>0</v>
      </c>
      <c r="L11">
        <v>86.784999999999997</v>
      </c>
      <c r="M11">
        <v>28.206762309999998</v>
      </c>
      <c r="N11">
        <v>28.093757629999999</v>
      </c>
      <c r="O11">
        <v>28.034542080000001</v>
      </c>
      <c r="P11">
        <v>27.38944244</v>
      </c>
      <c r="Q11">
        <v>28.476881030000001</v>
      </c>
      <c r="R11">
        <v>27.352117539999998</v>
      </c>
      <c r="S11">
        <v>27.86685181</v>
      </c>
      <c r="T11">
        <v>27.07479858</v>
      </c>
      <c r="U11">
        <v>27.593132019999999</v>
      </c>
      <c r="V11">
        <v>28.691989899999999</v>
      </c>
      <c r="W11">
        <v>28.061985020000002</v>
      </c>
      <c r="X11">
        <v>27.907417299999999</v>
      </c>
      <c r="Y11">
        <v>0.16732264699999999</v>
      </c>
      <c r="Z11">
        <v>-0.108776728</v>
      </c>
      <c r="AA11">
        <v>0.47394132700000002</v>
      </c>
      <c r="AB11">
        <v>-0.480983734</v>
      </c>
      <c r="AC11">
        <v>0.99555185499999999</v>
      </c>
      <c r="AD11">
        <v>-0.70886993399999998</v>
      </c>
    </row>
    <row r="12" spans="1:30" x14ac:dyDescent="0.2">
      <c r="A12" t="s">
        <v>85</v>
      </c>
      <c r="B12" t="s">
        <v>86</v>
      </c>
      <c r="C12" t="s">
        <v>87</v>
      </c>
      <c r="D12" t="s">
        <v>88</v>
      </c>
      <c r="E12" t="s">
        <v>89</v>
      </c>
      <c r="F12" t="s">
        <v>90</v>
      </c>
      <c r="G12" t="s">
        <v>91</v>
      </c>
      <c r="H12">
        <v>24.626999999999999</v>
      </c>
      <c r="I12">
        <v>7</v>
      </c>
      <c r="J12">
        <v>46.1</v>
      </c>
      <c r="K12">
        <v>0</v>
      </c>
      <c r="L12">
        <v>6.4505999999999997</v>
      </c>
      <c r="M12">
        <v>25.27963257</v>
      </c>
      <c r="N12">
        <v>24.56109047</v>
      </c>
      <c r="O12">
        <v>25.038549419999999</v>
      </c>
      <c r="P12">
        <v>24.38138962</v>
      </c>
      <c r="Q12">
        <v>24.208820339999999</v>
      </c>
      <c r="R12">
        <v>22.79797173</v>
      </c>
      <c r="S12">
        <v>23.729496000000001</v>
      </c>
      <c r="T12">
        <v>24.255407330000001</v>
      </c>
      <c r="U12">
        <v>23.88845444</v>
      </c>
      <c r="V12">
        <v>25.26594734</v>
      </c>
      <c r="W12">
        <v>24.819337839999999</v>
      </c>
      <c r="X12">
        <v>24.704601289999999</v>
      </c>
      <c r="Y12">
        <v>3.7157385000000001E-2</v>
      </c>
      <c r="Z12">
        <v>2.9795328999999999E-2</v>
      </c>
      <c r="AA12">
        <v>1.0038062130000001</v>
      </c>
      <c r="AB12">
        <v>-1.1339015960000001</v>
      </c>
      <c r="AC12">
        <v>1.8635462279999999</v>
      </c>
      <c r="AD12">
        <v>-0.97217623399999997</v>
      </c>
    </row>
    <row r="13" spans="1:30" x14ac:dyDescent="0.2">
      <c r="A13" t="s">
        <v>92</v>
      </c>
      <c r="B13" t="s">
        <v>93</v>
      </c>
      <c r="C13" t="s">
        <v>94</v>
      </c>
      <c r="D13" t="s">
        <v>95</v>
      </c>
      <c r="E13" t="s">
        <v>96</v>
      </c>
      <c r="F13" t="s">
        <v>97</v>
      </c>
      <c r="G13" t="s">
        <v>91</v>
      </c>
      <c r="H13">
        <v>21.949000000000002</v>
      </c>
      <c r="I13">
        <v>11</v>
      </c>
      <c r="J13">
        <v>87.7</v>
      </c>
      <c r="K13">
        <v>0</v>
      </c>
      <c r="L13">
        <v>323.31</v>
      </c>
      <c r="M13">
        <v>28.34633827</v>
      </c>
      <c r="N13">
        <v>28.37935448</v>
      </c>
      <c r="O13">
        <v>28.670099260000001</v>
      </c>
      <c r="P13">
        <v>28.86224747</v>
      </c>
      <c r="Q13">
        <v>29.295265199999999</v>
      </c>
      <c r="R13">
        <v>28.807287219999999</v>
      </c>
      <c r="S13">
        <v>28.522754670000001</v>
      </c>
      <c r="T13">
        <v>28.710500719999999</v>
      </c>
      <c r="U13">
        <v>28.533264160000002</v>
      </c>
      <c r="V13">
        <v>29.0508728</v>
      </c>
      <c r="W13">
        <v>28.722047809999999</v>
      </c>
      <c r="X13">
        <v>28.462911609999999</v>
      </c>
      <c r="Y13">
        <v>0.63495385500000001</v>
      </c>
      <c r="Z13">
        <v>-0.28001340200000002</v>
      </c>
      <c r="AA13">
        <v>0.45623745799999998</v>
      </c>
      <c r="AB13">
        <v>0.242989222</v>
      </c>
      <c r="AC13">
        <v>0.36103601299999999</v>
      </c>
      <c r="AD13">
        <v>-0.15643755600000001</v>
      </c>
    </row>
    <row r="14" spans="1:30" x14ac:dyDescent="0.2">
      <c r="A14" t="s">
        <v>98</v>
      </c>
      <c r="B14" t="s">
        <v>99</v>
      </c>
      <c r="C14" t="s">
        <v>100</v>
      </c>
      <c r="D14" t="s">
        <v>101</v>
      </c>
      <c r="E14" t="s">
        <v>98</v>
      </c>
      <c r="F14" t="s">
        <v>102</v>
      </c>
      <c r="G14" t="s">
        <v>58</v>
      </c>
      <c r="H14">
        <v>34.473999999999997</v>
      </c>
      <c r="I14">
        <v>6</v>
      </c>
      <c r="J14">
        <v>30.2</v>
      </c>
      <c r="K14">
        <v>0</v>
      </c>
      <c r="L14">
        <v>65.185000000000002</v>
      </c>
      <c r="M14">
        <v>25.978584290000001</v>
      </c>
      <c r="N14">
        <v>25.82104301</v>
      </c>
      <c r="O14">
        <v>25.590293880000001</v>
      </c>
      <c r="P14">
        <v>23.399576190000001</v>
      </c>
      <c r="Q14">
        <v>23.71698189</v>
      </c>
      <c r="R14">
        <v>25.785539629999999</v>
      </c>
      <c r="S14">
        <v>24.134061809999999</v>
      </c>
      <c r="T14">
        <v>25.680057529999999</v>
      </c>
      <c r="U14">
        <v>26.175256730000001</v>
      </c>
      <c r="V14">
        <v>23.911491389999998</v>
      </c>
      <c r="W14">
        <v>25.789127350000001</v>
      </c>
      <c r="X14">
        <v>25.70680428</v>
      </c>
      <c r="Y14">
        <v>0.45773291700000002</v>
      </c>
      <c r="Z14">
        <v>0.66083272299999996</v>
      </c>
      <c r="AA14">
        <v>0.36004918299999999</v>
      </c>
      <c r="AB14">
        <v>-0.83510843899999998</v>
      </c>
      <c r="AC14">
        <v>7.8791254000000005E-2</v>
      </c>
      <c r="AD14">
        <v>0.19398435</v>
      </c>
    </row>
    <row r="15" spans="1:30" x14ac:dyDescent="0.2">
      <c r="A15" t="s">
        <v>103</v>
      </c>
      <c r="B15" t="s">
        <v>104</v>
      </c>
      <c r="C15" t="s">
        <v>105</v>
      </c>
      <c r="D15" t="s">
        <v>106</v>
      </c>
      <c r="E15" t="s">
        <v>107</v>
      </c>
      <c r="F15" t="s">
        <v>108</v>
      </c>
      <c r="G15" t="s">
        <v>43</v>
      </c>
      <c r="H15">
        <v>11.29</v>
      </c>
      <c r="I15">
        <v>8</v>
      </c>
      <c r="J15">
        <v>37.6</v>
      </c>
      <c r="K15">
        <v>0</v>
      </c>
      <c r="L15">
        <v>18.024000000000001</v>
      </c>
      <c r="M15">
        <v>26.316257480000001</v>
      </c>
      <c r="N15">
        <v>26.826265339999999</v>
      </c>
      <c r="O15">
        <v>27.16547585</v>
      </c>
      <c r="P15">
        <v>27.522230149999999</v>
      </c>
      <c r="Q15">
        <v>28.016855240000002</v>
      </c>
      <c r="R15">
        <v>24.866790770000001</v>
      </c>
      <c r="S15">
        <v>26.544172289999999</v>
      </c>
      <c r="T15">
        <v>23.749326709999998</v>
      </c>
      <c r="U15">
        <v>26.64924431</v>
      </c>
      <c r="V15">
        <v>27.086893079999999</v>
      </c>
      <c r="W15">
        <v>26.740468979999999</v>
      </c>
      <c r="X15">
        <v>26.119455339999998</v>
      </c>
      <c r="Y15">
        <v>0.116596803</v>
      </c>
      <c r="Z15">
        <v>0.12039375300000001</v>
      </c>
      <c r="AA15">
        <v>5.1678984999999997E-2</v>
      </c>
      <c r="AB15">
        <v>0.15301958700000001</v>
      </c>
      <c r="AC15">
        <v>0.43251853899999998</v>
      </c>
      <c r="AD15">
        <v>-1.001358032</v>
      </c>
    </row>
    <row r="16" spans="1:30" x14ac:dyDescent="0.2">
      <c r="A16" t="s">
        <v>109</v>
      </c>
      <c r="B16" t="s">
        <v>110</v>
      </c>
      <c r="C16" t="s">
        <v>111</v>
      </c>
      <c r="D16" t="s">
        <v>112</v>
      </c>
      <c r="E16" t="s">
        <v>109</v>
      </c>
      <c r="F16" t="s">
        <v>113</v>
      </c>
      <c r="G16" t="s">
        <v>91</v>
      </c>
      <c r="H16">
        <v>29.814</v>
      </c>
      <c r="I16">
        <v>21</v>
      </c>
      <c r="J16">
        <v>67</v>
      </c>
      <c r="K16">
        <v>0</v>
      </c>
      <c r="L16">
        <v>323.31</v>
      </c>
      <c r="M16">
        <v>30.340429310000001</v>
      </c>
      <c r="N16">
        <v>29.982913969999998</v>
      </c>
      <c r="O16">
        <v>30.11296844</v>
      </c>
      <c r="P16">
        <v>30.48548508</v>
      </c>
      <c r="Q16">
        <v>29.900810239999998</v>
      </c>
      <c r="R16">
        <v>30.37958145</v>
      </c>
      <c r="S16">
        <v>30.041660310000001</v>
      </c>
      <c r="T16">
        <v>30.229057310000002</v>
      </c>
      <c r="U16">
        <v>30.12989044</v>
      </c>
      <c r="V16">
        <v>30.035905840000002</v>
      </c>
      <c r="W16">
        <v>30.397134779999998</v>
      </c>
      <c r="X16">
        <v>30.11122894</v>
      </c>
      <c r="Y16">
        <v>8.3982662999999999E-2</v>
      </c>
      <c r="Z16">
        <v>-3.5985946999999997E-2</v>
      </c>
      <c r="AA16">
        <v>0.12857522299999999</v>
      </c>
      <c r="AB16">
        <v>7.3869068999999996E-2</v>
      </c>
      <c r="AC16">
        <v>0.14505842099999999</v>
      </c>
      <c r="AD16">
        <v>-4.7887166000000002E-2</v>
      </c>
    </row>
    <row r="17" spans="1:30" x14ac:dyDescent="0.2">
      <c r="A17" t="s">
        <v>114</v>
      </c>
      <c r="B17" t="s">
        <v>115</v>
      </c>
      <c r="C17" t="s">
        <v>116</v>
      </c>
      <c r="D17" t="s">
        <v>117</v>
      </c>
      <c r="E17" t="s">
        <v>118</v>
      </c>
      <c r="F17" t="s">
        <v>119</v>
      </c>
      <c r="G17" t="s">
        <v>91</v>
      </c>
      <c r="H17">
        <v>46.424999999999997</v>
      </c>
      <c r="I17">
        <v>21</v>
      </c>
      <c r="J17">
        <v>62.2</v>
      </c>
      <c r="K17">
        <v>0</v>
      </c>
      <c r="L17">
        <v>174.01</v>
      </c>
      <c r="M17">
        <v>27.68371582</v>
      </c>
      <c r="N17">
        <v>27.47165871</v>
      </c>
      <c r="O17">
        <v>27.61182213</v>
      </c>
      <c r="P17">
        <v>28.228210449999999</v>
      </c>
      <c r="Q17">
        <v>27.72884178</v>
      </c>
      <c r="R17">
        <v>28.099489210000002</v>
      </c>
      <c r="S17">
        <v>28.120601650000001</v>
      </c>
      <c r="T17">
        <v>27.54155922</v>
      </c>
      <c r="U17">
        <v>26.485450740000001</v>
      </c>
      <c r="V17">
        <v>27.96333885</v>
      </c>
      <c r="W17">
        <v>27.94201279</v>
      </c>
      <c r="X17">
        <v>27.44094849</v>
      </c>
      <c r="Y17">
        <v>0.458519275</v>
      </c>
      <c r="Z17">
        <v>-0.19303449</v>
      </c>
      <c r="AA17">
        <v>0.44866265100000002</v>
      </c>
      <c r="AB17">
        <v>0.23674710600000001</v>
      </c>
      <c r="AC17">
        <v>0.322672664</v>
      </c>
      <c r="AD17">
        <v>-0.39956283599999998</v>
      </c>
    </row>
    <row r="18" spans="1:30" x14ac:dyDescent="0.2">
      <c r="A18" t="s">
        <v>120</v>
      </c>
      <c r="B18" t="s">
        <v>121</v>
      </c>
      <c r="C18" t="s">
        <v>122</v>
      </c>
      <c r="D18" t="s">
        <v>123</v>
      </c>
      <c r="E18" t="s">
        <v>124</v>
      </c>
      <c r="F18" t="s">
        <v>125</v>
      </c>
      <c r="G18" t="s">
        <v>126</v>
      </c>
      <c r="H18">
        <v>16.538</v>
      </c>
      <c r="I18">
        <v>9</v>
      </c>
      <c r="J18">
        <v>64.7</v>
      </c>
      <c r="K18">
        <v>0</v>
      </c>
      <c r="L18">
        <v>65.807000000000002</v>
      </c>
      <c r="M18">
        <v>26.371856690000001</v>
      </c>
      <c r="N18">
        <v>26.760910030000002</v>
      </c>
      <c r="O18">
        <v>26.869501110000002</v>
      </c>
      <c r="P18">
        <v>26.6904583</v>
      </c>
      <c r="Q18">
        <v>25.944114689999999</v>
      </c>
      <c r="R18">
        <v>26.727931980000001</v>
      </c>
      <c r="S18">
        <v>26.640859599999999</v>
      </c>
      <c r="T18">
        <v>27.05775642</v>
      </c>
      <c r="U18">
        <v>26.763065340000001</v>
      </c>
      <c r="V18">
        <v>25.86038971</v>
      </c>
      <c r="W18">
        <v>26.618209839999999</v>
      </c>
      <c r="X18">
        <v>26.743295669999998</v>
      </c>
      <c r="Y18">
        <v>0.342322297</v>
      </c>
      <c r="Z18">
        <v>0.260124207</v>
      </c>
      <c r="AA18">
        <v>4.2505107E-2</v>
      </c>
      <c r="AB18">
        <v>4.6869913999999999E-2</v>
      </c>
      <c r="AC18">
        <v>0.61366536500000002</v>
      </c>
      <c r="AD18">
        <v>0.41326204900000002</v>
      </c>
    </row>
    <row r="19" spans="1:30" x14ac:dyDescent="0.2">
      <c r="A19" t="s">
        <v>127</v>
      </c>
      <c r="B19" t="s">
        <v>128</v>
      </c>
      <c r="C19" t="s">
        <v>122</v>
      </c>
      <c r="D19" t="s">
        <v>129</v>
      </c>
      <c r="E19" t="s">
        <v>127</v>
      </c>
      <c r="F19" t="s">
        <v>130</v>
      </c>
      <c r="G19" t="s">
        <v>126</v>
      </c>
      <c r="H19">
        <v>24.805</v>
      </c>
      <c r="I19">
        <v>17</v>
      </c>
      <c r="J19">
        <v>82.4</v>
      </c>
      <c r="K19">
        <v>0</v>
      </c>
      <c r="L19">
        <v>69.528000000000006</v>
      </c>
      <c r="M19">
        <v>27.882095339999999</v>
      </c>
      <c r="N19">
        <v>27.36185455</v>
      </c>
      <c r="O19">
        <v>26.940109249999999</v>
      </c>
      <c r="P19">
        <v>27.004102710000002</v>
      </c>
      <c r="Q19">
        <v>27.44268799</v>
      </c>
      <c r="R19">
        <v>26.832555769999999</v>
      </c>
      <c r="S19">
        <v>28.102045059999998</v>
      </c>
      <c r="T19">
        <v>27.975088119999999</v>
      </c>
      <c r="U19">
        <v>27.897987369999999</v>
      </c>
      <c r="V19">
        <v>27.569208150000001</v>
      </c>
      <c r="W19">
        <v>27.227016450000001</v>
      </c>
      <c r="X19">
        <v>28.350391389999999</v>
      </c>
      <c r="Y19">
        <v>0.30377726999999999</v>
      </c>
      <c r="Z19">
        <v>-0.32085227999999999</v>
      </c>
      <c r="AA19">
        <v>0.75514410600000004</v>
      </c>
      <c r="AB19">
        <v>-0.62242317199999997</v>
      </c>
      <c r="AC19">
        <v>0.337791805</v>
      </c>
      <c r="AD19">
        <v>0.27616818700000001</v>
      </c>
    </row>
    <row r="20" spans="1:30" x14ac:dyDescent="0.2">
      <c r="A20" t="s">
        <v>131</v>
      </c>
      <c r="B20" t="s">
        <v>132</v>
      </c>
      <c r="C20" t="s">
        <v>133</v>
      </c>
      <c r="D20" t="s">
        <v>134</v>
      </c>
      <c r="E20" t="s">
        <v>135</v>
      </c>
      <c r="F20" t="s">
        <v>136</v>
      </c>
      <c r="G20" t="s">
        <v>36</v>
      </c>
      <c r="H20">
        <v>31.367999999999999</v>
      </c>
      <c r="I20">
        <v>6</v>
      </c>
      <c r="J20">
        <v>23.7</v>
      </c>
      <c r="K20">
        <v>0</v>
      </c>
      <c r="L20">
        <v>85.153000000000006</v>
      </c>
      <c r="M20">
        <v>28.380594250000001</v>
      </c>
      <c r="N20">
        <v>27.823472979999998</v>
      </c>
      <c r="O20">
        <v>27.792407990000001</v>
      </c>
      <c r="P20">
        <v>27.399011609999999</v>
      </c>
      <c r="Q20">
        <v>23.653224949999998</v>
      </c>
      <c r="R20">
        <v>27.985332490000001</v>
      </c>
      <c r="S20">
        <v>28.360221859999999</v>
      </c>
      <c r="T20">
        <v>28.199993129999999</v>
      </c>
      <c r="U20">
        <v>27.666549679999999</v>
      </c>
      <c r="V20">
        <v>26.09418106</v>
      </c>
      <c r="W20">
        <v>28.48922348</v>
      </c>
      <c r="X20">
        <v>28.335603710000001</v>
      </c>
      <c r="Y20">
        <v>0.17024874800000001</v>
      </c>
      <c r="Z20">
        <v>0.35915565500000002</v>
      </c>
      <c r="AA20">
        <v>0.34285051</v>
      </c>
      <c r="AB20">
        <v>-1.2938130699999999</v>
      </c>
      <c r="AC20">
        <v>0.210703689</v>
      </c>
      <c r="AD20">
        <v>0.43591880799999999</v>
      </c>
    </row>
    <row r="21" spans="1:30" x14ac:dyDescent="0.2">
      <c r="A21" t="s">
        <v>137</v>
      </c>
      <c r="B21" t="s">
        <v>138</v>
      </c>
      <c r="C21" t="s">
        <v>139</v>
      </c>
      <c r="D21" t="s">
        <v>140</v>
      </c>
      <c r="E21" t="s">
        <v>141</v>
      </c>
      <c r="F21" t="s">
        <v>142</v>
      </c>
      <c r="G21" t="s">
        <v>91</v>
      </c>
      <c r="H21">
        <v>105.68</v>
      </c>
      <c r="I21">
        <v>17</v>
      </c>
      <c r="J21">
        <v>27.1</v>
      </c>
      <c r="K21">
        <v>0</v>
      </c>
      <c r="L21">
        <v>52.941000000000003</v>
      </c>
      <c r="M21">
        <v>23.679149630000001</v>
      </c>
      <c r="N21">
        <v>24.539754869999999</v>
      </c>
      <c r="O21">
        <v>24.143671040000001</v>
      </c>
      <c r="P21">
        <v>24.83417511</v>
      </c>
      <c r="Q21">
        <v>25.570676800000001</v>
      </c>
      <c r="R21">
        <v>24.656034470000002</v>
      </c>
      <c r="S21">
        <v>24.842252729999998</v>
      </c>
      <c r="T21">
        <v>23.673686979999999</v>
      </c>
      <c r="U21">
        <v>25.197380070000001</v>
      </c>
      <c r="V21">
        <v>23.520477289999999</v>
      </c>
      <c r="W21">
        <v>25.01778221</v>
      </c>
      <c r="X21">
        <v>24.186338419999998</v>
      </c>
      <c r="Y21">
        <v>8.5680115000000001E-2</v>
      </c>
      <c r="Z21">
        <v>-0.120674133</v>
      </c>
      <c r="AA21">
        <v>0.68709924600000005</v>
      </c>
      <c r="AB21">
        <v>0.77876281700000005</v>
      </c>
      <c r="AC21">
        <v>0.20094822100000001</v>
      </c>
      <c r="AD21">
        <v>0.32957394899999998</v>
      </c>
    </row>
    <row r="22" spans="1:30" x14ac:dyDescent="0.2">
      <c r="A22" t="s">
        <v>143</v>
      </c>
      <c r="B22" t="s">
        <v>144</v>
      </c>
      <c r="C22" t="s">
        <v>145</v>
      </c>
      <c r="D22" t="s">
        <v>146</v>
      </c>
      <c r="E22" t="s">
        <v>147</v>
      </c>
      <c r="F22" t="s">
        <v>148</v>
      </c>
      <c r="G22" t="s">
        <v>36</v>
      </c>
      <c r="H22">
        <v>24.841999999999999</v>
      </c>
      <c r="I22">
        <v>24</v>
      </c>
      <c r="J22">
        <v>85.5</v>
      </c>
      <c r="K22">
        <v>0</v>
      </c>
      <c r="L22">
        <v>239.93</v>
      </c>
      <c r="M22">
        <v>30.389154430000001</v>
      </c>
      <c r="N22">
        <v>29.98888397</v>
      </c>
      <c r="O22">
        <v>29.404279710000001</v>
      </c>
      <c r="P22">
        <v>29.362335210000001</v>
      </c>
      <c r="Q22">
        <v>29.16643333</v>
      </c>
      <c r="R22">
        <v>30.075078959999999</v>
      </c>
      <c r="S22">
        <v>30.250450130000001</v>
      </c>
      <c r="T22">
        <v>29.76634026</v>
      </c>
      <c r="U22">
        <v>30.132711409999999</v>
      </c>
      <c r="V22">
        <v>29.409812930000001</v>
      </c>
      <c r="W22">
        <v>29.80177879</v>
      </c>
      <c r="X22">
        <v>30.210018160000001</v>
      </c>
      <c r="Y22">
        <v>0.119176714</v>
      </c>
      <c r="Z22">
        <v>0.120236079</v>
      </c>
      <c r="AA22">
        <v>0.30884974900000001</v>
      </c>
      <c r="AB22">
        <v>-0.272587458</v>
      </c>
      <c r="AC22">
        <v>0.37202259799999998</v>
      </c>
      <c r="AD22">
        <v>0.24263064100000001</v>
      </c>
    </row>
    <row r="23" spans="1:30" x14ac:dyDescent="0.2">
      <c r="A23" t="s">
        <v>149</v>
      </c>
      <c r="B23" t="s">
        <v>150</v>
      </c>
      <c r="C23" t="s">
        <v>151</v>
      </c>
      <c r="D23" t="s">
        <v>152</v>
      </c>
      <c r="E23" t="s">
        <v>153</v>
      </c>
      <c r="F23" t="s">
        <v>154</v>
      </c>
      <c r="G23" t="s">
        <v>91</v>
      </c>
      <c r="H23">
        <v>62.777000000000001</v>
      </c>
      <c r="I23">
        <v>26</v>
      </c>
      <c r="J23">
        <v>58.3</v>
      </c>
      <c r="K23">
        <v>0</v>
      </c>
      <c r="L23">
        <v>323.31</v>
      </c>
      <c r="M23">
        <v>29.770141599999999</v>
      </c>
      <c r="N23">
        <v>30.093456270000001</v>
      </c>
      <c r="O23">
        <v>29.71451759</v>
      </c>
      <c r="P23">
        <v>29.657667159999999</v>
      </c>
      <c r="Q23">
        <v>28.979537959999998</v>
      </c>
      <c r="R23">
        <v>29.904834749999999</v>
      </c>
      <c r="S23">
        <v>30.02762413</v>
      </c>
      <c r="T23">
        <v>30.06303978</v>
      </c>
      <c r="U23">
        <v>30.060077669999998</v>
      </c>
      <c r="V23">
        <v>28.959447860000001</v>
      </c>
      <c r="W23">
        <v>30.239452360000001</v>
      </c>
      <c r="X23">
        <v>29.862054820000001</v>
      </c>
      <c r="Y23">
        <v>0.163029224</v>
      </c>
      <c r="Z23">
        <v>0.172386805</v>
      </c>
      <c r="AA23">
        <v>0.13585123700000001</v>
      </c>
      <c r="AB23">
        <v>-0.17297172499999999</v>
      </c>
      <c r="AC23">
        <v>0.40547556800000001</v>
      </c>
      <c r="AD23">
        <v>0.36326217700000002</v>
      </c>
    </row>
    <row r="24" spans="1:30" x14ac:dyDescent="0.2">
      <c r="A24" t="s">
        <v>155</v>
      </c>
      <c r="B24" t="s">
        <v>156</v>
      </c>
      <c r="C24" t="s">
        <v>157</v>
      </c>
      <c r="D24" t="s">
        <v>158</v>
      </c>
      <c r="E24" t="s">
        <v>159</v>
      </c>
      <c r="F24" t="s">
        <v>160</v>
      </c>
      <c r="G24" t="s">
        <v>43</v>
      </c>
      <c r="H24">
        <v>24.225000000000001</v>
      </c>
      <c r="I24">
        <v>18</v>
      </c>
      <c r="J24">
        <v>83.3</v>
      </c>
      <c r="K24">
        <v>0</v>
      </c>
      <c r="L24">
        <v>323.31</v>
      </c>
      <c r="M24">
        <v>29.57025719</v>
      </c>
      <c r="N24">
        <v>29.900810239999998</v>
      </c>
      <c r="O24">
        <v>30.150495530000001</v>
      </c>
      <c r="P24">
        <v>30.275976180000001</v>
      </c>
      <c r="Q24">
        <v>30.77548981</v>
      </c>
      <c r="R24">
        <v>29.716300960000002</v>
      </c>
      <c r="S24">
        <v>29.638339999999999</v>
      </c>
      <c r="T24">
        <v>30.122751239999999</v>
      </c>
      <c r="U24">
        <v>29.96512985</v>
      </c>
      <c r="V24">
        <v>30.498384479999999</v>
      </c>
      <c r="W24">
        <v>29.900379180000002</v>
      </c>
      <c r="X24">
        <v>29.736248020000001</v>
      </c>
      <c r="Y24">
        <v>0.23510621300000001</v>
      </c>
      <c r="Z24">
        <v>-0.171149572</v>
      </c>
      <c r="AA24">
        <v>0.21340858600000001</v>
      </c>
      <c r="AB24">
        <v>0.21091842699999999</v>
      </c>
      <c r="AC24">
        <v>0.191989517</v>
      </c>
      <c r="AD24">
        <v>-0.13626352899999999</v>
      </c>
    </row>
    <row r="25" spans="1:30" x14ac:dyDescent="0.2">
      <c r="A25" t="s">
        <v>161</v>
      </c>
      <c r="B25" t="s">
        <v>162</v>
      </c>
      <c r="C25" t="s">
        <v>100</v>
      </c>
      <c r="D25" t="s">
        <v>163</v>
      </c>
      <c r="E25" t="s">
        <v>161</v>
      </c>
      <c r="F25" t="s">
        <v>164</v>
      </c>
      <c r="G25" t="s">
        <v>58</v>
      </c>
      <c r="H25">
        <v>45.331000000000003</v>
      </c>
      <c r="I25">
        <v>27</v>
      </c>
      <c r="J25">
        <v>70.599999999999994</v>
      </c>
      <c r="K25">
        <v>0</v>
      </c>
      <c r="L25">
        <v>272.7</v>
      </c>
      <c r="M25">
        <v>28.304521560000001</v>
      </c>
      <c r="N25">
        <v>28.123910899999998</v>
      </c>
      <c r="O25">
        <v>28.765787119999999</v>
      </c>
      <c r="P25">
        <v>28.00966644</v>
      </c>
      <c r="Q25">
        <v>28.21516609</v>
      </c>
      <c r="R25">
        <v>28.55435181</v>
      </c>
      <c r="S25">
        <v>28.922494889999999</v>
      </c>
      <c r="T25">
        <v>29.511638640000001</v>
      </c>
      <c r="U25">
        <v>28.518709179999998</v>
      </c>
      <c r="V25">
        <v>29.116096500000001</v>
      </c>
      <c r="W25">
        <v>28.761133189999999</v>
      </c>
      <c r="X25">
        <v>28.557971949999999</v>
      </c>
      <c r="Y25">
        <v>0.75694178000000001</v>
      </c>
      <c r="Z25">
        <v>-0.41366068499999997</v>
      </c>
      <c r="AA25">
        <v>1.1404073130000001</v>
      </c>
      <c r="AB25">
        <v>-0.55200576800000001</v>
      </c>
      <c r="AC25">
        <v>0.200712381</v>
      </c>
      <c r="AD25">
        <v>0.17254702299999999</v>
      </c>
    </row>
    <row r="26" spans="1:30" x14ac:dyDescent="0.2">
      <c r="A26" t="s">
        <v>165</v>
      </c>
      <c r="B26" t="s">
        <v>166</v>
      </c>
      <c r="C26" t="s">
        <v>167</v>
      </c>
      <c r="D26" t="s">
        <v>168</v>
      </c>
      <c r="E26" t="s">
        <v>169</v>
      </c>
      <c r="F26" t="s">
        <v>170</v>
      </c>
      <c r="G26" t="s">
        <v>91</v>
      </c>
      <c r="H26">
        <v>51.39</v>
      </c>
      <c r="I26">
        <v>19</v>
      </c>
      <c r="J26">
        <v>52.2</v>
      </c>
      <c r="K26">
        <v>0</v>
      </c>
      <c r="L26">
        <v>235.2</v>
      </c>
      <c r="M26">
        <v>26.945812230000001</v>
      </c>
      <c r="N26">
        <v>27.924449920000001</v>
      </c>
      <c r="O26">
        <v>27.957483289999999</v>
      </c>
      <c r="P26">
        <v>28.44509888</v>
      </c>
      <c r="Q26">
        <v>27.347902300000001</v>
      </c>
      <c r="R26">
        <v>28.108339310000002</v>
      </c>
      <c r="S26">
        <v>27.283744810000002</v>
      </c>
      <c r="T26">
        <v>27.97147369</v>
      </c>
      <c r="U26">
        <v>27.780191420000001</v>
      </c>
      <c r="V26">
        <v>27.443796160000002</v>
      </c>
      <c r="W26">
        <v>27.608583450000001</v>
      </c>
      <c r="X26">
        <v>27.33381271</v>
      </c>
      <c r="Y26">
        <v>0.16207391099999999</v>
      </c>
      <c r="Z26">
        <v>0.14718437200000001</v>
      </c>
      <c r="AA26">
        <v>0.68772214600000003</v>
      </c>
      <c r="AB26">
        <v>0.50504938799999999</v>
      </c>
      <c r="AC26">
        <v>0.41922765000000001</v>
      </c>
      <c r="AD26">
        <v>0.216405869</v>
      </c>
    </row>
    <row r="27" spans="1:30" x14ac:dyDescent="0.2">
      <c r="A27" t="s">
        <v>171</v>
      </c>
      <c r="B27" t="s">
        <v>172</v>
      </c>
      <c r="C27" t="s">
        <v>173</v>
      </c>
      <c r="D27" t="s">
        <v>174</v>
      </c>
      <c r="E27" t="s">
        <v>175</v>
      </c>
      <c r="F27" t="s">
        <v>176</v>
      </c>
      <c r="G27" t="s">
        <v>177</v>
      </c>
      <c r="H27">
        <v>35.585000000000001</v>
      </c>
      <c r="I27">
        <v>1</v>
      </c>
      <c r="J27">
        <v>9</v>
      </c>
      <c r="K27">
        <v>0</v>
      </c>
      <c r="L27">
        <v>321.29000000000002</v>
      </c>
      <c r="M27">
        <v>28.410095210000001</v>
      </c>
      <c r="N27">
        <v>28.32122231</v>
      </c>
      <c r="O27">
        <v>28.698759079999999</v>
      </c>
      <c r="P27">
        <v>29.047054289999998</v>
      </c>
      <c r="Q27">
        <v>26.817264560000002</v>
      </c>
      <c r="R27">
        <v>28.390056609999998</v>
      </c>
      <c r="S27">
        <v>27.90736008</v>
      </c>
      <c r="T27">
        <v>28.482931140000002</v>
      </c>
      <c r="U27">
        <v>28.44142342</v>
      </c>
      <c r="V27">
        <v>28.00683403</v>
      </c>
      <c r="W27">
        <v>28.094865800000001</v>
      </c>
      <c r="X27">
        <v>27.72012329</v>
      </c>
      <c r="Y27">
        <v>1.5394365809999999</v>
      </c>
      <c r="Z27">
        <v>0.53608449300000005</v>
      </c>
      <c r="AA27">
        <v>7.5511749000000003E-2</v>
      </c>
      <c r="AB27">
        <v>0.144184113</v>
      </c>
      <c r="AC27">
        <v>0.70776770600000005</v>
      </c>
      <c r="AD27">
        <v>0.33663050300000003</v>
      </c>
    </row>
    <row r="28" spans="1:30" x14ac:dyDescent="0.2">
      <c r="A28" t="s">
        <v>178</v>
      </c>
      <c r="B28" t="s">
        <v>179</v>
      </c>
      <c r="C28" t="s">
        <v>180</v>
      </c>
      <c r="D28" t="s">
        <v>181</v>
      </c>
      <c r="E28" t="s">
        <v>182</v>
      </c>
      <c r="F28" t="s">
        <v>183</v>
      </c>
      <c r="G28" t="s">
        <v>91</v>
      </c>
      <c r="H28">
        <v>12.544</v>
      </c>
      <c r="I28">
        <v>7</v>
      </c>
      <c r="J28">
        <v>74.099999999999994</v>
      </c>
      <c r="K28">
        <v>0</v>
      </c>
      <c r="L28">
        <v>135.37</v>
      </c>
      <c r="M28">
        <v>29.90712929</v>
      </c>
      <c r="N28">
        <v>30.134916310000001</v>
      </c>
      <c r="O28">
        <v>30.254623410000001</v>
      </c>
      <c r="P28">
        <v>30.00758171</v>
      </c>
      <c r="Q28">
        <v>30.469757080000001</v>
      </c>
      <c r="R28">
        <v>29.721525190000001</v>
      </c>
      <c r="S28">
        <v>29.819490429999998</v>
      </c>
      <c r="T28">
        <v>29.75563622</v>
      </c>
      <c r="U28">
        <v>29.540857320000001</v>
      </c>
      <c r="V28">
        <v>30.006378170000001</v>
      </c>
      <c r="W28">
        <v>29.869457239999999</v>
      </c>
      <c r="X28">
        <v>29.777591709999999</v>
      </c>
      <c r="Y28">
        <v>0.81578092499999999</v>
      </c>
      <c r="Z28">
        <v>0.21441396099999999</v>
      </c>
      <c r="AA28">
        <v>0.32821245700000001</v>
      </c>
      <c r="AB28">
        <v>0.18181228599999999</v>
      </c>
      <c r="AC28">
        <v>0.76845384100000003</v>
      </c>
      <c r="AD28">
        <v>-0.17914772000000001</v>
      </c>
    </row>
    <row r="29" spans="1:30" x14ac:dyDescent="0.2">
      <c r="A29" t="s">
        <v>184</v>
      </c>
      <c r="B29" t="s">
        <v>185</v>
      </c>
      <c r="C29" t="s">
        <v>186</v>
      </c>
      <c r="D29" t="s">
        <v>187</v>
      </c>
      <c r="E29" t="s">
        <v>188</v>
      </c>
      <c r="F29" t="s">
        <v>189</v>
      </c>
      <c r="G29" t="s">
        <v>126</v>
      </c>
      <c r="H29">
        <v>17.152000000000001</v>
      </c>
      <c r="I29">
        <v>8</v>
      </c>
      <c r="J29">
        <v>57.4</v>
      </c>
      <c r="K29">
        <v>0</v>
      </c>
      <c r="L29">
        <v>71.484999999999999</v>
      </c>
      <c r="M29">
        <v>28.70041466</v>
      </c>
      <c r="N29">
        <v>28.866556169999999</v>
      </c>
      <c r="O29">
        <v>28.896717070000001</v>
      </c>
      <c r="P29">
        <v>27.36235619</v>
      </c>
      <c r="Q29">
        <v>26.232551569999998</v>
      </c>
      <c r="R29">
        <v>28.502979280000002</v>
      </c>
      <c r="S29">
        <v>28.95279884</v>
      </c>
      <c r="T29">
        <v>28.96369743</v>
      </c>
      <c r="U29">
        <v>29.072935099999999</v>
      </c>
      <c r="V29">
        <v>27.709316250000001</v>
      </c>
      <c r="W29">
        <v>28.748872760000001</v>
      </c>
      <c r="X29">
        <v>28.561689380000001</v>
      </c>
      <c r="Y29">
        <v>0.67049380700000005</v>
      </c>
      <c r="Z29">
        <v>0.48126983600000001</v>
      </c>
      <c r="AA29">
        <v>0.59748082999999996</v>
      </c>
      <c r="AB29">
        <v>-0.97399711600000005</v>
      </c>
      <c r="AC29">
        <v>0.95368795200000001</v>
      </c>
      <c r="AD29">
        <v>0.65651766499999997</v>
      </c>
    </row>
    <row r="30" spans="1:30" x14ac:dyDescent="0.2">
      <c r="A30" t="s">
        <v>190</v>
      </c>
      <c r="B30" t="s">
        <v>191</v>
      </c>
      <c r="C30" t="s">
        <v>192</v>
      </c>
      <c r="D30" t="s">
        <v>193</v>
      </c>
      <c r="E30" t="s">
        <v>194</v>
      </c>
      <c r="F30" t="s">
        <v>195</v>
      </c>
      <c r="G30" t="s">
        <v>91</v>
      </c>
      <c r="H30">
        <v>39.981999999999999</v>
      </c>
      <c r="I30">
        <v>31</v>
      </c>
      <c r="J30">
        <v>75.7</v>
      </c>
      <c r="K30">
        <v>0</v>
      </c>
      <c r="L30">
        <v>323.31</v>
      </c>
      <c r="M30">
        <v>30.290328980000002</v>
      </c>
      <c r="N30">
        <v>30.707096100000001</v>
      </c>
      <c r="O30">
        <v>30.93367958</v>
      </c>
      <c r="P30">
        <v>31.2252121</v>
      </c>
      <c r="Q30">
        <v>31.388334270000001</v>
      </c>
      <c r="R30">
        <v>30.738199229999999</v>
      </c>
      <c r="S30">
        <v>30.55297852</v>
      </c>
      <c r="T30">
        <v>30.628274919999999</v>
      </c>
      <c r="U30">
        <v>30.634000780000001</v>
      </c>
      <c r="V30">
        <v>30.516813280000001</v>
      </c>
      <c r="W30">
        <v>30.287910459999999</v>
      </c>
      <c r="X30">
        <v>30.0846138</v>
      </c>
      <c r="Y30">
        <v>0.70063575700000003</v>
      </c>
      <c r="Z30">
        <v>0.34725570700000002</v>
      </c>
      <c r="AA30">
        <v>1.6200591070000001</v>
      </c>
      <c r="AB30">
        <v>0.82080268899999997</v>
      </c>
      <c r="AC30">
        <v>1.1380730990000001</v>
      </c>
      <c r="AD30">
        <v>0.30863889100000003</v>
      </c>
    </row>
    <row r="31" spans="1:30" x14ac:dyDescent="0.2">
      <c r="A31" t="s">
        <v>196</v>
      </c>
      <c r="B31" t="s">
        <v>31</v>
      </c>
      <c r="C31" t="s">
        <v>32</v>
      </c>
      <c r="D31" t="s">
        <v>197</v>
      </c>
      <c r="E31" t="s">
        <v>196</v>
      </c>
      <c r="F31" t="s">
        <v>198</v>
      </c>
      <c r="G31" t="s">
        <v>36</v>
      </c>
      <c r="H31">
        <v>61.24</v>
      </c>
      <c r="I31">
        <v>8</v>
      </c>
      <c r="J31">
        <v>22.5</v>
      </c>
      <c r="K31">
        <v>0</v>
      </c>
      <c r="L31">
        <v>38.009</v>
      </c>
      <c r="M31">
        <v>25.889064789999999</v>
      </c>
      <c r="N31">
        <v>26.331167220000001</v>
      </c>
      <c r="O31">
        <v>26.10297585</v>
      </c>
      <c r="P31">
        <v>24.106176380000001</v>
      </c>
      <c r="Q31">
        <v>24.737907409999998</v>
      </c>
      <c r="R31">
        <v>24.276567459999999</v>
      </c>
      <c r="S31">
        <v>24.861331939999999</v>
      </c>
      <c r="T31">
        <v>25.383344650000002</v>
      </c>
      <c r="U31">
        <v>26.079200740000001</v>
      </c>
      <c r="V31">
        <v>25.34858513</v>
      </c>
      <c r="W31">
        <v>24.500814439999999</v>
      </c>
      <c r="X31">
        <v>25.889390949999999</v>
      </c>
      <c r="Y31">
        <v>0.95135560200000002</v>
      </c>
      <c r="Z31">
        <v>0.861472448</v>
      </c>
      <c r="AA31">
        <v>0.91364061600000002</v>
      </c>
      <c r="AB31">
        <v>-0.872713089</v>
      </c>
      <c r="AC31">
        <v>0.13396572300000001</v>
      </c>
      <c r="AD31">
        <v>0.19502894100000001</v>
      </c>
    </row>
    <row r="32" spans="1:30" x14ac:dyDescent="0.2">
      <c r="A32" t="s">
        <v>199</v>
      </c>
      <c r="B32" t="s">
        <v>200</v>
      </c>
      <c r="C32" t="s">
        <v>201</v>
      </c>
      <c r="D32" t="s">
        <v>202</v>
      </c>
      <c r="E32" t="s">
        <v>203</v>
      </c>
      <c r="F32" t="s">
        <v>204</v>
      </c>
      <c r="G32" t="s">
        <v>91</v>
      </c>
      <c r="H32">
        <v>48.576000000000001</v>
      </c>
      <c r="I32">
        <v>10</v>
      </c>
      <c r="J32">
        <v>30.6</v>
      </c>
      <c r="K32">
        <v>0</v>
      </c>
      <c r="L32">
        <v>28.085999999999999</v>
      </c>
      <c r="M32">
        <v>24.88552666</v>
      </c>
      <c r="N32">
        <v>24.386854169999999</v>
      </c>
      <c r="O32">
        <v>24.088073730000001</v>
      </c>
      <c r="P32">
        <v>24.172807689999999</v>
      </c>
      <c r="Q32">
        <v>24.790424349999999</v>
      </c>
      <c r="R32">
        <v>24.57248878</v>
      </c>
      <c r="S32">
        <v>23.262544630000001</v>
      </c>
      <c r="T32">
        <v>24.619382860000002</v>
      </c>
      <c r="U32">
        <v>23.912683489999999</v>
      </c>
      <c r="V32">
        <v>24.615047449999999</v>
      </c>
      <c r="W32">
        <v>23.952421189999999</v>
      </c>
      <c r="X32">
        <v>24.329296110000001</v>
      </c>
      <c r="Y32">
        <v>0.19705636800000001</v>
      </c>
      <c r="Z32">
        <v>0.154563268</v>
      </c>
      <c r="AA32">
        <v>0.33298789200000001</v>
      </c>
      <c r="AB32">
        <v>0.21298535699999999</v>
      </c>
      <c r="AC32">
        <v>0.34956801500000001</v>
      </c>
      <c r="AD32">
        <v>-0.36738459299999998</v>
      </c>
    </row>
    <row r="33" spans="1:30" x14ac:dyDescent="0.2">
      <c r="A33" t="s">
        <v>205</v>
      </c>
      <c r="B33" t="s">
        <v>99</v>
      </c>
      <c r="C33" t="s">
        <v>100</v>
      </c>
      <c r="D33" t="s">
        <v>206</v>
      </c>
      <c r="E33" t="s">
        <v>205</v>
      </c>
      <c r="F33" t="s">
        <v>207</v>
      </c>
      <c r="G33" t="s">
        <v>58</v>
      </c>
      <c r="H33">
        <v>42.790999999999997</v>
      </c>
      <c r="I33">
        <v>9</v>
      </c>
      <c r="J33">
        <v>32.1</v>
      </c>
      <c r="K33">
        <v>0</v>
      </c>
      <c r="L33">
        <v>29.997</v>
      </c>
      <c r="M33">
        <v>24.06994057</v>
      </c>
      <c r="N33">
        <v>25.186338419999998</v>
      </c>
      <c r="O33">
        <v>23.51070786</v>
      </c>
      <c r="P33">
        <v>24.55340004</v>
      </c>
      <c r="Q33">
        <v>24.083131789999999</v>
      </c>
      <c r="R33">
        <v>24.931482320000001</v>
      </c>
      <c r="S33">
        <v>24.7725811</v>
      </c>
      <c r="T33">
        <v>24.67860413</v>
      </c>
      <c r="U33">
        <v>23.769777300000001</v>
      </c>
      <c r="V33">
        <v>23.312566759999999</v>
      </c>
      <c r="W33">
        <v>24.862203600000001</v>
      </c>
      <c r="X33">
        <v>24.821130749999998</v>
      </c>
      <c r="Y33">
        <v>3.646464E-2</v>
      </c>
      <c r="Z33">
        <v>-7.6304754000000002E-2</v>
      </c>
      <c r="AA33">
        <v>0.12318987100000001</v>
      </c>
      <c r="AB33">
        <v>0.190704346</v>
      </c>
      <c r="AC33">
        <v>4.2484416999999997E-2</v>
      </c>
      <c r="AD33">
        <v>7.5020472000000005E-2</v>
      </c>
    </row>
    <row r="34" spans="1:30" x14ac:dyDescent="0.2">
      <c r="A34" t="s">
        <v>208</v>
      </c>
      <c r="B34" t="s">
        <v>209</v>
      </c>
      <c r="C34" t="s">
        <v>210</v>
      </c>
      <c r="D34" t="s">
        <v>211</v>
      </c>
      <c r="E34" t="s">
        <v>212</v>
      </c>
      <c r="F34" t="s">
        <v>213</v>
      </c>
      <c r="G34" t="s">
        <v>91</v>
      </c>
      <c r="H34">
        <v>53.503</v>
      </c>
      <c r="I34">
        <v>7</v>
      </c>
      <c r="J34">
        <v>27.8</v>
      </c>
      <c r="K34">
        <v>0</v>
      </c>
      <c r="L34">
        <v>20.088000000000001</v>
      </c>
      <c r="M34">
        <v>25.158039089999999</v>
      </c>
      <c r="N34">
        <v>24.44215393</v>
      </c>
      <c r="O34">
        <v>24.95215988</v>
      </c>
      <c r="P34">
        <v>25.08157349</v>
      </c>
      <c r="Q34">
        <v>26.20129395</v>
      </c>
      <c r="R34">
        <v>25.054754259999999</v>
      </c>
      <c r="S34">
        <v>24.882017139999999</v>
      </c>
      <c r="T34">
        <v>24.94786453</v>
      </c>
      <c r="U34">
        <v>24.037111280000001</v>
      </c>
      <c r="V34">
        <v>24.427097320000001</v>
      </c>
      <c r="W34">
        <v>25.344282150000002</v>
      </c>
      <c r="X34">
        <v>26.063282010000002</v>
      </c>
      <c r="Y34">
        <v>0.34053393799999998</v>
      </c>
      <c r="Z34">
        <v>-0.42743619300000002</v>
      </c>
      <c r="AA34">
        <v>9.9270818999999996E-2</v>
      </c>
      <c r="AB34">
        <v>0.16765340200000001</v>
      </c>
      <c r="AC34">
        <v>0.51683906000000002</v>
      </c>
      <c r="AD34">
        <v>-0.65588951100000004</v>
      </c>
    </row>
    <row r="35" spans="1:30" x14ac:dyDescent="0.2">
      <c r="A35" t="s">
        <v>214</v>
      </c>
      <c r="B35" t="s">
        <v>215</v>
      </c>
      <c r="C35" t="s">
        <v>216</v>
      </c>
      <c r="D35" t="s">
        <v>217</v>
      </c>
      <c r="E35" t="s">
        <v>218</v>
      </c>
      <c r="F35" t="s">
        <v>219</v>
      </c>
      <c r="G35" t="s">
        <v>36</v>
      </c>
      <c r="H35">
        <v>35.28</v>
      </c>
      <c r="I35">
        <v>7</v>
      </c>
      <c r="J35">
        <v>26.1</v>
      </c>
      <c r="K35">
        <v>0</v>
      </c>
      <c r="L35">
        <v>33.273000000000003</v>
      </c>
      <c r="M35">
        <v>23.59967232</v>
      </c>
      <c r="N35">
        <v>25.41131592</v>
      </c>
      <c r="O35">
        <v>25.320446010000001</v>
      </c>
      <c r="P35">
        <v>25.59897041</v>
      </c>
      <c r="Q35">
        <v>24.461877820000002</v>
      </c>
      <c r="R35">
        <v>25.036659239999999</v>
      </c>
      <c r="S35">
        <v>25.396562580000001</v>
      </c>
      <c r="T35">
        <v>24.854003909999999</v>
      </c>
      <c r="U35">
        <v>25.221734999999999</v>
      </c>
      <c r="V35">
        <v>24.27945137</v>
      </c>
      <c r="W35">
        <v>24.436141970000001</v>
      </c>
      <c r="X35">
        <v>25.022506709999998</v>
      </c>
      <c r="Y35">
        <v>0.113683961</v>
      </c>
      <c r="Z35">
        <v>0.197778066</v>
      </c>
      <c r="AA35">
        <v>0.49605955099999999</v>
      </c>
      <c r="AB35">
        <v>0.45313580799999997</v>
      </c>
      <c r="AC35">
        <v>0.97815081999999998</v>
      </c>
      <c r="AD35">
        <v>0.57806714400000003</v>
      </c>
    </row>
    <row r="36" spans="1:30" x14ac:dyDescent="0.2">
      <c r="A36" t="s">
        <v>220</v>
      </c>
      <c r="B36" t="s">
        <v>221</v>
      </c>
      <c r="C36" t="s">
        <v>222</v>
      </c>
      <c r="D36" t="s">
        <v>223</v>
      </c>
      <c r="E36" t="s">
        <v>224</v>
      </c>
      <c r="F36" t="s">
        <v>225</v>
      </c>
      <c r="G36" t="s">
        <v>91</v>
      </c>
      <c r="H36">
        <v>61.140999999999998</v>
      </c>
      <c r="I36">
        <v>18</v>
      </c>
      <c r="J36">
        <v>38</v>
      </c>
      <c r="K36">
        <v>0</v>
      </c>
      <c r="L36">
        <v>104.36</v>
      </c>
      <c r="M36">
        <v>25.059906009999999</v>
      </c>
      <c r="N36">
        <v>24.724147800000001</v>
      </c>
      <c r="O36">
        <v>25.129434589999999</v>
      </c>
      <c r="P36">
        <v>24.753007889999999</v>
      </c>
      <c r="Q36">
        <v>24.32486725</v>
      </c>
      <c r="R36">
        <v>24.063137050000002</v>
      </c>
      <c r="S36">
        <v>24.166082379999999</v>
      </c>
      <c r="T36">
        <v>25.044155119999999</v>
      </c>
      <c r="U36">
        <v>23.942735670000001</v>
      </c>
      <c r="V36">
        <v>24.211174010000001</v>
      </c>
      <c r="W36">
        <v>23.33978844</v>
      </c>
      <c r="X36">
        <v>23.636213300000001</v>
      </c>
      <c r="Y36">
        <v>1.9192352500000001</v>
      </c>
      <c r="Z36">
        <v>1.2421042120000001</v>
      </c>
      <c r="AA36">
        <v>0.93595110999999998</v>
      </c>
      <c r="AB36">
        <v>0.65127881399999998</v>
      </c>
      <c r="AC36">
        <v>0.70821787800000002</v>
      </c>
      <c r="AD36">
        <v>0.65526580800000001</v>
      </c>
    </row>
    <row r="37" spans="1:30" x14ac:dyDescent="0.2">
      <c r="A37" t="s">
        <v>226</v>
      </c>
      <c r="B37" t="s">
        <v>227</v>
      </c>
      <c r="C37" t="s">
        <v>228</v>
      </c>
      <c r="D37" t="s">
        <v>229</v>
      </c>
      <c r="E37" t="s">
        <v>230</v>
      </c>
      <c r="F37" t="s">
        <v>231</v>
      </c>
      <c r="G37" t="s">
        <v>232</v>
      </c>
      <c r="H37">
        <v>36.771000000000001</v>
      </c>
      <c r="I37">
        <v>13</v>
      </c>
      <c r="J37">
        <v>45.6</v>
      </c>
      <c r="K37">
        <v>0</v>
      </c>
      <c r="L37">
        <v>228.94</v>
      </c>
      <c r="M37">
        <v>32.153488160000002</v>
      </c>
      <c r="N37">
        <v>31.924825670000001</v>
      </c>
      <c r="O37">
        <v>31.888633729999999</v>
      </c>
      <c r="P37">
        <v>31.117683410000001</v>
      </c>
      <c r="Q37">
        <v>31.614475250000002</v>
      </c>
      <c r="R37">
        <v>31.458410260000001</v>
      </c>
      <c r="S37">
        <v>32.023468020000003</v>
      </c>
      <c r="T37">
        <v>32.291976929999997</v>
      </c>
      <c r="U37">
        <v>32.077438350000001</v>
      </c>
      <c r="V37">
        <v>32.848361969999999</v>
      </c>
      <c r="W37">
        <v>32.049827579999999</v>
      </c>
      <c r="X37">
        <v>32.151733399999998</v>
      </c>
      <c r="Y37">
        <v>0.61314716400000002</v>
      </c>
      <c r="Z37">
        <v>-0.36099179599999998</v>
      </c>
      <c r="AA37">
        <v>1.515391983</v>
      </c>
      <c r="AB37">
        <v>-0.95311800599999996</v>
      </c>
      <c r="AC37">
        <v>0.343537331</v>
      </c>
      <c r="AD37">
        <v>-0.21901321400000001</v>
      </c>
    </row>
    <row r="38" spans="1:30" x14ac:dyDescent="0.2">
      <c r="A38" t="s">
        <v>233</v>
      </c>
      <c r="B38" t="s">
        <v>234</v>
      </c>
      <c r="C38" t="s">
        <v>32</v>
      </c>
      <c r="D38" t="s">
        <v>235</v>
      </c>
      <c r="E38" t="s">
        <v>233</v>
      </c>
      <c r="F38" t="s">
        <v>236</v>
      </c>
      <c r="G38" t="s">
        <v>58</v>
      </c>
      <c r="H38">
        <v>15.49</v>
      </c>
      <c r="I38">
        <v>5</v>
      </c>
      <c r="J38">
        <v>40.4</v>
      </c>
      <c r="K38">
        <v>0</v>
      </c>
      <c r="L38">
        <v>16.449000000000002</v>
      </c>
      <c r="M38">
        <v>24.32664299</v>
      </c>
      <c r="N38">
        <v>23.36040878</v>
      </c>
      <c r="O38">
        <v>25.180509570000002</v>
      </c>
      <c r="P38">
        <v>24.68267822</v>
      </c>
      <c r="Q38">
        <v>25.083419800000001</v>
      </c>
      <c r="R38">
        <v>24.0280323</v>
      </c>
      <c r="S38">
        <v>24.289791109999999</v>
      </c>
      <c r="T38">
        <v>23.537267679999999</v>
      </c>
      <c r="U38">
        <v>24.163982390000001</v>
      </c>
      <c r="V38">
        <v>24.25842476</v>
      </c>
      <c r="W38">
        <v>23.999753949999999</v>
      </c>
      <c r="X38">
        <v>24.959276200000001</v>
      </c>
      <c r="Y38">
        <v>6.8001568999999998E-2</v>
      </c>
      <c r="Z38">
        <v>-0.11663119</v>
      </c>
      <c r="AA38">
        <v>0.17311349300000001</v>
      </c>
      <c r="AB38">
        <v>0.19222513799999999</v>
      </c>
      <c r="AC38">
        <v>0.48110676000000002</v>
      </c>
      <c r="AD38">
        <v>-0.40880457599999998</v>
      </c>
    </row>
    <row r="39" spans="1:30" x14ac:dyDescent="0.2">
      <c r="A39" t="s">
        <v>237</v>
      </c>
      <c r="B39" t="s">
        <v>238</v>
      </c>
      <c r="C39" t="s">
        <v>239</v>
      </c>
      <c r="D39" t="s">
        <v>240</v>
      </c>
      <c r="E39" t="s">
        <v>237</v>
      </c>
      <c r="F39" t="s">
        <v>241</v>
      </c>
      <c r="G39" t="s">
        <v>91</v>
      </c>
      <c r="H39">
        <v>29.777999999999999</v>
      </c>
      <c r="I39">
        <v>17</v>
      </c>
      <c r="J39">
        <v>91.3</v>
      </c>
      <c r="K39">
        <v>0</v>
      </c>
      <c r="L39">
        <v>323.31</v>
      </c>
      <c r="M39">
        <v>32.16350937</v>
      </c>
      <c r="N39">
        <v>32.162849430000001</v>
      </c>
      <c r="O39">
        <v>32.149467469999998</v>
      </c>
      <c r="P39">
        <v>32.141632080000001</v>
      </c>
      <c r="Q39">
        <v>31.994255070000001</v>
      </c>
      <c r="R39">
        <v>32.586429600000002</v>
      </c>
      <c r="S39">
        <v>32.245670320000002</v>
      </c>
      <c r="T39">
        <v>32.539939879999999</v>
      </c>
      <c r="U39">
        <v>32.264499659999998</v>
      </c>
      <c r="V39">
        <v>31.483709340000001</v>
      </c>
      <c r="W39">
        <v>32.198589320000004</v>
      </c>
      <c r="X39">
        <v>32.046516420000003</v>
      </c>
      <c r="Y39">
        <v>0.50021760000000004</v>
      </c>
      <c r="Z39">
        <v>0.24900372800000001</v>
      </c>
      <c r="AA39">
        <v>0.51728961500000004</v>
      </c>
      <c r="AB39">
        <v>0.33116722100000001</v>
      </c>
      <c r="AC39">
        <v>0.86311201599999998</v>
      </c>
      <c r="AD39">
        <v>0.44043159500000001</v>
      </c>
    </row>
    <row r="40" spans="1:30" x14ac:dyDescent="0.2">
      <c r="A40" t="s">
        <v>242</v>
      </c>
      <c r="B40" t="s">
        <v>243</v>
      </c>
      <c r="C40" t="s">
        <v>122</v>
      </c>
      <c r="D40" t="s">
        <v>244</v>
      </c>
      <c r="E40" t="s">
        <v>242</v>
      </c>
      <c r="F40" t="s">
        <v>245</v>
      </c>
      <c r="G40" t="s">
        <v>126</v>
      </c>
      <c r="H40">
        <v>24.128</v>
      </c>
      <c r="I40">
        <v>13</v>
      </c>
      <c r="J40">
        <v>71</v>
      </c>
      <c r="K40">
        <v>0</v>
      </c>
      <c r="L40">
        <v>36.564</v>
      </c>
      <c r="M40">
        <v>27.297977450000001</v>
      </c>
      <c r="N40">
        <v>26.657991410000001</v>
      </c>
      <c r="O40">
        <v>26.78219223</v>
      </c>
      <c r="P40">
        <v>26.29680634</v>
      </c>
      <c r="Q40">
        <v>26.132143020000001</v>
      </c>
      <c r="R40">
        <v>27.273109439999999</v>
      </c>
      <c r="S40">
        <v>27.104696270000002</v>
      </c>
      <c r="T40">
        <v>26.564186100000001</v>
      </c>
      <c r="U40">
        <v>27.046976090000001</v>
      </c>
      <c r="V40">
        <v>26.55208206</v>
      </c>
      <c r="W40">
        <v>26.961353299999999</v>
      </c>
      <c r="X40">
        <v>26.908390050000001</v>
      </c>
      <c r="Y40">
        <v>0.170042419</v>
      </c>
      <c r="Z40">
        <v>0.105445226</v>
      </c>
      <c r="AA40">
        <v>0.25131250300000002</v>
      </c>
      <c r="AB40">
        <v>-0.239922206</v>
      </c>
      <c r="AC40">
        <v>0.17327282499999999</v>
      </c>
      <c r="AD40">
        <v>9.8011017000000006E-2</v>
      </c>
    </row>
    <row r="41" spans="1:30" x14ac:dyDescent="0.2">
      <c r="A41" t="s">
        <v>246</v>
      </c>
      <c r="B41" t="s">
        <v>247</v>
      </c>
      <c r="C41" t="s">
        <v>248</v>
      </c>
      <c r="D41" t="s">
        <v>249</v>
      </c>
      <c r="E41" t="s">
        <v>250</v>
      </c>
      <c r="F41" t="s">
        <v>251</v>
      </c>
      <c r="G41" t="s">
        <v>36</v>
      </c>
      <c r="H41">
        <v>42.238999999999997</v>
      </c>
      <c r="I41">
        <v>14</v>
      </c>
      <c r="J41">
        <v>48.7</v>
      </c>
      <c r="K41">
        <v>0</v>
      </c>
      <c r="L41">
        <v>323.31</v>
      </c>
      <c r="M41">
        <v>27.584270480000001</v>
      </c>
      <c r="N41">
        <v>27.188108440000001</v>
      </c>
      <c r="O41">
        <v>27.223430629999999</v>
      </c>
      <c r="P41">
        <v>26.510553359999999</v>
      </c>
      <c r="Q41">
        <v>28.278968809999999</v>
      </c>
      <c r="R41">
        <v>26.947484970000001</v>
      </c>
      <c r="S41">
        <v>27.448608400000001</v>
      </c>
      <c r="T41">
        <v>27.150058749999999</v>
      </c>
      <c r="U41">
        <v>27.258806230000001</v>
      </c>
      <c r="V41">
        <v>28.820343019999999</v>
      </c>
      <c r="W41">
        <v>27.272397990000002</v>
      </c>
      <c r="X41">
        <v>27.633049010000001</v>
      </c>
      <c r="Y41">
        <v>0.523285636</v>
      </c>
      <c r="Z41">
        <v>-0.57666015599999998</v>
      </c>
      <c r="AA41">
        <v>0.39554912399999997</v>
      </c>
      <c r="AB41">
        <v>-0.66292762800000005</v>
      </c>
      <c r="AC41">
        <v>0.58402864799999998</v>
      </c>
      <c r="AD41">
        <v>-0.62277221699999996</v>
      </c>
    </row>
    <row r="42" spans="1:30" x14ac:dyDescent="0.2">
      <c r="A42" t="s">
        <v>252</v>
      </c>
      <c r="B42" t="s">
        <v>253</v>
      </c>
      <c r="C42" t="s">
        <v>32</v>
      </c>
      <c r="D42" t="s">
        <v>254</v>
      </c>
      <c r="E42" t="s">
        <v>252</v>
      </c>
      <c r="F42" t="s">
        <v>255</v>
      </c>
      <c r="G42" t="s">
        <v>36</v>
      </c>
      <c r="H42">
        <v>25.911000000000001</v>
      </c>
      <c r="I42">
        <v>11</v>
      </c>
      <c r="J42">
        <v>61.1</v>
      </c>
      <c r="K42">
        <v>0</v>
      </c>
      <c r="L42">
        <v>323.31</v>
      </c>
      <c r="M42">
        <v>27.537862780000001</v>
      </c>
      <c r="N42">
        <v>28.022211070000001</v>
      </c>
      <c r="O42">
        <v>27.618209839999999</v>
      </c>
      <c r="P42">
        <v>27.274532319999999</v>
      </c>
      <c r="Q42">
        <v>27.004102710000002</v>
      </c>
      <c r="R42">
        <v>27.087196349999999</v>
      </c>
      <c r="S42">
        <v>27.281093599999998</v>
      </c>
      <c r="T42">
        <v>27.463808060000002</v>
      </c>
      <c r="U42">
        <v>27.860767360000001</v>
      </c>
      <c r="V42">
        <v>27.09365845</v>
      </c>
      <c r="W42">
        <v>27.831529620000001</v>
      </c>
      <c r="X42">
        <v>27.557205199999999</v>
      </c>
      <c r="Y42">
        <v>0.37004248899999997</v>
      </c>
      <c r="Z42">
        <v>0.231963476</v>
      </c>
      <c r="AA42">
        <v>0.74357419499999999</v>
      </c>
      <c r="AB42">
        <v>-0.37218729699999997</v>
      </c>
      <c r="AC42">
        <v>5.1361028000000003E-2</v>
      </c>
      <c r="AD42">
        <v>4.1091918999999998E-2</v>
      </c>
    </row>
    <row r="43" spans="1:30" x14ac:dyDescent="0.2">
      <c r="A43" t="s">
        <v>256</v>
      </c>
      <c r="B43" t="s">
        <v>257</v>
      </c>
      <c r="C43" t="s">
        <v>111</v>
      </c>
      <c r="D43" t="s">
        <v>258</v>
      </c>
      <c r="E43" t="s">
        <v>256</v>
      </c>
      <c r="F43" t="s">
        <v>259</v>
      </c>
      <c r="G43" t="s">
        <v>91</v>
      </c>
      <c r="H43">
        <v>30.260999999999999</v>
      </c>
      <c r="I43">
        <v>18</v>
      </c>
      <c r="J43">
        <v>67.7</v>
      </c>
      <c r="K43">
        <v>0</v>
      </c>
      <c r="L43">
        <v>323.31</v>
      </c>
      <c r="M43">
        <v>32.665431980000001</v>
      </c>
      <c r="N43">
        <v>32.403675079999999</v>
      </c>
      <c r="O43">
        <v>32.096538539999997</v>
      </c>
      <c r="P43">
        <v>32.114429469999997</v>
      </c>
      <c r="Q43">
        <v>32.164798740000002</v>
      </c>
      <c r="R43">
        <v>32.254764559999998</v>
      </c>
      <c r="S43">
        <v>32.126140589999999</v>
      </c>
      <c r="T43">
        <v>31.969116209999999</v>
      </c>
      <c r="U43">
        <v>32.278747559999999</v>
      </c>
      <c r="V43">
        <v>32.294853209999999</v>
      </c>
      <c r="W43">
        <v>32.325012209999997</v>
      </c>
      <c r="X43">
        <v>32.510505680000001</v>
      </c>
      <c r="Y43">
        <v>2.2086577E-2</v>
      </c>
      <c r="Z43">
        <v>1.1758169000000001E-2</v>
      </c>
      <c r="AA43">
        <v>1.184011758</v>
      </c>
      <c r="AB43">
        <v>-0.198792775</v>
      </c>
      <c r="AC43">
        <v>1.0581603239999999</v>
      </c>
      <c r="AD43">
        <v>-0.25212224300000002</v>
      </c>
    </row>
    <row r="44" spans="1:30" x14ac:dyDescent="0.2">
      <c r="A44" t="s">
        <v>260</v>
      </c>
      <c r="B44" t="s">
        <v>261</v>
      </c>
      <c r="C44" t="s">
        <v>32</v>
      </c>
      <c r="D44" t="s">
        <v>262</v>
      </c>
      <c r="E44" t="s">
        <v>260</v>
      </c>
      <c r="F44" t="s">
        <v>263</v>
      </c>
      <c r="G44" t="s">
        <v>36</v>
      </c>
      <c r="H44">
        <v>23.52</v>
      </c>
      <c r="I44">
        <v>9</v>
      </c>
      <c r="J44">
        <v>70.3</v>
      </c>
      <c r="K44">
        <v>0</v>
      </c>
      <c r="L44">
        <v>257.56</v>
      </c>
      <c r="M44">
        <v>29.298786159999999</v>
      </c>
      <c r="N44">
        <v>28.980873110000001</v>
      </c>
      <c r="O44">
        <v>29.12760544</v>
      </c>
      <c r="P44">
        <v>28.120008469999998</v>
      </c>
      <c r="Q44">
        <v>28.084815979999998</v>
      </c>
      <c r="R44">
        <v>28.929368969999999</v>
      </c>
      <c r="S44">
        <v>29.14668846</v>
      </c>
      <c r="T44">
        <v>28.764173509999999</v>
      </c>
      <c r="U44">
        <v>29.118921279999999</v>
      </c>
      <c r="V44">
        <v>28.648765560000001</v>
      </c>
      <c r="W44">
        <v>29.05395699</v>
      </c>
      <c r="X44">
        <v>29.115377429999999</v>
      </c>
      <c r="Y44">
        <v>0.49586348499999999</v>
      </c>
      <c r="Z44">
        <v>0.19638824499999999</v>
      </c>
      <c r="AA44">
        <v>0.83366334900000005</v>
      </c>
      <c r="AB44">
        <v>-0.56130218499999995</v>
      </c>
      <c r="AC44">
        <v>0.136134904</v>
      </c>
      <c r="AD44">
        <v>7.0561091000000006E-2</v>
      </c>
    </row>
    <row r="45" spans="1:30" x14ac:dyDescent="0.2">
      <c r="A45" t="s">
        <v>264</v>
      </c>
      <c r="B45" t="s">
        <v>265</v>
      </c>
      <c r="C45" t="s">
        <v>32</v>
      </c>
      <c r="D45" t="s">
        <v>266</v>
      </c>
      <c r="E45" t="s">
        <v>264</v>
      </c>
      <c r="F45" t="s">
        <v>267</v>
      </c>
      <c r="G45" t="s">
        <v>91</v>
      </c>
      <c r="H45">
        <v>35.787999999999997</v>
      </c>
      <c r="I45">
        <v>27</v>
      </c>
      <c r="J45">
        <v>83.1</v>
      </c>
      <c r="K45">
        <v>0</v>
      </c>
      <c r="L45">
        <v>323.31</v>
      </c>
      <c r="M45">
        <v>30.172597889999999</v>
      </c>
      <c r="N45">
        <v>30.261476519999999</v>
      </c>
      <c r="O45">
        <v>30.629665370000001</v>
      </c>
      <c r="P45">
        <v>30.8631916</v>
      </c>
      <c r="Q45">
        <v>31.241840360000001</v>
      </c>
      <c r="R45">
        <v>30.703966139999999</v>
      </c>
      <c r="S45">
        <v>30.213266369999999</v>
      </c>
      <c r="T45">
        <v>30.42981911</v>
      </c>
      <c r="U45">
        <v>30.294170380000001</v>
      </c>
      <c r="V45">
        <v>30.661699299999999</v>
      </c>
      <c r="W45">
        <v>30.227336879999999</v>
      </c>
      <c r="X45">
        <v>29.954769129999999</v>
      </c>
      <c r="Y45">
        <v>0.106241511</v>
      </c>
      <c r="Z45">
        <v>7.3311487999999994E-2</v>
      </c>
      <c r="AA45">
        <v>1.182579278</v>
      </c>
      <c r="AB45">
        <v>0.65506426500000003</v>
      </c>
      <c r="AC45">
        <v>4.9649614000000002E-2</v>
      </c>
      <c r="AD45">
        <v>3.1150181999999998E-2</v>
      </c>
    </row>
    <row r="46" spans="1:30" x14ac:dyDescent="0.2">
      <c r="A46" t="s">
        <v>268</v>
      </c>
      <c r="B46" t="s">
        <v>261</v>
      </c>
      <c r="C46" t="s">
        <v>32</v>
      </c>
      <c r="D46" t="s">
        <v>269</v>
      </c>
      <c r="E46" t="s">
        <v>268</v>
      </c>
      <c r="F46" t="s">
        <v>270</v>
      </c>
      <c r="G46" t="s">
        <v>36</v>
      </c>
      <c r="H46">
        <v>45.527000000000001</v>
      </c>
      <c r="I46">
        <v>34</v>
      </c>
      <c r="J46">
        <v>67.5</v>
      </c>
      <c r="K46">
        <v>0</v>
      </c>
      <c r="L46">
        <v>323.31</v>
      </c>
      <c r="M46">
        <v>32.881431579999997</v>
      </c>
      <c r="N46">
        <v>31.549219130000001</v>
      </c>
      <c r="O46">
        <v>32.169258120000002</v>
      </c>
      <c r="P46">
        <v>31.977602009999998</v>
      </c>
      <c r="Q46">
        <v>31.635385509999999</v>
      </c>
      <c r="R46">
        <v>32.10643005</v>
      </c>
      <c r="S46">
        <v>32.219596860000003</v>
      </c>
      <c r="T46">
        <v>32.227882389999998</v>
      </c>
      <c r="U46">
        <v>32.421615600000003</v>
      </c>
      <c r="V46">
        <v>32.334873199999997</v>
      </c>
      <c r="W46">
        <v>31.633567809999999</v>
      </c>
      <c r="X46">
        <v>32.894824980000003</v>
      </c>
      <c r="Y46">
        <v>5.7219955000000003E-2</v>
      </c>
      <c r="Z46">
        <v>-8.7785720999999997E-2</v>
      </c>
      <c r="AA46">
        <v>0.41488439700000002</v>
      </c>
      <c r="AB46">
        <v>-0.38128280599999997</v>
      </c>
      <c r="AC46">
        <v>1.710203E-3</v>
      </c>
      <c r="AD46">
        <v>1.942952E-3</v>
      </c>
    </row>
    <row r="47" spans="1:30" x14ac:dyDescent="0.2">
      <c r="A47" t="s">
        <v>271</v>
      </c>
      <c r="B47" t="s">
        <v>272</v>
      </c>
      <c r="C47" t="s">
        <v>122</v>
      </c>
      <c r="D47" t="s">
        <v>273</v>
      </c>
      <c r="E47" t="s">
        <v>271</v>
      </c>
      <c r="F47" t="s">
        <v>274</v>
      </c>
      <c r="G47" t="s">
        <v>126</v>
      </c>
      <c r="H47">
        <v>25.44</v>
      </c>
      <c r="I47">
        <v>6</v>
      </c>
      <c r="J47">
        <v>42.4</v>
      </c>
      <c r="K47">
        <v>0</v>
      </c>
      <c r="L47">
        <v>51.351999999999997</v>
      </c>
      <c r="M47">
        <v>25.883623119999999</v>
      </c>
      <c r="N47">
        <v>23.19451523</v>
      </c>
      <c r="O47">
        <v>24.349081040000002</v>
      </c>
      <c r="P47">
        <v>25.394111630000001</v>
      </c>
      <c r="Q47">
        <v>25.784170150000001</v>
      </c>
      <c r="R47">
        <v>25.34864426</v>
      </c>
      <c r="S47">
        <v>25.815752029999999</v>
      </c>
      <c r="T47">
        <v>25.06669235</v>
      </c>
      <c r="U47">
        <v>25.202583310000001</v>
      </c>
      <c r="V47">
        <v>25.131830220000001</v>
      </c>
      <c r="W47">
        <v>25.804151539999999</v>
      </c>
      <c r="X47">
        <v>25.641382220000001</v>
      </c>
      <c r="Y47">
        <v>0.58176240499999998</v>
      </c>
      <c r="Z47">
        <v>-1.050048192</v>
      </c>
      <c r="AA47">
        <v>2.2907226999999999E-2</v>
      </c>
      <c r="AB47">
        <v>-1.6812641999999999E-2</v>
      </c>
      <c r="AC47">
        <v>0.20690715600000001</v>
      </c>
      <c r="AD47">
        <v>-0.16411209099999999</v>
      </c>
    </row>
    <row r="48" spans="1:30" x14ac:dyDescent="0.2">
      <c r="A48" t="s">
        <v>275</v>
      </c>
      <c r="B48" t="s">
        <v>276</v>
      </c>
      <c r="C48" t="s">
        <v>277</v>
      </c>
      <c r="D48" t="s">
        <v>278</v>
      </c>
      <c r="E48" t="s">
        <v>275</v>
      </c>
      <c r="F48" t="s">
        <v>279</v>
      </c>
      <c r="G48" t="s">
        <v>126</v>
      </c>
      <c r="H48">
        <v>22.495999999999999</v>
      </c>
      <c r="I48">
        <v>7</v>
      </c>
      <c r="J48">
        <v>44.1</v>
      </c>
      <c r="K48">
        <v>0</v>
      </c>
      <c r="L48">
        <v>70.811000000000007</v>
      </c>
      <c r="M48">
        <v>26.788305279999999</v>
      </c>
      <c r="N48">
        <v>26.528444289999999</v>
      </c>
      <c r="O48">
        <v>26.148838040000001</v>
      </c>
      <c r="P48">
        <v>26.356994629999999</v>
      </c>
      <c r="Q48">
        <v>26.54139709</v>
      </c>
      <c r="R48">
        <v>26.858398439999998</v>
      </c>
      <c r="S48">
        <v>26.866321559999999</v>
      </c>
      <c r="T48">
        <v>26.70872498</v>
      </c>
      <c r="U48">
        <v>26.724683760000001</v>
      </c>
      <c r="V48">
        <v>27.0048542</v>
      </c>
      <c r="W48">
        <v>26.581758499999999</v>
      </c>
      <c r="X48">
        <v>26.770267489999998</v>
      </c>
      <c r="Y48">
        <v>0.59775847500000001</v>
      </c>
      <c r="Z48">
        <v>-0.297097524</v>
      </c>
      <c r="AA48">
        <v>0.45137199300000003</v>
      </c>
      <c r="AB48">
        <v>-0.20003000900000001</v>
      </c>
      <c r="AC48">
        <v>4.9433100000000001E-2</v>
      </c>
      <c r="AD48">
        <v>-1.9049962E-2</v>
      </c>
    </row>
    <row r="49" spans="1:30" x14ac:dyDescent="0.2">
      <c r="A49" t="s">
        <v>280</v>
      </c>
      <c r="B49" t="s">
        <v>281</v>
      </c>
      <c r="C49" t="s">
        <v>282</v>
      </c>
      <c r="D49" t="s">
        <v>283</v>
      </c>
      <c r="E49" t="s">
        <v>284</v>
      </c>
      <c r="F49" t="s">
        <v>285</v>
      </c>
      <c r="G49" t="s">
        <v>232</v>
      </c>
      <c r="H49">
        <v>46.106999999999999</v>
      </c>
      <c r="I49">
        <v>30</v>
      </c>
      <c r="J49">
        <v>62.5</v>
      </c>
      <c r="K49">
        <v>0</v>
      </c>
      <c r="L49">
        <v>323.31</v>
      </c>
      <c r="M49">
        <v>34.73251724</v>
      </c>
      <c r="N49">
        <v>34.275516510000003</v>
      </c>
      <c r="O49">
        <v>33.964733119999998</v>
      </c>
      <c r="P49">
        <v>34.263046260000003</v>
      </c>
      <c r="Q49">
        <v>33.93991089</v>
      </c>
      <c r="R49">
        <v>34.51887894</v>
      </c>
      <c r="S49">
        <v>34.586261749999998</v>
      </c>
      <c r="T49">
        <v>34.076545719999999</v>
      </c>
      <c r="U49">
        <v>34.199378969999998</v>
      </c>
      <c r="V49">
        <v>34.624618529999999</v>
      </c>
      <c r="W49">
        <v>34.736656189999998</v>
      </c>
      <c r="X49">
        <v>34.835781099999998</v>
      </c>
      <c r="Y49">
        <v>0.81741309399999995</v>
      </c>
      <c r="Z49">
        <v>-0.40809631299999999</v>
      </c>
      <c r="AA49">
        <v>1.2930043309999999</v>
      </c>
      <c r="AB49">
        <v>-0.49173990899999998</v>
      </c>
      <c r="AC49">
        <v>1.2635185099999999</v>
      </c>
      <c r="AD49">
        <v>-0.444956462</v>
      </c>
    </row>
    <row r="50" spans="1:30" x14ac:dyDescent="0.2">
      <c r="A50" t="s">
        <v>286</v>
      </c>
      <c r="B50" t="s">
        <v>287</v>
      </c>
      <c r="C50" t="s">
        <v>288</v>
      </c>
      <c r="D50" t="s">
        <v>289</v>
      </c>
      <c r="E50" t="s">
        <v>290</v>
      </c>
      <c r="F50" t="s">
        <v>291</v>
      </c>
      <c r="G50" t="s">
        <v>91</v>
      </c>
      <c r="H50">
        <v>70.680000000000007</v>
      </c>
      <c r="I50">
        <v>55</v>
      </c>
      <c r="J50">
        <v>72.3</v>
      </c>
      <c r="K50">
        <v>0</v>
      </c>
      <c r="L50">
        <v>323.31</v>
      </c>
      <c r="M50">
        <v>32.316593169999997</v>
      </c>
      <c r="N50">
        <v>32.132499690000003</v>
      </c>
      <c r="O50">
        <v>32.145553589999999</v>
      </c>
      <c r="P50">
        <v>32.06406784</v>
      </c>
      <c r="Q50">
        <v>32.517585750000002</v>
      </c>
      <c r="R50">
        <v>32.116939539999997</v>
      </c>
      <c r="S50">
        <v>32.258502960000001</v>
      </c>
      <c r="T50">
        <v>31.781755449999999</v>
      </c>
      <c r="U50">
        <v>32.19210434</v>
      </c>
      <c r="V50">
        <v>32.71231461</v>
      </c>
      <c r="W50">
        <v>32.54388428</v>
      </c>
      <c r="X50">
        <v>32.625274660000002</v>
      </c>
      <c r="Y50">
        <v>2.2996529529999998</v>
      </c>
      <c r="Z50">
        <v>-0.42894236200000002</v>
      </c>
      <c r="AA50">
        <v>1.224966724</v>
      </c>
      <c r="AB50">
        <v>-0.39429346700000001</v>
      </c>
      <c r="AC50">
        <v>1.6059773909999999</v>
      </c>
      <c r="AD50">
        <v>-0.54970359800000002</v>
      </c>
    </row>
    <row r="51" spans="1:30" x14ac:dyDescent="0.2">
      <c r="A51" t="s">
        <v>292</v>
      </c>
      <c r="B51" t="s">
        <v>293</v>
      </c>
      <c r="C51" t="s">
        <v>294</v>
      </c>
      <c r="D51" t="s">
        <v>295</v>
      </c>
      <c r="E51" t="s">
        <v>296</v>
      </c>
      <c r="F51" t="s">
        <v>297</v>
      </c>
      <c r="G51" t="s">
        <v>36</v>
      </c>
      <c r="H51">
        <v>50.61</v>
      </c>
      <c r="I51">
        <v>7</v>
      </c>
      <c r="J51">
        <v>13.2</v>
      </c>
      <c r="K51">
        <v>0</v>
      </c>
      <c r="L51">
        <v>64.491</v>
      </c>
      <c r="M51">
        <v>27.272665020000002</v>
      </c>
      <c r="N51">
        <v>27.559103010000001</v>
      </c>
      <c r="O51">
        <v>27.284275050000002</v>
      </c>
      <c r="P51">
        <v>24.457540510000001</v>
      </c>
      <c r="Q51">
        <v>25.55475616</v>
      </c>
      <c r="R51">
        <v>27.234344480000001</v>
      </c>
      <c r="S51">
        <v>27.55046844</v>
      </c>
      <c r="T51">
        <v>26.997550960000002</v>
      </c>
      <c r="U51">
        <v>27.40584183</v>
      </c>
      <c r="V51">
        <v>27.098886490000002</v>
      </c>
      <c r="W51">
        <v>27.650751110000002</v>
      </c>
      <c r="X51">
        <v>27.515853880000002</v>
      </c>
      <c r="Y51">
        <v>9.3246704999999999E-2</v>
      </c>
      <c r="Z51">
        <v>-4.9816131999999999E-2</v>
      </c>
      <c r="AA51">
        <v>0.94966174000000003</v>
      </c>
      <c r="AB51">
        <v>-1.6729501090000001</v>
      </c>
      <c r="AC51">
        <v>0.16703974699999999</v>
      </c>
      <c r="AD51">
        <v>-0.10387675</v>
      </c>
    </row>
    <row r="52" spans="1:30" x14ac:dyDescent="0.2">
      <c r="A52" t="s">
        <v>298</v>
      </c>
      <c r="B52" t="s">
        <v>299</v>
      </c>
      <c r="C52" t="s">
        <v>277</v>
      </c>
      <c r="D52" t="s">
        <v>300</v>
      </c>
      <c r="E52" t="s">
        <v>298</v>
      </c>
      <c r="F52" t="s">
        <v>301</v>
      </c>
      <c r="G52" t="s">
        <v>126</v>
      </c>
      <c r="H52">
        <v>27.187000000000001</v>
      </c>
      <c r="I52">
        <v>9</v>
      </c>
      <c r="J52">
        <v>46.9</v>
      </c>
      <c r="K52">
        <v>0</v>
      </c>
      <c r="L52">
        <v>27.890999999999998</v>
      </c>
      <c r="M52">
        <v>25.356557850000002</v>
      </c>
      <c r="N52">
        <v>25.827718730000001</v>
      </c>
      <c r="O52">
        <v>25.555522920000001</v>
      </c>
      <c r="P52">
        <v>24.05516815</v>
      </c>
      <c r="Q52">
        <v>23.23970795</v>
      </c>
      <c r="R52">
        <v>25.674329759999999</v>
      </c>
      <c r="S52">
        <v>25.683835980000001</v>
      </c>
      <c r="T52">
        <v>25.36806297</v>
      </c>
      <c r="U52">
        <v>25.500543589999999</v>
      </c>
      <c r="V52">
        <v>25.669607160000002</v>
      </c>
      <c r="W52">
        <v>25.67368317</v>
      </c>
      <c r="X52">
        <v>25.586061480000001</v>
      </c>
      <c r="Y52">
        <v>0.171273437</v>
      </c>
      <c r="Z52">
        <v>-6.3184102000000006E-2</v>
      </c>
      <c r="AA52">
        <v>0.85690852100000003</v>
      </c>
      <c r="AB52">
        <v>-1.3200486499999999</v>
      </c>
      <c r="AC52">
        <v>0.58448028900000004</v>
      </c>
      <c r="AD52">
        <v>-0.125636419</v>
      </c>
    </row>
    <row r="53" spans="1:30" x14ac:dyDescent="0.2">
      <c r="A53" t="s">
        <v>302</v>
      </c>
      <c r="B53" t="s">
        <v>303</v>
      </c>
      <c r="C53" t="s">
        <v>32</v>
      </c>
      <c r="D53" t="s">
        <v>304</v>
      </c>
      <c r="E53" t="s">
        <v>305</v>
      </c>
      <c r="F53" t="s">
        <v>306</v>
      </c>
      <c r="G53" t="s">
        <v>36</v>
      </c>
      <c r="H53">
        <v>55.942</v>
      </c>
      <c r="I53">
        <v>21</v>
      </c>
      <c r="J53">
        <v>49.1</v>
      </c>
      <c r="K53">
        <v>0</v>
      </c>
      <c r="L53">
        <v>135.30000000000001</v>
      </c>
      <c r="M53">
        <v>29.08385277</v>
      </c>
      <c r="N53">
        <v>28.697467799999998</v>
      </c>
      <c r="O53">
        <v>28.89767075</v>
      </c>
      <c r="P53">
        <v>27.30321503</v>
      </c>
      <c r="Q53">
        <v>23.454627989999999</v>
      </c>
      <c r="R53">
        <v>28.133544919999999</v>
      </c>
      <c r="S53">
        <v>28.50188065</v>
      </c>
      <c r="T53">
        <v>28.4836998</v>
      </c>
      <c r="U53">
        <v>28.658672330000002</v>
      </c>
      <c r="V53">
        <v>27.087398530000002</v>
      </c>
      <c r="W53">
        <v>28.966119769999999</v>
      </c>
      <c r="X53">
        <v>29.364213939999999</v>
      </c>
      <c r="Y53">
        <v>0.23206843399999999</v>
      </c>
      <c r="Z53">
        <v>0.42041969299999998</v>
      </c>
      <c r="AA53">
        <v>0.608489579</v>
      </c>
      <c r="AB53">
        <v>-2.1754481000000001</v>
      </c>
      <c r="AC53">
        <v>3.6315892000000002E-2</v>
      </c>
      <c r="AD53">
        <v>7.5506846000000002E-2</v>
      </c>
    </row>
    <row r="54" spans="1:30" x14ac:dyDescent="0.2">
      <c r="A54" t="s">
        <v>307</v>
      </c>
      <c r="B54" t="s">
        <v>51</v>
      </c>
      <c r="C54" t="s">
        <v>32</v>
      </c>
      <c r="D54" t="s">
        <v>308</v>
      </c>
      <c r="E54" t="s">
        <v>307</v>
      </c>
      <c r="F54" t="s">
        <v>309</v>
      </c>
      <c r="G54" t="s">
        <v>36</v>
      </c>
      <c r="H54">
        <v>22.503</v>
      </c>
      <c r="I54">
        <v>4</v>
      </c>
      <c r="J54">
        <v>34.5</v>
      </c>
      <c r="K54">
        <v>0</v>
      </c>
      <c r="L54">
        <v>53.875999999999998</v>
      </c>
      <c r="M54">
        <v>28.23365974</v>
      </c>
      <c r="N54">
        <v>27.7426548</v>
      </c>
      <c r="O54">
        <v>27.280296329999999</v>
      </c>
      <c r="P54">
        <v>26.922183990000001</v>
      </c>
      <c r="Q54">
        <v>27.03002167</v>
      </c>
      <c r="R54">
        <v>27.403488159999998</v>
      </c>
      <c r="S54">
        <v>27.67020226</v>
      </c>
      <c r="T54">
        <v>27.60208321</v>
      </c>
      <c r="U54">
        <v>27.599176409999998</v>
      </c>
      <c r="V54">
        <v>27.87267494</v>
      </c>
      <c r="W54">
        <v>27.657787320000001</v>
      </c>
      <c r="X54">
        <v>27.933877939999999</v>
      </c>
      <c r="Y54">
        <v>8.5319079000000006E-2</v>
      </c>
      <c r="Z54">
        <v>-6.9243112999999995E-2</v>
      </c>
      <c r="AA54">
        <v>1.8564900280000001</v>
      </c>
      <c r="AB54">
        <v>-0.70288213099999997</v>
      </c>
      <c r="AC54">
        <v>1.069232612</v>
      </c>
      <c r="AD54">
        <v>-0.19762611399999999</v>
      </c>
    </row>
    <row r="55" spans="1:30" x14ac:dyDescent="0.2">
      <c r="A55" t="s">
        <v>310</v>
      </c>
      <c r="B55" t="s">
        <v>311</v>
      </c>
      <c r="C55" t="s">
        <v>277</v>
      </c>
      <c r="D55" t="s">
        <v>312</v>
      </c>
      <c r="E55" t="s">
        <v>310</v>
      </c>
      <c r="F55" t="s">
        <v>313</v>
      </c>
      <c r="G55" t="s">
        <v>126</v>
      </c>
      <c r="H55">
        <v>21.91</v>
      </c>
      <c r="I55">
        <v>10</v>
      </c>
      <c r="J55">
        <v>60.2</v>
      </c>
      <c r="K55">
        <v>0</v>
      </c>
      <c r="L55">
        <v>235.48</v>
      </c>
      <c r="M55">
        <v>28.002548220000001</v>
      </c>
      <c r="N55">
        <v>27.89660263</v>
      </c>
      <c r="O55">
        <v>27.861358639999999</v>
      </c>
      <c r="P55">
        <v>27.305564879999999</v>
      </c>
      <c r="Q55">
        <v>27.367197040000001</v>
      </c>
      <c r="R55">
        <v>27.653282170000001</v>
      </c>
      <c r="S55">
        <v>28.156824109999999</v>
      </c>
      <c r="T55">
        <v>28.068355560000001</v>
      </c>
      <c r="U55">
        <v>27.903112409999999</v>
      </c>
      <c r="V55">
        <v>27.85364723</v>
      </c>
      <c r="W55">
        <v>28.093204499999999</v>
      </c>
      <c r="X55">
        <v>28.08729744</v>
      </c>
      <c r="Y55">
        <v>0.436393594</v>
      </c>
      <c r="Z55">
        <v>-9.1213225999999994E-2</v>
      </c>
      <c r="AA55">
        <v>1.8911299909999999</v>
      </c>
      <c r="AB55">
        <v>-0.56936836199999996</v>
      </c>
      <c r="AC55">
        <v>0.104249837</v>
      </c>
      <c r="AD55">
        <v>3.1380971000000001E-2</v>
      </c>
    </row>
    <row r="56" spans="1:30" x14ac:dyDescent="0.2">
      <c r="A56" t="s">
        <v>314</v>
      </c>
      <c r="B56" t="s">
        <v>311</v>
      </c>
      <c r="C56" t="s">
        <v>122</v>
      </c>
      <c r="D56" t="s">
        <v>315</v>
      </c>
      <c r="E56" t="s">
        <v>314</v>
      </c>
      <c r="F56" t="s">
        <v>316</v>
      </c>
      <c r="G56" t="s">
        <v>126</v>
      </c>
      <c r="H56">
        <v>12.356</v>
      </c>
      <c r="I56">
        <v>8</v>
      </c>
      <c r="J56">
        <v>71.099999999999994</v>
      </c>
      <c r="K56">
        <v>0</v>
      </c>
      <c r="L56">
        <v>140.29</v>
      </c>
      <c r="M56">
        <v>26.457731249999998</v>
      </c>
      <c r="N56">
        <v>27.304346079999998</v>
      </c>
      <c r="O56">
        <v>27.277904509999999</v>
      </c>
      <c r="P56">
        <v>24.95755196</v>
      </c>
      <c r="Q56">
        <v>27.661596299999999</v>
      </c>
      <c r="R56">
        <v>26.955045699999999</v>
      </c>
      <c r="S56">
        <v>27.103895189999999</v>
      </c>
      <c r="T56">
        <v>27.059923170000001</v>
      </c>
      <c r="U56">
        <v>26.917297359999999</v>
      </c>
      <c r="V56">
        <v>27.163269039999999</v>
      </c>
      <c r="W56">
        <v>26.93247032</v>
      </c>
      <c r="X56">
        <v>26.702264790000001</v>
      </c>
      <c r="Y56">
        <v>9.3437645E-2</v>
      </c>
      <c r="Z56">
        <v>8.0659230999999998E-2</v>
      </c>
      <c r="AA56">
        <v>0.19032353699999999</v>
      </c>
      <c r="AB56">
        <v>-0.40793673200000002</v>
      </c>
      <c r="AC56">
        <v>0.26014535999999999</v>
      </c>
      <c r="AD56">
        <v>9.4370523999999997E-2</v>
      </c>
    </row>
    <row r="57" spans="1:30" x14ac:dyDescent="0.2">
      <c r="A57" t="s">
        <v>317</v>
      </c>
      <c r="B57" t="s">
        <v>99</v>
      </c>
      <c r="C57" t="s">
        <v>100</v>
      </c>
      <c r="D57" t="s">
        <v>318</v>
      </c>
      <c r="E57" t="s">
        <v>317</v>
      </c>
      <c r="F57" t="s">
        <v>319</v>
      </c>
      <c r="G57" t="s">
        <v>58</v>
      </c>
      <c r="H57">
        <v>28.547999999999998</v>
      </c>
      <c r="I57">
        <v>15</v>
      </c>
      <c r="J57">
        <v>70.099999999999994</v>
      </c>
      <c r="K57">
        <v>0</v>
      </c>
      <c r="L57">
        <v>323.31</v>
      </c>
      <c r="M57">
        <v>29.106594090000002</v>
      </c>
      <c r="N57">
        <v>29.69629097</v>
      </c>
      <c r="O57">
        <v>29.412076949999999</v>
      </c>
      <c r="P57">
        <v>29.494478229999999</v>
      </c>
      <c r="Q57">
        <v>24.239067080000002</v>
      </c>
      <c r="R57">
        <v>29.072372439999999</v>
      </c>
      <c r="S57">
        <v>29.19601059</v>
      </c>
      <c r="T57">
        <v>29.2083683</v>
      </c>
      <c r="U57">
        <v>29.110855099999998</v>
      </c>
      <c r="V57">
        <v>26.859228130000002</v>
      </c>
      <c r="W57">
        <v>29.139045719999999</v>
      </c>
      <c r="X57">
        <v>29.06586647</v>
      </c>
      <c r="Y57">
        <v>0.61469204600000005</v>
      </c>
      <c r="Z57">
        <v>1.0502738949999999</v>
      </c>
      <c r="AA57">
        <v>0.152377605</v>
      </c>
      <c r="AB57">
        <v>-0.75274085999999996</v>
      </c>
      <c r="AC57">
        <v>0.47306073599999998</v>
      </c>
      <c r="AD57">
        <v>0.81703122500000003</v>
      </c>
    </row>
    <row r="58" spans="1:30" x14ac:dyDescent="0.2">
      <c r="A58" t="s">
        <v>320</v>
      </c>
      <c r="B58" t="s">
        <v>321</v>
      </c>
      <c r="C58" t="s">
        <v>111</v>
      </c>
      <c r="D58" t="s">
        <v>322</v>
      </c>
      <c r="E58" t="s">
        <v>320</v>
      </c>
      <c r="F58" t="s">
        <v>323</v>
      </c>
      <c r="G58" t="s">
        <v>91</v>
      </c>
      <c r="H58">
        <v>95.414000000000001</v>
      </c>
      <c r="I58">
        <v>23</v>
      </c>
      <c r="J58">
        <v>32.5</v>
      </c>
      <c r="K58">
        <v>0</v>
      </c>
      <c r="L58">
        <v>323.31</v>
      </c>
      <c r="M58">
        <v>30.829488749999999</v>
      </c>
      <c r="N58">
        <v>31.005508420000002</v>
      </c>
      <c r="O58">
        <v>30.513334270000001</v>
      </c>
      <c r="P58">
        <v>30.014915469999998</v>
      </c>
      <c r="Q58">
        <v>29.285488130000001</v>
      </c>
      <c r="R58">
        <v>30.444309230000002</v>
      </c>
      <c r="S58">
        <v>30.533617020000001</v>
      </c>
      <c r="T58">
        <v>30.560195920000002</v>
      </c>
      <c r="U58">
        <v>30.83560181</v>
      </c>
      <c r="V58">
        <v>30.174146650000001</v>
      </c>
      <c r="W58">
        <v>30.924577710000001</v>
      </c>
      <c r="X58">
        <v>31.12533951</v>
      </c>
      <c r="Y58">
        <v>4.3719345E-2</v>
      </c>
      <c r="Z58">
        <v>4.1422526000000001E-2</v>
      </c>
      <c r="AA58">
        <v>0.86336884899999999</v>
      </c>
      <c r="AB58">
        <v>-0.82645034799999995</v>
      </c>
      <c r="AC58">
        <v>0.11709627</v>
      </c>
      <c r="AD58">
        <v>-9.8216374999999995E-2</v>
      </c>
    </row>
    <row r="59" spans="1:30" x14ac:dyDescent="0.2">
      <c r="A59" t="s">
        <v>324</v>
      </c>
      <c r="B59" t="s">
        <v>325</v>
      </c>
      <c r="C59" t="s">
        <v>326</v>
      </c>
      <c r="D59" t="s">
        <v>327</v>
      </c>
      <c r="E59" t="s">
        <v>328</v>
      </c>
      <c r="F59" t="s">
        <v>329</v>
      </c>
      <c r="G59" t="s">
        <v>91</v>
      </c>
      <c r="H59">
        <v>27.338999999999999</v>
      </c>
      <c r="I59">
        <v>10</v>
      </c>
      <c r="J59">
        <v>47.8</v>
      </c>
      <c r="K59">
        <v>0</v>
      </c>
      <c r="L59">
        <v>20.532</v>
      </c>
      <c r="M59">
        <v>26.84409904</v>
      </c>
      <c r="N59">
        <v>24.824151990000001</v>
      </c>
      <c r="O59">
        <v>24.838363650000002</v>
      </c>
      <c r="P59">
        <v>24.363254550000001</v>
      </c>
      <c r="Q59">
        <v>24.80848885</v>
      </c>
      <c r="R59">
        <v>26.919343949999998</v>
      </c>
      <c r="S59">
        <v>25.87687111</v>
      </c>
      <c r="T59">
        <v>25.059202190000001</v>
      </c>
      <c r="U59">
        <v>26.847686769999999</v>
      </c>
      <c r="V59">
        <v>23.550796510000001</v>
      </c>
      <c r="W59">
        <v>26.119592669999999</v>
      </c>
      <c r="X59">
        <v>26.744964599999999</v>
      </c>
      <c r="Y59">
        <v>8.4386589999999994E-3</v>
      </c>
      <c r="Z59">
        <v>3.0420302999999999E-2</v>
      </c>
      <c r="AA59">
        <v>2.8938446999999999E-2</v>
      </c>
      <c r="AB59">
        <v>-0.10808881100000001</v>
      </c>
      <c r="AC59">
        <v>0.15423424399999999</v>
      </c>
      <c r="AD59">
        <v>0.45613543200000001</v>
      </c>
    </row>
    <row r="60" spans="1:30" x14ac:dyDescent="0.2">
      <c r="A60" t="s">
        <v>330</v>
      </c>
      <c r="B60" t="s">
        <v>99</v>
      </c>
      <c r="C60" t="s">
        <v>100</v>
      </c>
      <c r="D60" t="s">
        <v>331</v>
      </c>
      <c r="E60" t="s">
        <v>330</v>
      </c>
      <c r="F60" t="s">
        <v>332</v>
      </c>
      <c r="G60" t="s">
        <v>58</v>
      </c>
      <c r="H60">
        <v>22.911000000000001</v>
      </c>
      <c r="I60">
        <v>7</v>
      </c>
      <c r="J60">
        <v>43</v>
      </c>
      <c r="K60">
        <v>0</v>
      </c>
      <c r="L60">
        <v>30.11</v>
      </c>
      <c r="M60">
        <v>24.042156219999999</v>
      </c>
      <c r="N60">
        <v>23.944538120000001</v>
      </c>
      <c r="O60">
        <v>26.12226295</v>
      </c>
      <c r="P60">
        <v>25.723808290000001</v>
      </c>
      <c r="Q60">
        <v>24.050325390000001</v>
      </c>
      <c r="R60">
        <v>25.47556114</v>
      </c>
      <c r="S60">
        <v>25.86695671</v>
      </c>
      <c r="T60">
        <v>25.659881590000001</v>
      </c>
      <c r="U60">
        <v>26.151472089999999</v>
      </c>
      <c r="V60">
        <v>26.177862170000001</v>
      </c>
      <c r="W60">
        <v>25.534482959999998</v>
      </c>
      <c r="X60">
        <v>23.57118607</v>
      </c>
      <c r="Y60">
        <v>0.13664315099999999</v>
      </c>
      <c r="Z60">
        <v>-0.39152463300000001</v>
      </c>
      <c r="AA60">
        <v>3.9193850000000001E-3</v>
      </c>
      <c r="AB60">
        <v>-1.1278788E-2</v>
      </c>
      <c r="AC60">
        <v>0.42814184399999999</v>
      </c>
      <c r="AD60">
        <v>0.79825973500000003</v>
      </c>
    </row>
    <row r="61" spans="1:30" x14ac:dyDescent="0.2">
      <c r="A61" t="s">
        <v>333</v>
      </c>
      <c r="B61" t="s">
        <v>334</v>
      </c>
      <c r="C61" t="s">
        <v>32</v>
      </c>
      <c r="D61" t="s">
        <v>335</v>
      </c>
      <c r="E61" t="s">
        <v>333</v>
      </c>
      <c r="F61" t="s">
        <v>336</v>
      </c>
      <c r="G61" t="s">
        <v>36</v>
      </c>
      <c r="H61">
        <v>31.800999999999998</v>
      </c>
      <c r="I61">
        <v>17</v>
      </c>
      <c r="J61">
        <v>61.6</v>
      </c>
      <c r="K61">
        <v>0</v>
      </c>
      <c r="L61">
        <v>186.13</v>
      </c>
      <c r="M61">
        <v>29.28219795</v>
      </c>
      <c r="N61">
        <v>29.197463989999999</v>
      </c>
      <c r="O61">
        <v>29.010307310000002</v>
      </c>
      <c r="P61">
        <v>27.698627470000002</v>
      </c>
      <c r="Q61">
        <v>25.829341889999998</v>
      </c>
      <c r="R61">
        <v>28.471734999999999</v>
      </c>
      <c r="S61">
        <v>28.57571411</v>
      </c>
      <c r="T61">
        <v>28.87900162</v>
      </c>
      <c r="U61">
        <v>29.071453089999999</v>
      </c>
      <c r="V61">
        <v>27.50884628</v>
      </c>
      <c r="W61">
        <v>28.733211520000001</v>
      </c>
      <c r="X61">
        <v>28.589815139999999</v>
      </c>
      <c r="Y61">
        <v>1.054767515</v>
      </c>
      <c r="Z61">
        <v>0.88603210399999999</v>
      </c>
      <c r="AA61">
        <v>0.46718726599999999</v>
      </c>
      <c r="AB61">
        <v>-0.94405619299999999</v>
      </c>
      <c r="AC61">
        <v>0.61473899399999998</v>
      </c>
      <c r="AD61">
        <v>0.56476529399999997</v>
      </c>
    </row>
    <row r="62" spans="1:30" x14ac:dyDescent="0.2">
      <c r="A62" t="s">
        <v>337</v>
      </c>
      <c r="B62" t="s">
        <v>338</v>
      </c>
      <c r="C62" t="s">
        <v>339</v>
      </c>
      <c r="D62" t="s">
        <v>340</v>
      </c>
      <c r="E62" t="s">
        <v>341</v>
      </c>
      <c r="F62" t="s">
        <v>342</v>
      </c>
      <c r="G62" t="s">
        <v>177</v>
      </c>
      <c r="H62">
        <v>43.593000000000004</v>
      </c>
      <c r="I62">
        <v>2</v>
      </c>
      <c r="J62">
        <v>7.9</v>
      </c>
      <c r="K62">
        <v>0</v>
      </c>
      <c r="L62">
        <v>187.95</v>
      </c>
      <c r="M62">
        <v>26.676536559999999</v>
      </c>
      <c r="N62">
        <v>27.55083466</v>
      </c>
      <c r="O62">
        <v>26.817386630000001</v>
      </c>
      <c r="P62">
        <v>27.21623039</v>
      </c>
      <c r="Q62">
        <v>24.499794009999999</v>
      </c>
      <c r="R62">
        <v>27.163461689999998</v>
      </c>
      <c r="S62">
        <v>26.135963440000001</v>
      </c>
      <c r="T62">
        <v>26.992263789999999</v>
      </c>
      <c r="U62">
        <v>27.187257769999999</v>
      </c>
      <c r="V62">
        <v>25.472091670000001</v>
      </c>
      <c r="W62">
        <v>27.126522059999999</v>
      </c>
      <c r="X62">
        <v>26.278774259999999</v>
      </c>
      <c r="Y62">
        <v>0.58725401099999996</v>
      </c>
      <c r="Z62">
        <v>0.72245661400000005</v>
      </c>
      <c r="AA62">
        <v>2.2425E-4</v>
      </c>
      <c r="AB62">
        <v>6.9936100000000001E-4</v>
      </c>
      <c r="AC62">
        <v>0.34441351599999998</v>
      </c>
      <c r="AD62">
        <v>0.479365667</v>
      </c>
    </row>
    <row r="63" spans="1:30" x14ac:dyDescent="0.2">
      <c r="A63" t="s">
        <v>343</v>
      </c>
      <c r="B63" t="s">
        <v>344</v>
      </c>
      <c r="C63" t="s">
        <v>32</v>
      </c>
      <c r="D63" t="s">
        <v>345</v>
      </c>
      <c r="E63" t="s">
        <v>343</v>
      </c>
      <c r="F63" t="s">
        <v>346</v>
      </c>
      <c r="G63" t="s">
        <v>36</v>
      </c>
      <c r="H63">
        <v>25.277999999999999</v>
      </c>
      <c r="I63">
        <v>5</v>
      </c>
      <c r="J63">
        <v>32.200000000000003</v>
      </c>
      <c r="K63">
        <v>0</v>
      </c>
      <c r="L63">
        <v>172.33</v>
      </c>
      <c r="M63">
        <v>29.266847609999999</v>
      </c>
      <c r="N63">
        <v>28.721363069999999</v>
      </c>
      <c r="O63">
        <v>28.716333389999999</v>
      </c>
      <c r="P63">
        <v>28.35904884</v>
      </c>
      <c r="Q63">
        <v>28.755189900000001</v>
      </c>
      <c r="R63">
        <v>28.82505226</v>
      </c>
      <c r="S63">
        <v>28.807685849999999</v>
      </c>
      <c r="T63">
        <v>28.851474759999999</v>
      </c>
      <c r="U63">
        <v>29.195871350000001</v>
      </c>
      <c r="V63">
        <v>28.773731229999999</v>
      </c>
      <c r="W63">
        <v>28.74938393</v>
      </c>
      <c r="X63">
        <v>29.09825897</v>
      </c>
      <c r="Y63">
        <v>4.4116966000000001E-2</v>
      </c>
      <c r="Z63">
        <v>2.7723312E-2</v>
      </c>
      <c r="AA63">
        <v>0.54784713900000004</v>
      </c>
      <c r="AB63">
        <v>-0.22736104300000001</v>
      </c>
      <c r="AC63">
        <v>0.17767571099999999</v>
      </c>
      <c r="AD63">
        <v>7.7885945999999998E-2</v>
      </c>
    </row>
    <row r="64" spans="1:30" x14ac:dyDescent="0.2">
      <c r="A64" t="s">
        <v>347</v>
      </c>
      <c r="B64" t="s">
        <v>348</v>
      </c>
      <c r="C64" t="s">
        <v>349</v>
      </c>
      <c r="D64" t="s">
        <v>350</v>
      </c>
      <c r="E64" t="s">
        <v>347</v>
      </c>
      <c r="F64" t="s">
        <v>351</v>
      </c>
      <c r="G64" t="s">
        <v>91</v>
      </c>
      <c r="H64">
        <v>55.033999999999999</v>
      </c>
      <c r="I64">
        <v>27</v>
      </c>
      <c r="J64">
        <v>67</v>
      </c>
      <c r="K64">
        <v>0</v>
      </c>
      <c r="L64">
        <v>323.31</v>
      </c>
      <c r="M64">
        <v>24.660196299999999</v>
      </c>
      <c r="N64">
        <v>26.059923170000001</v>
      </c>
      <c r="O64">
        <v>26.515598300000001</v>
      </c>
      <c r="P64">
        <v>25.813844679999999</v>
      </c>
      <c r="Q64">
        <v>25.1593132</v>
      </c>
      <c r="R64">
        <v>25.708171839999999</v>
      </c>
      <c r="S64">
        <v>25.54757309</v>
      </c>
      <c r="T64">
        <v>26.001935960000001</v>
      </c>
      <c r="U64">
        <v>25.522109990000001</v>
      </c>
      <c r="V64">
        <v>25.802278520000002</v>
      </c>
      <c r="W64">
        <v>26.33927727</v>
      </c>
      <c r="X64">
        <v>25.968313219999999</v>
      </c>
      <c r="Y64">
        <v>0.19246505899999999</v>
      </c>
      <c r="Z64">
        <v>-0.29138374299999997</v>
      </c>
      <c r="AA64">
        <v>0.85943692699999996</v>
      </c>
      <c r="AB64">
        <v>-0.47617975899999998</v>
      </c>
      <c r="AC64">
        <v>0.71046764399999995</v>
      </c>
      <c r="AD64">
        <v>-0.346083323</v>
      </c>
    </row>
    <row r="65" spans="1:30" x14ac:dyDescent="0.2">
      <c r="A65" t="s">
        <v>352</v>
      </c>
      <c r="B65" t="s">
        <v>353</v>
      </c>
      <c r="C65" t="s">
        <v>32</v>
      </c>
      <c r="D65" t="s">
        <v>354</v>
      </c>
      <c r="E65" t="s">
        <v>355</v>
      </c>
      <c r="F65" t="s">
        <v>356</v>
      </c>
      <c r="G65" t="s">
        <v>36</v>
      </c>
      <c r="H65">
        <v>44.308</v>
      </c>
      <c r="I65">
        <v>8</v>
      </c>
      <c r="J65">
        <v>23.2</v>
      </c>
      <c r="K65">
        <v>0</v>
      </c>
      <c r="L65">
        <v>7.8464</v>
      </c>
      <c r="M65">
        <v>24.800502779999999</v>
      </c>
      <c r="N65">
        <v>24.92691803</v>
      </c>
      <c r="O65">
        <v>24.4691124</v>
      </c>
      <c r="P65">
        <v>24.684408189999999</v>
      </c>
      <c r="Q65">
        <v>24.927034379999998</v>
      </c>
      <c r="R65">
        <v>24.23739243</v>
      </c>
      <c r="S65">
        <v>25.145421979999998</v>
      </c>
      <c r="T65">
        <v>24.47035408</v>
      </c>
      <c r="U65">
        <v>24.226303099999999</v>
      </c>
      <c r="V65">
        <v>23.505310059999999</v>
      </c>
      <c r="W65">
        <v>24.855716709999999</v>
      </c>
      <c r="X65">
        <v>24.804151539999999</v>
      </c>
      <c r="Y65">
        <v>0.302345684</v>
      </c>
      <c r="Z65">
        <v>0.34378496800000002</v>
      </c>
      <c r="AA65">
        <v>0.17821719599999999</v>
      </c>
      <c r="AB65">
        <v>0.22788556400000001</v>
      </c>
      <c r="AC65">
        <v>0.163098242</v>
      </c>
      <c r="AD65">
        <v>0.22563362100000001</v>
      </c>
    </row>
    <row r="66" spans="1:30" x14ac:dyDescent="0.2">
      <c r="A66" t="s">
        <v>357</v>
      </c>
      <c r="B66" t="s">
        <v>358</v>
      </c>
      <c r="C66" t="s">
        <v>359</v>
      </c>
      <c r="D66" t="s">
        <v>360</v>
      </c>
      <c r="E66" t="s">
        <v>361</v>
      </c>
      <c r="F66" t="s">
        <v>362</v>
      </c>
      <c r="G66" t="s">
        <v>91</v>
      </c>
      <c r="H66">
        <v>36.988</v>
      </c>
      <c r="I66">
        <v>24</v>
      </c>
      <c r="J66">
        <v>88.7</v>
      </c>
      <c r="K66">
        <v>0</v>
      </c>
      <c r="L66">
        <v>323.31</v>
      </c>
      <c r="M66">
        <v>30.87854767</v>
      </c>
      <c r="N66">
        <v>30.427522660000001</v>
      </c>
      <c r="O66">
        <v>30.536584850000001</v>
      </c>
      <c r="P66">
        <v>30.762876510000002</v>
      </c>
      <c r="Q66">
        <v>28.649381640000001</v>
      </c>
      <c r="R66">
        <v>30.899154660000001</v>
      </c>
      <c r="S66">
        <v>31.134550090000001</v>
      </c>
      <c r="T66">
        <v>30.761846540000001</v>
      </c>
      <c r="U66">
        <v>30.916912079999999</v>
      </c>
      <c r="V66">
        <v>29.307151789999999</v>
      </c>
      <c r="W66">
        <v>30.91591644</v>
      </c>
      <c r="X66">
        <v>30.687040329999999</v>
      </c>
      <c r="Y66">
        <v>0.23467475300000001</v>
      </c>
      <c r="Z66">
        <v>0.310848872</v>
      </c>
      <c r="AA66">
        <v>7.9559985999999999E-2</v>
      </c>
      <c r="AB66">
        <v>-0.199565252</v>
      </c>
      <c r="AC66">
        <v>0.54570103599999997</v>
      </c>
      <c r="AD66">
        <v>0.63440004999999999</v>
      </c>
    </row>
    <row r="67" spans="1:30" x14ac:dyDescent="0.2">
      <c r="A67" t="s">
        <v>363</v>
      </c>
      <c r="B67" t="s">
        <v>364</v>
      </c>
      <c r="C67" t="s">
        <v>365</v>
      </c>
      <c r="D67" t="s">
        <v>366</v>
      </c>
      <c r="E67" t="s">
        <v>367</v>
      </c>
      <c r="F67" t="s">
        <v>368</v>
      </c>
      <c r="G67" t="s">
        <v>91</v>
      </c>
      <c r="H67">
        <v>48.857999999999997</v>
      </c>
      <c r="I67">
        <v>14</v>
      </c>
      <c r="J67">
        <v>43.2</v>
      </c>
      <c r="K67">
        <v>0</v>
      </c>
      <c r="L67">
        <v>323.31</v>
      </c>
      <c r="M67">
        <v>32.077945710000002</v>
      </c>
      <c r="N67">
        <v>31.782770159999998</v>
      </c>
      <c r="O67">
        <v>31.625621800000001</v>
      </c>
      <c r="P67">
        <v>30.77077293</v>
      </c>
      <c r="Q67">
        <v>30.291318889999999</v>
      </c>
      <c r="R67">
        <v>30.750549320000001</v>
      </c>
      <c r="S67">
        <v>31.359247209999999</v>
      </c>
      <c r="T67">
        <v>31.514181140000002</v>
      </c>
      <c r="U67">
        <v>31.625577929999999</v>
      </c>
      <c r="V67">
        <v>31.225040440000001</v>
      </c>
      <c r="W67">
        <v>31.8286953</v>
      </c>
      <c r="X67">
        <v>32.154060360000003</v>
      </c>
      <c r="Y67">
        <v>0.11104373100000001</v>
      </c>
      <c r="Z67">
        <v>9.2847187999999997E-2</v>
      </c>
      <c r="AA67">
        <v>1.6445685379999999</v>
      </c>
      <c r="AB67">
        <v>-1.1317183179999999</v>
      </c>
      <c r="AC67">
        <v>0.346181397</v>
      </c>
      <c r="AD67">
        <v>-0.23626327499999999</v>
      </c>
    </row>
    <row r="68" spans="1:30" x14ac:dyDescent="0.2">
      <c r="A68" t="s">
        <v>369</v>
      </c>
      <c r="B68" t="s">
        <v>51</v>
      </c>
      <c r="C68" t="s">
        <v>32</v>
      </c>
      <c r="D68" t="s">
        <v>370</v>
      </c>
      <c r="E68" t="s">
        <v>369</v>
      </c>
      <c r="F68" t="s">
        <v>371</v>
      </c>
      <c r="G68" t="s">
        <v>36</v>
      </c>
      <c r="H68">
        <v>47.162999999999997</v>
      </c>
      <c r="I68">
        <v>16</v>
      </c>
      <c r="J68">
        <v>37.799999999999997</v>
      </c>
      <c r="K68">
        <v>0</v>
      </c>
      <c r="L68">
        <v>94.787000000000006</v>
      </c>
      <c r="M68">
        <v>27.478616710000001</v>
      </c>
      <c r="N68">
        <v>27.215211870000001</v>
      </c>
      <c r="O68">
        <v>26.924110410000001</v>
      </c>
      <c r="P68">
        <v>23.098253249999999</v>
      </c>
      <c r="Q68">
        <v>24.34562683</v>
      </c>
      <c r="R68">
        <v>27.326288219999999</v>
      </c>
      <c r="S68">
        <v>26.860294339999999</v>
      </c>
      <c r="T68">
        <v>27.739761349999998</v>
      </c>
      <c r="U68">
        <v>27.564563750000001</v>
      </c>
      <c r="V68">
        <v>26.479019170000001</v>
      </c>
      <c r="W68">
        <v>27.443243030000001</v>
      </c>
      <c r="X68">
        <v>27.523801800000001</v>
      </c>
      <c r="Y68">
        <v>5.3044457000000003E-2</v>
      </c>
      <c r="Z68">
        <v>5.7291666999999998E-2</v>
      </c>
      <c r="AA68">
        <v>0.79128866200000003</v>
      </c>
      <c r="AB68">
        <v>-2.225298564</v>
      </c>
      <c r="AC68">
        <v>0.21667161300000001</v>
      </c>
      <c r="AD68">
        <v>0.239518483</v>
      </c>
    </row>
    <row r="69" spans="1:30" x14ac:dyDescent="0.2">
      <c r="A69" t="s">
        <v>372</v>
      </c>
      <c r="B69" t="s">
        <v>373</v>
      </c>
      <c r="C69" t="s">
        <v>374</v>
      </c>
      <c r="D69" t="s">
        <v>375</v>
      </c>
      <c r="E69" t="s">
        <v>376</v>
      </c>
      <c r="F69" t="s">
        <v>377</v>
      </c>
      <c r="G69" t="s">
        <v>91</v>
      </c>
      <c r="H69">
        <v>39.384</v>
      </c>
      <c r="I69">
        <v>14</v>
      </c>
      <c r="J69">
        <v>56.9</v>
      </c>
      <c r="K69">
        <v>0</v>
      </c>
      <c r="L69">
        <v>57.447000000000003</v>
      </c>
      <c r="M69">
        <v>24.57446861</v>
      </c>
      <c r="N69">
        <v>24.292421340000001</v>
      </c>
      <c r="O69">
        <v>23.888252260000002</v>
      </c>
      <c r="P69">
        <v>25.152019500000002</v>
      </c>
      <c r="Q69">
        <v>23.379938129999999</v>
      </c>
      <c r="R69">
        <v>25.099515910000001</v>
      </c>
      <c r="S69">
        <v>24.091499330000001</v>
      </c>
      <c r="T69">
        <v>23.16475677</v>
      </c>
      <c r="U69">
        <v>24.04479027</v>
      </c>
      <c r="V69">
        <v>23.867397310000001</v>
      </c>
      <c r="W69">
        <v>24.297067640000002</v>
      </c>
      <c r="X69">
        <v>23.893646239999999</v>
      </c>
      <c r="Y69">
        <v>0.405678971</v>
      </c>
      <c r="Z69">
        <v>0.232343674</v>
      </c>
      <c r="AA69">
        <v>0.36616626000000002</v>
      </c>
      <c r="AB69">
        <v>0.524454117</v>
      </c>
      <c r="AC69">
        <v>0.31026691000000001</v>
      </c>
      <c r="AD69">
        <v>-0.25235494000000003</v>
      </c>
    </row>
    <row r="70" spans="1:30" x14ac:dyDescent="0.2">
      <c r="A70" t="s">
        <v>378</v>
      </c>
      <c r="B70" t="s">
        <v>379</v>
      </c>
      <c r="C70" t="s">
        <v>380</v>
      </c>
      <c r="D70" t="s">
        <v>381</v>
      </c>
      <c r="E70" t="s">
        <v>382</v>
      </c>
      <c r="F70" t="s">
        <v>383</v>
      </c>
      <c r="G70" t="s">
        <v>36</v>
      </c>
      <c r="H70">
        <v>53.009</v>
      </c>
      <c r="I70">
        <v>15</v>
      </c>
      <c r="J70">
        <v>49.8</v>
      </c>
      <c r="K70">
        <v>0</v>
      </c>
      <c r="L70">
        <v>153.16</v>
      </c>
      <c r="M70">
        <v>27.942628859999999</v>
      </c>
      <c r="N70">
        <v>28.04479027</v>
      </c>
      <c r="O70">
        <v>27.573186870000001</v>
      </c>
      <c r="P70">
        <v>27.19844818</v>
      </c>
      <c r="Q70">
        <v>24.938455579999999</v>
      </c>
      <c r="R70">
        <v>27.226188659999998</v>
      </c>
      <c r="S70">
        <v>27.66864777</v>
      </c>
      <c r="T70">
        <v>27.763256070000001</v>
      </c>
      <c r="U70">
        <v>27.750917430000001</v>
      </c>
      <c r="V70">
        <v>27.192441939999998</v>
      </c>
      <c r="W70">
        <v>28.09103584</v>
      </c>
      <c r="X70">
        <v>28.290878299999999</v>
      </c>
      <c r="Y70">
        <v>4.0878019999999998E-3</v>
      </c>
      <c r="Z70">
        <v>-4.5833590000000004E-3</v>
      </c>
      <c r="AA70">
        <v>0.77991816999999997</v>
      </c>
      <c r="AB70">
        <v>-1.4037545520000001</v>
      </c>
      <c r="AC70">
        <v>0.14271556299999999</v>
      </c>
      <c r="AD70">
        <v>-0.130511602</v>
      </c>
    </row>
    <row r="71" spans="1:30" x14ac:dyDescent="0.2">
      <c r="A71" t="s">
        <v>384</v>
      </c>
      <c r="B71" t="s">
        <v>385</v>
      </c>
      <c r="C71" t="s">
        <v>32</v>
      </c>
      <c r="D71" t="s">
        <v>386</v>
      </c>
      <c r="E71" t="s">
        <v>387</v>
      </c>
      <c r="F71" t="s">
        <v>388</v>
      </c>
      <c r="G71" t="s">
        <v>389</v>
      </c>
      <c r="H71">
        <v>27.774999999999999</v>
      </c>
      <c r="I71">
        <v>4</v>
      </c>
      <c r="J71">
        <v>18.5</v>
      </c>
      <c r="K71">
        <v>0</v>
      </c>
      <c r="L71">
        <v>63.860999999999997</v>
      </c>
      <c r="M71">
        <v>26.54130936</v>
      </c>
      <c r="N71">
        <v>25.023071290000001</v>
      </c>
      <c r="O71">
        <v>25.080020900000001</v>
      </c>
      <c r="P71">
        <v>25.747121809999999</v>
      </c>
      <c r="Q71">
        <v>24.286151889999999</v>
      </c>
      <c r="R71">
        <v>24.432386399999999</v>
      </c>
      <c r="S71">
        <v>25.91184616</v>
      </c>
      <c r="T71">
        <v>26.956930159999999</v>
      </c>
      <c r="U71">
        <v>25.16034698</v>
      </c>
      <c r="V71">
        <v>25.200607300000001</v>
      </c>
      <c r="W71">
        <v>26.760656359999999</v>
      </c>
      <c r="X71">
        <v>26.307163240000001</v>
      </c>
      <c r="Y71">
        <v>0.32775064300000001</v>
      </c>
      <c r="Z71">
        <v>-0.54134178200000005</v>
      </c>
      <c r="AA71">
        <v>0.90127964599999999</v>
      </c>
      <c r="AB71">
        <v>-1.2675889330000001</v>
      </c>
      <c r="AC71">
        <v>3.8854602000000002E-2</v>
      </c>
      <c r="AD71">
        <v>-7.9767862999999994E-2</v>
      </c>
    </row>
    <row r="72" spans="1:30" x14ac:dyDescent="0.2">
      <c r="A72" t="s">
        <v>390</v>
      </c>
      <c r="B72" t="s">
        <v>391</v>
      </c>
      <c r="C72" t="s">
        <v>248</v>
      </c>
      <c r="D72" t="s">
        <v>392</v>
      </c>
      <c r="E72" t="s">
        <v>393</v>
      </c>
      <c r="F72" t="s">
        <v>394</v>
      </c>
      <c r="G72" t="s">
        <v>395</v>
      </c>
      <c r="H72">
        <v>56.515999999999998</v>
      </c>
      <c r="I72">
        <v>21</v>
      </c>
      <c r="J72">
        <v>49.8</v>
      </c>
      <c r="K72">
        <v>0</v>
      </c>
      <c r="L72">
        <v>204.13</v>
      </c>
      <c r="M72">
        <v>29.049184799999999</v>
      </c>
      <c r="N72">
        <v>28.725625990000001</v>
      </c>
      <c r="O72">
        <v>28.522529599999999</v>
      </c>
      <c r="P72">
        <v>28.043277740000001</v>
      </c>
      <c r="Q72">
        <v>29.418342590000002</v>
      </c>
      <c r="R72">
        <v>28.69451523</v>
      </c>
      <c r="S72">
        <v>29.137142180000001</v>
      </c>
      <c r="T72">
        <v>28.533969880000001</v>
      </c>
      <c r="U72">
        <v>28.969116209999999</v>
      </c>
      <c r="V72">
        <v>30.225845339999999</v>
      </c>
      <c r="W72">
        <v>28.95856285</v>
      </c>
      <c r="X72">
        <v>29.22497177</v>
      </c>
      <c r="Y72">
        <v>0.78211793500000004</v>
      </c>
      <c r="Z72">
        <v>-0.70401318899999998</v>
      </c>
      <c r="AA72">
        <v>0.60831678899999997</v>
      </c>
      <c r="AB72">
        <v>-0.751081467</v>
      </c>
      <c r="AC72">
        <v>0.62324526800000002</v>
      </c>
      <c r="AD72">
        <v>-0.58971722900000001</v>
      </c>
    </row>
    <row r="73" spans="1:30" x14ac:dyDescent="0.2">
      <c r="A73" t="s">
        <v>396</v>
      </c>
      <c r="B73" t="s">
        <v>397</v>
      </c>
      <c r="C73" t="s">
        <v>32</v>
      </c>
      <c r="D73" t="s">
        <v>398</v>
      </c>
      <c r="E73" t="s">
        <v>396</v>
      </c>
      <c r="F73" t="s">
        <v>399</v>
      </c>
      <c r="G73" t="s">
        <v>36</v>
      </c>
      <c r="H73">
        <v>16.864999999999998</v>
      </c>
      <c r="I73">
        <v>6</v>
      </c>
      <c r="J73">
        <v>53.7</v>
      </c>
      <c r="K73">
        <v>0</v>
      </c>
      <c r="L73">
        <v>127.29</v>
      </c>
      <c r="M73">
        <v>30.095344539999999</v>
      </c>
      <c r="N73">
        <v>29.55831718</v>
      </c>
      <c r="O73">
        <v>29.189098359999999</v>
      </c>
      <c r="P73">
        <v>28.797704700000001</v>
      </c>
      <c r="Q73">
        <v>30.155931469999999</v>
      </c>
      <c r="R73">
        <v>29.202985760000001</v>
      </c>
      <c r="S73">
        <v>29.43517494</v>
      </c>
      <c r="T73">
        <v>29.396297449999999</v>
      </c>
      <c r="U73">
        <v>29.2132206</v>
      </c>
      <c r="V73">
        <v>30.320446010000001</v>
      </c>
      <c r="W73">
        <v>29.595678329999998</v>
      </c>
      <c r="X73">
        <v>30.05517197</v>
      </c>
      <c r="Y73">
        <v>0.48448704199999998</v>
      </c>
      <c r="Z73">
        <v>-0.37617874099999998</v>
      </c>
      <c r="AA73">
        <v>0.59461480899999997</v>
      </c>
      <c r="AB73">
        <v>-0.60489145899999996</v>
      </c>
      <c r="AC73">
        <v>1.3494300720000001</v>
      </c>
      <c r="AD73">
        <v>-0.64220110600000002</v>
      </c>
    </row>
    <row r="74" spans="1:30" x14ac:dyDescent="0.2">
      <c r="A74" t="s">
        <v>400</v>
      </c>
      <c r="B74" t="s">
        <v>401</v>
      </c>
      <c r="C74" t="s">
        <v>32</v>
      </c>
      <c r="D74" t="s">
        <v>402</v>
      </c>
      <c r="E74" t="s">
        <v>400</v>
      </c>
      <c r="F74" t="s">
        <v>403</v>
      </c>
      <c r="G74" t="s">
        <v>58</v>
      </c>
      <c r="H74">
        <v>20.164000000000001</v>
      </c>
      <c r="I74">
        <v>12</v>
      </c>
      <c r="J74">
        <v>63</v>
      </c>
      <c r="K74">
        <v>0</v>
      </c>
      <c r="L74">
        <v>56.82</v>
      </c>
      <c r="M74">
        <v>28.348112109999999</v>
      </c>
      <c r="N74">
        <v>28.53900909</v>
      </c>
      <c r="O74">
        <v>28.237720490000001</v>
      </c>
      <c r="P74">
        <v>27.598751069999999</v>
      </c>
      <c r="Q74">
        <v>25.915224080000002</v>
      </c>
      <c r="R74">
        <v>27.70701408</v>
      </c>
      <c r="S74">
        <v>28.031337740000001</v>
      </c>
      <c r="T74">
        <v>28.413448330000001</v>
      </c>
      <c r="U74">
        <v>28.580537799999998</v>
      </c>
      <c r="V74">
        <v>27.148218150000002</v>
      </c>
      <c r="W74">
        <v>28.375713350000002</v>
      </c>
      <c r="X74">
        <v>28.26736069</v>
      </c>
      <c r="Y74">
        <v>0.48021439100000002</v>
      </c>
      <c r="Z74">
        <v>0.44451649999999998</v>
      </c>
      <c r="AA74">
        <v>0.54014468599999998</v>
      </c>
      <c r="AB74">
        <v>-0.85676765399999999</v>
      </c>
      <c r="AC74">
        <v>0.41160966900000001</v>
      </c>
      <c r="AD74">
        <v>0.41134389199999999</v>
      </c>
    </row>
    <row r="75" spans="1:30" x14ac:dyDescent="0.2">
      <c r="A75" t="s">
        <v>404</v>
      </c>
      <c r="B75" t="s">
        <v>405</v>
      </c>
      <c r="C75" t="s">
        <v>406</v>
      </c>
      <c r="D75" t="s">
        <v>407</v>
      </c>
      <c r="E75" t="s">
        <v>408</v>
      </c>
      <c r="F75" t="s">
        <v>409</v>
      </c>
      <c r="G75" t="s">
        <v>91</v>
      </c>
      <c r="H75">
        <v>42.021000000000001</v>
      </c>
      <c r="I75">
        <v>7</v>
      </c>
      <c r="J75">
        <v>23.7</v>
      </c>
      <c r="K75">
        <v>0</v>
      </c>
      <c r="L75">
        <v>6.1825999999999999</v>
      </c>
      <c r="M75">
        <v>23.46247864</v>
      </c>
      <c r="N75">
        <v>23.93402863</v>
      </c>
      <c r="O75">
        <v>24.841804499999999</v>
      </c>
      <c r="P75">
        <v>24.84144783</v>
      </c>
      <c r="Q75">
        <v>26.022356030000001</v>
      </c>
      <c r="R75">
        <v>23.59708023</v>
      </c>
      <c r="S75">
        <v>24.83923721</v>
      </c>
      <c r="T75">
        <v>24.069526669999998</v>
      </c>
      <c r="U75">
        <v>23.608095169999999</v>
      </c>
      <c r="V75">
        <v>24.761583330000001</v>
      </c>
      <c r="W75">
        <v>23.128398900000001</v>
      </c>
      <c r="X75">
        <v>24.159278870000001</v>
      </c>
      <c r="Y75">
        <v>3.4048267E-2</v>
      </c>
      <c r="Z75">
        <v>6.3016891000000005E-2</v>
      </c>
      <c r="AA75">
        <v>0.40187408200000002</v>
      </c>
      <c r="AB75">
        <v>0.80387433399999997</v>
      </c>
      <c r="AC75">
        <v>9.3181203000000004E-2</v>
      </c>
      <c r="AD75">
        <v>0.15586598700000001</v>
      </c>
    </row>
    <row r="76" spans="1:30" x14ac:dyDescent="0.2">
      <c r="A76" t="s">
        <v>410</v>
      </c>
      <c r="B76" t="s">
        <v>411</v>
      </c>
      <c r="C76" t="s">
        <v>412</v>
      </c>
      <c r="D76" t="s">
        <v>413</v>
      </c>
      <c r="E76" t="s">
        <v>410</v>
      </c>
      <c r="F76" t="s">
        <v>414</v>
      </c>
      <c r="G76" t="s">
        <v>91</v>
      </c>
      <c r="H76">
        <v>23.097000000000001</v>
      </c>
      <c r="I76">
        <v>11</v>
      </c>
      <c r="J76">
        <v>46.4</v>
      </c>
      <c r="K76">
        <v>0</v>
      </c>
      <c r="L76">
        <v>26.471</v>
      </c>
      <c r="M76">
        <v>25.592975620000001</v>
      </c>
      <c r="N76">
        <v>25.8761692</v>
      </c>
      <c r="O76">
        <v>25.834268569999999</v>
      </c>
      <c r="P76">
        <v>26.54299164</v>
      </c>
      <c r="Q76">
        <v>24.423025129999999</v>
      </c>
      <c r="R76">
        <v>26.429004670000001</v>
      </c>
      <c r="S76">
        <v>25.634613040000001</v>
      </c>
      <c r="T76">
        <v>25.33606339</v>
      </c>
      <c r="U76">
        <v>23.970830920000001</v>
      </c>
      <c r="V76">
        <v>25.363826750000001</v>
      </c>
      <c r="W76">
        <v>25.63549995</v>
      </c>
      <c r="X76">
        <v>24.36524773</v>
      </c>
      <c r="Y76">
        <v>0.74925713000000005</v>
      </c>
      <c r="Z76">
        <v>0.64627965300000001</v>
      </c>
      <c r="AA76">
        <v>0.35699390800000003</v>
      </c>
      <c r="AB76">
        <v>0.67681566900000001</v>
      </c>
      <c r="AC76">
        <v>7.7406197999999996E-2</v>
      </c>
      <c r="AD76">
        <v>-0.14102236400000001</v>
      </c>
    </row>
    <row r="77" spans="1:30" x14ac:dyDescent="0.2">
      <c r="A77" t="s">
        <v>415</v>
      </c>
      <c r="B77" t="s">
        <v>416</v>
      </c>
      <c r="C77" t="s">
        <v>32</v>
      </c>
      <c r="D77" t="s">
        <v>417</v>
      </c>
      <c r="E77" t="s">
        <v>418</v>
      </c>
      <c r="F77" t="s">
        <v>419</v>
      </c>
      <c r="G77" t="s">
        <v>36</v>
      </c>
      <c r="H77">
        <v>15.403</v>
      </c>
      <c r="I77">
        <v>3</v>
      </c>
      <c r="J77">
        <v>47.1</v>
      </c>
      <c r="K77">
        <v>0</v>
      </c>
      <c r="L77">
        <v>80.95</v>
      </c>
      <c r="M77">
        <v>28.78699684</v>
      </c>
      <c r="N77">
        <v>28.403772350000001</v>
      </c>
      <c r="O77">
        <v>28.519233700000001</v>
      </c>
      <c r="P77">
        <v>27.760148999999998</v>
      </c>
      <c r="Q77">
        <v>28.19830894</v>
      </c>
      <c r="R77">
        <v>28.327144619999999</v>
      </c>
      <c r="S77">
        <v>28.804273609999999</v>
      </c>
      <c r="T77">
        <v>28.40742302</v>
      </c>
      <c r="U77">
        <v>28.285861969999999</v>
      </c>
      <c r="V77">
        <v>28.936603550000001</v>
      </c>
      <c r="W77">
        <v>28.629161830000001</v>
      </c>
      <c r="X77">
        <v>28.847059250000001</v>
      </c>
      <c r="Y77">
        <v>0.73745475500000002</v>
      </c>
      <c r="Z77">
        <v>-0.234273911</v>
      </c>
      <c r="AA77">
        <v>1.661318098</v>
      </c>
      <c r="AB77">
        <v>-0.70907401999999997</v>
      </c>
      <c r="AC77">
        <v>0.77589902700000002</v>
      </c>
      <c r="AD77">
        <v>-0.30508867899999997</v>
      </c>
    </row>
    <row r="78" spans="1:30" x14ac:dyDescent="0.2">
      <c r="A78" t="s">
        <v>420</v>
      </c>
      <c r="B78" t="s">
        <v>162</v>
      </c>
      <c r="C78" t="s">
        <v>100</v>
      </c>
      <c r="D78" t="s">
        <v>421</v>
      </c>
      <c r="E78" t="s">
        <v>420</v>
      </c>
      <c r="F78" t="s">
        <v>422</v>
      </c>
      <c r="G78" t="s">
        <v>58</v>
      </c>
      <c r="H78">
        <v>36.567</v>
      </c>
      <c r="I78">
        <v>10</v>
      </c>
      <c r="J78">
        <v>42.6</v>
      </c>
      <c r="K78">
        <v>0</v>
      </c>
      <c r="L78">
        <v>239.17</v>
      </c>
      <c r="M78">
        <v>26.22000122</v>
      </c>
      <c r="N78">
        <v>26.60667801</v>
      </c>
      <c r="O78">
        <v>26.764837270000001</v>
      </c>
      <c r="P78">
        <v>26.327316280000002</v>
      </c>
      <c r="Q78">
        <v>24.869613650000002</v>
      </c>
      <c r="R78">
        <v>23.899332050000002</v>
      </c>
      <c r="S78">
        <v>26.266511919999999</v>
      </c>
      <c r="T78">
        <v>26.277372360000001</v>
      </c>
      <c r="U78">
        <v>26.122024540000002</v>
      </c>
      <c r="V78">
        <v>25.967302320000002</v>
      </c>
      <c r="W78">
        <v>25.377063750000001</v>
      </c>
      <c r="X78">
        <v>25.508604049999999</v>
      </c>
      <c r="Y78">
        <v>1.7129409339999999</v>
      </c>
      <c r="Z78">
        <v>0.91284878999999997</v>
      </c>
      <c r="AA78">
        <v>0.33139871999999998</v>
      </c>
      <c r="AB78">
        <v>-0.58556938199999997</v>
      </c>
      <c r="AC78">
        <v>1.504614932</v>
      </c>
      <c r="AD78">
        <v>0.60431289700000002</v>
      </c>
    </row>
    <row r="79" spans="1:30" x14ac:dyDescent="0.2">
      <c r="A79" t="s">
        <v>423</v>
      </c>
      <c r="B79" t="s">
        <v>424</v>
      </c>
      <c r="C79" t="s">
        <v>425</v>
      </c>
      <c r="D79" t="s">
        <v>426</v>
      </c>
      <c r="E79" t="s">
        <v>427</v>
      </c>
      <c r="F79" t="s">
        <v>428</v>
      </c>
      <c r="G79" t="s">
        <v>91</v>
      </c>
      <c r="H79">
        <v>73.912999999999997</v>
      </c>
      <c r="I79">
        <v>31</v>
      </c>
      <c r="J79">
        <v>59.6</v>
      </c>
      <c r="K79">
        <v>0</v>
      </c>
      <c r="L79">
        <v>323.31</v>
      </c>
      <c r="M79">
        <v>28.681705470000001</v>
      </c>
      <c r="N79">
        <v>28.69115639</v>
      </c>
      <c r="O79">
        <v>29.11948967</v>
      </c>
      <c r="P79">
        <v>29.205783839999999</v>
      </c>
      <c r="Q79">
        <v>28.96639442</v>
      </c>
      <c r="R79">
        <v>28.979347229999998</v>
      </c>
      <c r="S79">
        <v>28.51461411</v>
      </c>
      <c r="T79">
        <v>28.82061577</v>
      </c>
      <c r="U79">
        <v>28.44395256</v>
      </c>
      <c r="V79">
        <v>29.01371765</v>
      </c>
      <c r="W79">
        <v>28.61354446</v>
      </c>
      <c r="X79">
        <v>28.343969349999998</v>
      </c>
      <c r="Y79">
        <v>0.28985738700000002</v>
      </c>
      <c r="Z79">
        <v>0.17370669</v>
      </c>
      <c r="AA79">
        <v>0.87414665499999999</v>
      </c>
      <c r="AB79">
        <v>0.39343134600000002</v>
      </c>
      <c r="AC79">
        <v>0.101653543</v>
      </c>
      <c r="AD79">
        <v>-6.4016342000000004E-2</v>
      </c>
    </row>
    <row r="80" spans="1:30" x14ac:dyDescent="0.2">
      <c r="A80" t="s">
        <v>429</v>
      </c>
      <c r="B80" t="s">
        <v>430</v>
      </c>
      <c r="C80" t="s">
        <v>431</v>
      </c>
      <c r="D80" t="s">
        <v>432</v>
      </c>
      <c r="E80" t="s">
        <v>433</v>
      </c>
      <c r="F80" t="s">
        <v>434</v>
      </c>
      <c r="G80" t="s">
        <v>232</v>
      </c>
      <c r="H80">
        <v>41.963000000000001</v>
      </c>
      <c r="I80">
        <v>15</v>
      </c>
      <c r="J80">
        <v>69.3</v>
      </c>
      <c r="K80">
        <v>0</v>
      </c>
      <c r="L80">
        <v>228.76</v>
      </c>
      <c r="M80">
        <v>27.477846150000001</v>
      </c>
      <c r="N80">
        <v>26.734020229999999</v>
      </c>
      <c r="O80">
        <v>26.761671069999998</v>
      </c>
      <c r="P80">
        <v>26.80439758</v>
      </c>
      <c r="Q80">
        <v>24.734531400000002</v>
      </c>
      <c r="R80">
        <v>27.182435989999998</v>
      </c>
      <c r="S80">
        <v>26.946704860000001</v>
      </c>
      <c r="T80">
        <v>26.00180817</v>
      </c>
      <c r="U80">
        <v>26.76635551</v>
      </c>
      <c r="V80">
        <v>26.016292570000001</v>
      </c>
      <c r="W80">
        <v>27.217063899999999</v>
      </c>
      <c r="X80">
        <v>26.859582899999999</v>
      </c>
      <c r="Y80">
        <v>0.272899053</v>
      </c>
      <c r="Z80">
        <v>0.29353268900000001</v>
      </c>
      <c r="AA80">
        <v>0.211008998</v>
      </c>
      <c r="AB80">
        <v>-0.45719146700000002</v>
      </c>
      <c r="AC80">
        <v>9.8427700000000007E-2</v>
      </c>
      <c r="AD80">
        <v>-0.12602361000000001</v>
      </c>
    </row>
    <row r="81" spans="1:30" x14ac:dyDescent="0.2">
      <c r="A81" t="s">
        <v>435</v>
      </c>
      <c r="B81" t="s">
        <v>436</v>
      </c>
      <c r="C81" t="s">
        <v>437</v>
      </c>
      <c r="D81" t="s">
        <v>438</v>
      </c>
      <c r="E81" t="s">
        <v>439</v>
      </c>
      <c r="F81" t="s">
        <v>440</v>
      </c>
      <c r="G81" t="s">
        <v>232</v>
      </c>
      <c r="H81">
        <v>33.027000000000001</v>
      </c>
      <c r="I81">
        <v>16</v>
      </c>
      <c r="J81">
        <v>77</v>
      </c>
      <c r="K81">
        <v>0</v>
      </c>
      <c r="L81">
        <v>110.23</v>
      </c>
      <c r="M81">
        <v>28.2304554</v>
      </c>
      <c r="N81">
        <v>27.060749049999998</v>
      </c>
      <c r="O81">
        <v>26.209905620000001</v>
      </c>
      <c r="P81">
        <v>25.21896744</v>
      </c>
      <c r="Q81">
        <v>24.464199069999999</v>
      </c>
      <c r="R81">
        <v>27.724098210000001</v>
      </c>
      <c r="S81">
        <v>28.123910899999998</v>
      </c>
      <c r="T81">
        <v>27.635265350000001</v>
      </c>
      <c r="U81">
        <v>27.961297989999998</v>
      </c>
      <c r="V81">
        <v>26.04205704</v>
      </c>
      <c r="W81">
        <v>27.324573520000001</v>
      </c>
      <c r="X81">
        <v>27.254398349999999</v>
      </c>
      <c r="Y81">
        <v>0.15242918599999999</v>
      </c>
      <c r="Z81">
        <v>0.29336039200000003</v>
      </c>
      <c r="AA81">
        <v>0.42802652600000002</v>
      </c>
      <c r="AB81">
        <v>-1.0712547299999999</v>
      </c>
      <c r="AC81">
        <v>1.1031276489999999</v>
      </c>
      <c r="AD81">
        <v>1.0331484479999999</v>
      </c>
    </row>
    <row r="82" spans="1:30" x14ac:dyDescent="0.2">
      <c r="A82" t="s">
        <v>441</v>
      </c>
      <c r="B82" t="s">
        <v>442</v>
      </c>
      <c r="C82" t="s">
        <v>431</v>
      </c>
      <c r="D82" t="s">
        <v>443</v>
      </c>
      <c r="E82" t="s">
        <v>444</v>
      </c>
      <c r="F82" t="s">
        <v>445</v>
      </c>
      <c r="G82" t="s">
        <v>232</v>
      </c>
      <c r="H82">
        <v>63.494</v>
      </c>
      <c r="I82">
        <v>31</v>
      </c>
      <c r="J82">
        <v>69.400000000000006</v>
      </c>
      <c r="K82">
        <v>0</v>
      </c>
      <c r="L82">
        <v>323.31</v>
      </c>
      <c r="M82">
        <v>27.698495860000001</v>
      </c>
      <c r="N82">
        <v>27.908332819999998</v>
      </c>
      <c r="O82">
        <v>29.03212547</v>
      </c>
      <c r="P82">
        <v>29.385620119999999</v>
      </c>
      <c r="Q82">
        <v>29.709087369999999</v>
      </c>
      <c r="R82">
        <v>29.157787320000001</v>
      </c>
      <c r="S82">
        <v>28.223199839999999</v>
      </c>
      <c r="T82">
        <v>28.658025739999999</v>
      </c>
      <c r="U82">
        <v>28.306737900000002</v>
      </c>
      <c r="V82">
        <v>28.81427193</v>
      </c>
      <c r="W82">
        <v>27.47165871</v>
      </c>
      <c r="X82">
        <v>27.633325580000001</v>
      </c>
      <c r="Y82">
        <v>0.15116226399999999</v>
      </c>
      <c r="Z82">
        <v>0.239899317</v>
      </c>
      <c r="AA82">
        <v>1.4798254310000001</v>
      </c>
      <c r="AB82">
        <v>1.444412867</v>
      </c>
      <c r="AC82">
        <v>0.40400839</v>
      </c>
      <c r="AD82">
        <v>0.42290242500000003</v>
      </c>
    </row>
    <row r="83" spans="1:30" x14ac:dyDescent="0.2">
      <c r="A83" t="s">
        <v>446</v>
      </c>
      <c r="B83" t="s">
        <v>447</v>
      </c>
      <c r="C83" t="s">
        <v>32</v>
      </c>
      <c r="D83" t="s">
        <v>448</v>
      </c>
      <c r="E83" t="s">
        <v>449</v>
      </c>
      <c r="F83" t="s">
        <v>450</v>
      </c>
      <c r="G83" t="s">
        <v>36</v>
      </c>
      <c r="H83">
        <v>39.518000000000001</v>
      </c>
      <c r="I83">
        <v>18</v>
      </c>
      <c r="J83">
        <v>60.6</v>
      </c>
      <c r="K83">
        <v>0</v>
      </c>
      <c r="L83">
        <v>279.24</v>
      </c>
      <c r="M83">
        <v>32.390155790000001</v>
      </c>
      <c r="N83">
        <v>32.123027800000003</v>
      </c>
      <c r="O83">
        <v>32.102527619999996</v>
      </c>
      <c r="P83">
        <v>31.892475130000001</v>
      </c>
      <c r="Q83">
        <v>31.588752750000001</v>
      </c>
      <c r="R83">
        <v>31.944227219999998</v>
      </c>
      <c r="S83">
        <v>32.145038599999999</v>
      </c>
      <c r="T83">
        <v>32.298465729999997</v>
      </c>
      <c r="U83">
        <v>32.219596860000003</v>
      </c>
      <c r="V83">
        <v>32.058368680000001</v>
      </c>
      <c r="W83">
        <v>32.31635284</v>
      </c>
      <c r="X83">
        <v>32.482437130000001</v>
      </c>
      <c r="Y83">
        <v>0.20102397399999999</v>
      </c>
      <c r="Z83">
        <v>-8.0482482999999994E-2</v>
      </c>
      <c r="AA83">
        <v>1.345381642</v>
      </c>
      <c r="AB83">
        <v>-0.47723452300000002</v>
      </c>
      <c r="AC83">
        <v>0.188728645</v>
      </c>
      <c r="AD83">
        <v>-6.4685822000000004E-2</v>
      </c>
    </row>
    <row r="84" spans="1:30" x14ac:dyDescent="0.2">
      <c r="A84" t="s">
        <v>451</v>
      </c>
      <c r="B84" t="s">
        <v>452</v>
      </c>
      <c r="C84" t="s">
        <v>453</v>
      </c>
      <c r="D84" t="s">
        <v>454</v>
      </c>
      <c r="E84" t="s">
        <v>455</v>
      </c>
      <c r="F84" t="s">
        <v>456</v>
      </c>
      <c r="G84" t="s">
        <v>232</v>
      </c>
      <c r="H84">
        <v>46.83</v>
      </c>
      <c r="I84">
        <v>39</v>
      </c>
      <c r="J84">
        <v>89.6</v>
      </c>
      <c r="K84">
        <v>0</v>
      </c>
      <c r="L84">
        <v>323.31</v>
      </c>
      <c r="M84">
        <v>32.546508789999997</v>
      </c>
      <c r="N84">
        <v>32.280738829999997</v>
      </c>
      <c r="O84">
        <v>32.270751949999998</v>
      </c>
      <c r="P84">
        <v>32.299037929999997</v>
      </c>
      <c r="Q84">
        <v>32.329055789999998</v>
      </c>
      <c r="R84">
        <v>32.471042629999999</v>
      </c>
      <c r="S84">
        <v>32.608562470000003</v>
      </c>
      <c r="T84">
        <v>32.694282530000002</v>
      </c>
      <c r="U84">
        <v>32.41500473</v>
      </c>
      <c r="V84">
        <v>32.550804139999997</v>
      </c>
      <c r="W84">
        <v>32.612983700000001</v>
      </c>
      <c r="X84">
        <v>32.64643478</v>
      </c>
      <c r="Y84">
        <v>1.1805382689999999</v>
      </c>
      <c r="Z84">
        <v>-0.23740768400000001</v>
      </c>
      <c r="AA84">
        <v>1.774650523</v>
      </c>
      <c r="AB84">
        <v>-0.23702875800000001</v>
      </c>
      <c r="AC84">
        <v>0.12965843099999999</v>
      </c>
      <c r="AD84">
        <v>-3.0790965E-2</v>
      </c>
    </row>
    <row r="85" spans="1:30" x14ac:dyDescent="0.2">
      <c r="A85" t="s">
        <v>457</v>
      </c>
      <c r="B85" t="s">
        <v>287</v>
      </c>
      <c r="C85" t="s">
        <v>288</v>
      </c>
      <c r="D85" t="s">
        <v>458</v>
      </c>
      <c r="E85" t="s">
        <v>457</v>
      </c>
      <c r="F85" t="s">
        <v>459</v>
      </c>
      <c r="G85" t="s">
        <v>91</v>
      </c>
      <c r="H85">
        <v>28.626000000000001</v>
      </c>
      <c r="I85">
        <v>18</v>
      </c>
      <c r="J85">
        <v>60.5</v>
      </c>
      <c r="K85">
        <v>0</v>
      </c>
      <c r="L85">
        <v>323.31</v>
      </c>
      <c r="M85">
        <v>30.216623309999999</v>
      </c>
      <c r="N85">
        <v>29.95670891</v>
      </c>
      <c r="O85">
        <v>29.848255160000001</v>
      </c>
      <c r="P85">
        <v>29.670471190000001</v>
      </c>
      <c r="Q85">
        <v>29.754552839999999</v>
      </c>
      <c r="R85">
        <v>29.671045299999999</v>
      </c>
      <c r="S85">
        <v>30.05517197</v>
      </c>
      <c r="T85">
        <v>29.760339739999999</v>
      </c>
      <c r="U85">
        <v>30.169734949999999</v>
      </c>
      <c r="V85">
        <v>30.5127697</v>
      </c>
      <c r="W85">
        <v>30.363170619999998</v>
      </c>
      <c r="X85">
        <v>30.51314545</v>
      </c>
      <c r="Y85">
        <v>1.7164888439999999</v>
      </c>
      <c r="Z85">
        <v>-0.45583279900000001</v>
      </c>
      <c r="AA85">
        <v>3.7411198919999999</v>
      </c>
      <c r="AB85">
        <v>-0.76433881100000001</v>
      </c>
      <c r="AC85">
        <v>1.6239581679999999</v>
      </c>
      <c r="AD85">
        <v>-0.46794637</v>
      </c>
    </row>
    <row r="86" spans="1:30" x14ac:dyDescent="0.2">
      <c r="A86" t="s">
        <v>460</v>
      </c>
      <c r="B86" t="s">
        <v>311</v>
      </c>
      <c r="C86" t="s">
        <v>277</v>
      </c>
      <c r="D86" t="s">
        <v>461</v>
      </c>
      <c r="E86" t="s">
        <v>460</v>
      </c>
      <c r="F86" t="s">
        <v>462</v>
      </c>
      <c r="G86" t="s">
        <v>126</v>
      </c>
      <c r="H86">
        <v>15.364000000000001</v>
      </c>
      <c r="I86">
        <v>6</v>
      </c>
      <c r="J86">
        <v>51.4</v>
      </c>
      <c r="K86">
        <v>0</v>
      </c>
      <c r="L86">
        <v>67.899000000000001</v>
      </c>
      <c r="M86">
        <v>28.3259449</v>
      </c>
      <c r="N86">
        <v>28.438173290000002</v>
      </c>
      <c r="O86">
        <v>28.611154559999999</v>
      </c>
      <c r="P86">
        <v>28.186597819999999</v>
      </c>
      <c r="Q86">
        <v>28.245313639999999</v>
      </c>
      <c r="R86">
        <v>28.35409546</v>
      </c>
      <c r="S86">
        <v>28.664245609999998</v>
      </c>
      <c r="T86">
        <v>28.83252525</v>
      </c>
      <c r="U86">
        <v>28.348323820000001</v>
      </c>
      <c r="V86">
        <v>28.201490400000001</v>
      </c>
      <c r="W86">
        <v>28.3936615</v>
      </c>
      <c r="X86">
        <v>28.47738266</v>
      </c>
      <c r="Y86">
        <v>0.36159806</v>
      </c>
      <c r="Z86">
        <v>0.10091273000000001</v>
      </c>
      <c r="AA86">
        <v>0.428469304</v>
      </c>
      <c r="AB86">
        <v>-9.5509210999999997E-2</v>
      </c>
      <c r="AC86">
        <v>0.71919709099999996</v>
      </c>
      <c r="AD86">
        <v>0.25752004000000001</v>
      </c>
    </row>
    <row r="87" spans="1:30" x14ac:dyDescent="0.2">
      <c r="A87" t="s">
        <v>463</v>
      </c>
      <c r="B87" t="s">
        <v>99</v>
      </c>
      <c r="C87" t="s">
        <v>100</v>
      </c>
      <c r="D87" t="s">
        <v>464</v>
      </c>
      <c r="E87" t="s">
        <v>463</v>
      </c>
      <c r="F87" t="s">
        <v>465</v>
      </c>
      <c r="G87" t="s">
        <v>58</v>
      </c>
      <c r="H87">
        <v>35.396999999999998</v>
      </c>
      <c r="I87">
        <v>6</v>
      </c>
      <c r="J87">
        <v>29.2</v>
      </c>
      <c r="K87">
        <v>0</v>
      </c>
      <c r="L87">
        <v>19.398</v>
      </c>
      <c r="M87">
        <v>24.556303020000001</v>
      </c>
      <c r="N87">
        <v>23.173593520000001</v>
      </c>
      <c r="O87">
        <v>25.761291499999999</v>
      </c>
      <c r="P87">
        <v>25.934339520000002</v>
      </c>
      <c r="Q87">
        <v>25.02745247</v>
      </c>
      <c r="R87">
        <v>24.734300609999998</v>
      </c>
      <c r="S87">
        <v>24.313810350000001</v>
      </c>
      <c r="T87">
        <v>25.979215620000002</v>
      </c>
      <c r="U87">
        <v>25.544805530000001</v>
      </c>
      <c r="V87">
        <v>24.31264114</v>
      </c>
      <c r="W87">
        <v>25.835216519999999</v>
      </c>
      <c r="X87">
        <v>24.78192902</v>
      </c>
      <c r="Y87">
        <v>0.21332057900000001</v>
      </c>
      <c r="Z87">
        <v>-0.479532878</v>
      </c>
      <c r="AA87">
        <v>0.166877636</v>
      </c>
      <c r="AB87">
        <v>0.25543530800000003</v>
      </c>
      <c r="AC87">
        <v>0.17025404199999999</v>
      </c>
      <c r="AD87">
        <v>0.30268160500000002</v>
      </c>
    </row>
    <row r="88" spans="1:30" x14ac:dyDescent="0.2">
      <c r="A88" t="s">
        <v>466</v>
      </c>
      <c r="B88" t="s">
        <v>467</v>
      </c>
      <c r="C88" t="s">
        <v>468</v>
      </c>
      <c r="D88" t="s">
        <v>469</v>
      </c>
      <c r="E88" t="s">
        <v>466</v>
      </c>
      <c r="F88" t="s">
        <v>470</v>
      </c>
      <c r="G88" t="s">
        <v>91</v>
      </c>
      <c r="H88">
        <v>23.218</v>
      </c>
      <c r="I88">
        <v>13</v>
      </c>
      <c r="J88">
        <v>66.7</v>
      </c>
      <c r="K88">
        <v>0</v>
      </c>
      <c r="L88">
        <v>87.215999999999994</v>
      </c>
      <c r="M88">
        <v>29.29109764</v>
      </c>
      <c r="N88">
        <v>29.257188800000002</v>
      </c>
      <c r="O88">
        <v>28.854568480000001</v>
      </c>
      <c r="P88">
        <v>28.422458649999999</v>
      </c>
      <c r="Q88">
        <v>25.381328580000002</v>
      </c>
      <c r="R88">
        <v>28.75824356</v>
      </c>
      <c r="S88">
        <v>29.277418140000002</v>
      </c>
      <c r="T88">
        <v>29.168491360000001</v>
      </c>
      <c r="U88">
        <v>29.15968895</v>
      </c>
      <c r="V88">
        <v>27.79971123</v>
      </c>
      <c r="W88">
        <v>29.350896840000001</v>
      </c>
      <c r="X88">
        <v>29.50201225</v>
      </c>
      <c r="Y88">
        <v>0.16797991300000001</v>
      </c>
      <c r="Z88">
        <v>0.250078201</v>
      </c>
      <c r="AA88">
        <v>0.49390493699999999</v>
      </c>
      <c r="AB88">
        <v>-1.3635298410000001</v>
      </c>
      <c r="AC88">
        <v>0.228066451</v>
      </c>
      <c r="AD88">
        <v>0.31765937799999999</v>
      </c>
    </row>
    <row r="89" spans="1:30" x14ac:dyDescent="0.2">
      <c r="A89" t="s">
        <v>471</v>
      </c>
      <c r="B89" t="s">
        <v>51</v>
      </c>
      <c r="C89" t="s">
        <v>32</v>
      </c>
      <c r="D89" t="s">
        <v>472</v>
      </c>
      <c r="E89" t="s">
        <v>471</v>
      </c>
      <c r="F89" t="s">
        <v>473</v>
      </c>
      <c r="G89" t="s">
        <v>36</v>
      </c>
      <c r="H89">
        <v>11.468</v>
      </c>
      <c r="I89">
        <v>4</v>
      </c>
      <c r="J89">
        <v>21.9</v>
      </c>
      <c r="K89">
        <v>0</v>
      </c>
      <c r="L89">
        <v>34.100999999999999</v>
      </c>
      <c r="M89">
        <v>26.85186195</v>
      </c>
      <c r="N89">
        <v>27.011800770000001</v>
      </c>
      <c r="O89">
        <v>26.555274959999998</v>
      </c>
      <c r="P89">
        <v>26.22657585</v>
      </c>
      <c r="Q89">
        <v>27.578739169999999</v>
      </c>
      <c r="R89">
        <v>26.51821327</v>
      </c>
      <c r="S89">
        <v>26.697765350000001</v>
      </c>
      <c r="T89">
        <v>26.192855829999999</v>
      </c>
      <c r="U89">
        <v>26.53000832</v>
      </c>
      <c r="V89">
        <v>24.446695330000001</v>
      </c>
      <c r="W89">
        <v>26.51325035</v>
      </c>
      <c r="X89">
        <v>26.411073680000001</v>
      </c>
      <c r="Y89">
        <v>0.67259009599999997</v>
      </c>
      <c r="Z89">
        <v>1.0159727730000001</v>
      </c>
      <c r="AA89">
        <v>0.55314502899999995</v>
      </c>
      <c r="AB89">
        <v>0.98416964200000001</v>
      </c>
      <c r="AC89">
        <v>0.42329239699999999</v>
      </c>
      <c r="AD89">
        <v>0.68320337900000006</v>
      </c>
    </row>
    <row r="90" spans="1:30" x14ac:dyDescent="0.2">
      <c r="A90" t="s">
        <v>474</v>
      </c>
      <c r="B90" t="s">
        <v>475</v>
      </c>
      <c r="C90" t="s">
        <v>32</v>
      </c>
      <c r="D90" t="s">
        <v>476</v>
      </c>
      <c r="E90" t="s">
        <v>474</v>
      </c>
      <c r="F90" t="s">
        <v>477</v>
      </c>
      <c r="G90" t="s">
        <v>36</v>
      </c>
      <c r="H90">
        <v>50.201999999999998</v>
      </c>
      <c r="I90">
        <v>7</v>
      </c>
      <c r="J90">
        <v>22.6</v>
      </c>
      <c r="K90">
        <v>0</v>
      </c>
      <c r="L90">
        <v>28.35</v>
      </c>
      <c r="M90">
        <v>27.72611427</v>
      </c>
      <c r="N90">
        <v>27.633394240000001</v>
      </c>
      <c r="O90">
        <v>27.600666050000001</v>
      </c>
      <c r="P90">
        <v>27.363777160000001</v>
      </c>
      <c r="Q90">
        <v>24.620977400000001</v>
      </c>
      <c r="R90">
        <v>27.175979609999999</v>
      </c>
      <c r="S90">
        <v>27.724489210000002</v>
      </c>
      <c r="T90">
        <v>27.429899219999999</v>
      </c>
      <c r="U90">
        <v>27.615686419999999</v>
      </c>
      <c r="V90">
        <v>27.174646379999999</v>
      </c>
      <c r="W90">
        <v>27.605125430000001</v>
      </c>
      <c r="X90">
        <v>27.874492650000001</v>
      </c>
      <c r="Y90">
        <v>0.18810927999999999</v>
      </c>
      <c r="Z90">
        <v>0.101970037</v>
      </c>
      <c r="AA90">
        <v>0.57047977999999999</v>
      </c>
      <c r="AB90">
        <v>-1.1645100909999999</v>
      </c>
      <c r="AC90">
        <v>6.0510796999999998E-2</v>
      </c>
      <c r="AD90">
        <v>3.8603464999999997E-2</v>
      </c>
    </row>
    <row r="91" spans="1:30" x14ac:dyDescent="0.2">
      <c r="A91" t="s">
        <v>478</v>
      </c>
      <c r="B91" t="s">
        <v>99</v>
      </c>
      <c r="C91" t="s">
        <v>100</v>
      </c>
      <c r="D91" t="s">
        <v>479</v>
      </c>
      <c r="E91" t="s">
        <v>478</v>
      </c>
      <c r="F91" t="s">
        <v>480</v>
      </c>
      <c r="G91" t="s">
        <v>58</v>
      </c>
      <c r="H91">
        <v>57.338999999999999</v>
      </c>
      <c r="I91">
        <v>16</v>
      </c>
      <c r="J91">
        <v>50.6</v>
      </c>
      <c r="K91">
        <v>0</v>
      </c>
      <c r="L91">
        <v>64.412999999999997</v>
      </c>
      <c r="M91">
        <v>24.658718109999999</v>
      </c>
      <c r="N91">
        <v>24.055885310000001</v>
      </c>
      <c r="O91">
        <v>23.05852509</v>
      </c>
      <c r="P91">
        <v>24.776758189999999</v>
      </c>
      <c r="Q91">
        <v>25.417188639999999</v>
      </c>
      <c r="R91">
        <v>24.64321709</v>
      </c>
      <c r="S91">
        <v>24.03353882</v>
      </c>
      <c r="T91">
        <v>25.47885132</v>
      </c>
      <c r="U91">
        <v>25.835338589999999</v>
      </c>
      <c r="V91">
        <v>25.194641109999999</v>
      </c>
      <c r="W91">
        <v>24.965925219999999</v>
      </c>
      <c r="X91">
        <v>24.04972076</v>
      </c>
      <c r="Y91">
        <v>0.62704395700000004</v>
      </c>
      <c r="Z91">
        <v>-0.81238619499999998</v>
      </c>
      <c r="AA91">
        <v>0.18866086300000001</v>
      </c>
      <c r="AB91">
        <v>0.20895894400000001</v>
      </c>
      <c r="AC91">
        <v>0.22738782799999999</v>
      </c>
      <c r="AD91">
        <v>0.37914721200000001</v>
      </c>
    </row>
    <row r="92" spans="1:30" x14ac:dyDescent="0.2">
      <c r="A92" t="s">
        <v>481</v>
      </c>
      <c r="B92" t="s">
        <v>482</v>
      </c>
      <c r="C92" t="s">
        <v>32</v>
      </c>
      <c r="D92" t="s">
        <v>483</v>
      </c>
      <c r="E92" t="s">
        <v>484</v>
      </c>
      <c r="F92" t="s">
        <v>485</v>
      </c>
      <c r="G92" t="s">
        <v>36</v>
      </c>
      <c r="H92">
        <v>23.681999999999999</v>
      </c>
      <c r="I92">
        <v>7</v>
      </c>
      <c r="J92">
        <v>48.2</v>
      </c>
      <c r="K92">
        <v>0</v>
      </c>
      <c r="L92">
        <v>78.423000000000002</v>
      </c>
      <c r="M92">
        <v>32.830207819999998</v>
      </c>
      <c r="N92">
        <v>32.258110049999999</v>
      </c>
      <c r="O92">
        <v>32.351501460000001</v>
      </c>
      <c r="P92">
        <v>32.095500950000002</v>
      </c>
      <c r="Q92">
        <v>32.526569369999997</v>
      </c>
      <c r="R92">
        <v>32.247848509999997</v>
      </c>
      <c r="S92">
        <v>32.575267789999998</v>
      </c>
      <c r="T92">
        <v>32.546508789999997</v>
      </c>
      <c r="U92">
        <v>32.646545410000002</v>
      </c>
      <c r="V92">
        <v>33.15752792</v>
      </c>
      <c r="W92">
        <v>32.468643190000002</v>
      </c>
      <c r="X92">
        <v>32.826766970000001</v>
      </c>
      <c r="Y92">
        <v>0.56275746500000001</v>
      </c>
      <c r="Z92">
        <v>-0.33770624799999999</v>
      </c>
      <c r="AA92">
        <v>1.0524216289999999</v>
      </c>
      <c r="AB92">
        <v>-0.52767308599999996</v>
      </c>
      <c r="AC92">
        <v>0.49497176199999998</v>
      </c>
      <c r="AD92">
        <v>-0.22820536299999999</v>
      </c>
    </row>
    <row r="93" spans="1:30" x14ac:dyDescent="0.2">
      <c r="A93" t="s">
        <v>486</v>
      </c>
      <c r="B93" t="s">
        <v>487</v>
      </c>
      <c r="C93" t="s">
        <v>111</v>
      </c>
      <c r="D93" t="s">
        <v>488</v>
      </c>
      <c r="E93" t="s">
        <v>486</v>
      </c>
      <c r="F93" t="s">
        <v>489</v>
      </c>
      <c r="G93" t="s">
        <v>91</v>
      </c>
      <c r="H93">
        <v>32.710999999999999</v>
      </c>
      <c r="I93">
        <v>17</v>
      </c>
      <c r="J93">
        <v>66.900000000000006</v>
      </c>
      <c r="K93">
        <v>0</v>
      </c>
      <c r="L93">
        <v>108.75</v>
      </c>
      <c r="M93">
        <v>27.903686520000001</v>
      </c>
      <c r="N93">
        <v>27.985115050000001</v>
      </c>
      <c r="O93">
        <v>27.691324229999999</v>
      </c>
      <c r="P93">
        <v>27.377244950000001</v>
      </c>
      <c r="Q93">
        <v>24.680187230000001</v>
      </c>
      <c r="R93">
        <v>27.794702529999999</v>
      </c>
      <c r="S93">
        <v>27.85352898</v>
      </c>
      <c r="T93">
        <v>27.251239779999999</v>
      </c>
      <c r="U93">
        <v>27.75219345</v>
      </c>
      <c r="V93">
        <v>26.355751040000001</v>
      </c>
      <c r="W93">
        <v>28.032230380000001</v>
      </c>
      <c r="X93">
        <v>27.855430599999998</v>
      </c>
      <c r="Y93">
        <v>0.342113377</v>
      </c>
      <c r="Z93">
        <v>0.44557126400000002</v>
      </c>
      <c r="AA93">
        <v>0.289921119</v>
      </c>
      <c r="AB93">
        <v>-0.79709243799999996</v>
      </c>
      <c r="AC93">
        <v>0.133712894</v>
      </c>
      <c r="AD93">
        <v>0.20451672900000001</v>
      </c>
    </row>
    <row r="94" spans="1:30" x14ac:dyDescent="0.2">
      <c r="A94" t="s">
        <v>490</v>
      </c>
      <c r="B94" t="s">
        <v>491</v>
      </c>
      <c r="C94" t="s">
        <v>32</v>
      </c>
      <c r="D94" t="s">
        <v>492</v>
      </c>
      <c r="E94" t="s">
        <v>490</v>
      </c>
      <c r="F94" t="s">
        <v>493</v>
      </c>
      <c r="G94" t="s">
        <v>36</v>
      </c>
      <c r="H94">
        <v>25.613</v>
      </c>
      <c r="I94">
        <v>5</v>
      </c>
      <c r="J94">
        <v>18.899999999999999</v>
      </c>
      <c r="K94">
        <v>0</v>
      </c>
      <c r="L94">
        <v>55.274000000000001</v>
      </c>
      <c r="M94">
        <v>30.43400192</v>
      </c>
      <c r="N94">
        <v>30.622264860000001</v>
      </c>
      <c r="O94">
        <v>30.07839203</v>
      </c>
      <c r="P94">
        <v>30.221240999999999</v>
      </c>
      <c r="Q94">
        <v>30.460510249999999</v>
      </c>
      <c r="R94">
        <v>29.9936142</v>
      </c>
      <c r="S94">
        <v>30.163269039999999</v>
      </c>
      <c r="T94">
        <v>29.74141693</v>
      </c>
      <c r="U94">
        <v>29.977874759999999</v>
      </c>
      <c r="V94">
        <v>30.505498889999998</v>
      </c>
      <c r="W94">
        <v>29.893306729999999</v>
      </c>
      <c r="X94">
        <v>29.935367580000001</v>
      </c>
      <c r="Y94">
        <v>0.45297204899999999</v>
      </c>
      <c r="Z94">
        <v>0.26682853699999998</v>
      </c>
      <c r="AA94">
        <v>0.18106877399999999</v>
      </c>
      <c r="AB94">
        <v>0.11373074800000001</v>
      </c>
      <c r="AC94">
        <v>0.25806669900000001</v>
      </c>
      <c r="AD94">
        <v>-0.150537491</v>
      </c>
    </row>
    <row r="95" spans="1:30" x14ac:dyDescent="0.2">
      <c r="A95" t="s">
        <v>494</v>
      </c>
      <c r="B95" t="s">
        <v>99</v>
      </c>
      <c r="C95" t="s">
        <v>100</v>
      </c>
      <c r="D95" t="s">
        <v>495</v>
      </c>
      <c r="E95" t="s">
        <v>494</v>
      </c>
      <c r="F95" t="s">
        <v>496</v>
      </c>
      <c r="G95" t="s">
        <v>58</v>
      </c>
      <c r="H95">
        <v>13.948</v>
      </c>
      <c r="I95">
        <v>11</v>
      </c>
      <c r="J95">
        <v>86.7</v>
      </c>
      <c r="K95">
        <v>0</v>
      </c>
      <c r="L95">
        <v>218.57</v>
      </c>
      <c r="M95">
        <v>31.394838329999999</v>
      </c>
      <c r="N95">
        <v>31.29098892</v>
      </c>
      <c r="O95">
        <v>32.00108719</v>
      </c>
      <c r="P95">
        <v>29.818470000000001</v>
      </c>
      <c r="Q95">
        <v>31.879425049999998</v>
      </c>
      <c r="R95">
        <v>31.16374969</v>
      </c>
      <c r="S95">
        <v>30.49085045</v>
      </c>
      <c r="T95">
        <v>31.521173480000002</v>
      </c>
      <c r="U95">
        <v>31.266176219999998</v>
      </c>
      <c r="V95">
        <v>31.996648789999998</v>
      </c>
      <c r="W95">
        <v>31.33073997</v>
      </c>
      <c r="X95">
        <v>31.2565937</v>
      </c>
      <c r="Y95">
        <v>3.5955253999999999E-2</v>
      </c>
      <c r="Z95">
        <v>3.4310659E-2</v>
      </c>
      <c r="AA95">
        <v>0.37068993500000003</v>
      </c>
      <c r="AB95">
        <v>-0.57411257400000004</v>
      </c>
      <c r="AC95">
        <v>0.48695550199999998</v>
      </c>
      <c r="AD95">
        <v>-0.43526077299999999</v>
      </c>
    </row>
    <row r="96" spans="1:30" x14ac:dyDescent="0.2">
      <c r="A96" t="s">
        <v>497</v>
      </c>
      <c r="B96" t="s">
        <v>498</v>
      </c>
      <c r="C96" t="s">
        <v>32</v>
      </c>
      <c r="D96" t="s">
        <v>499</v>
      </c>
      <c r="E96" t="s">
        <v>497</v>
      </c>
      <c r="F96" t="s">
        <v>500</v>
      </c>
      <c r="G96" t="s">
        <v>32</v>
      </c>
      <c r="H96">
        <v>25.17</v>
      </c>
      <c r="I96">
        <v>2</v>
      </c>
      <c r="J96">
        <v>13.1</v>
      </c>
      <c r="K96">
        <v>0</v>
      </c>
      <c r="L96">
        <v>4.3308999999999997</v>
      </c>
      <c r="M96">
        <v>24.412347789999998</v>
      </c>
      <c r="N96">
        <v>25.06281281</v>
      </c>
      <c r="O96">
        <v>24.443717960000001</v>
      </c>
      <c r="P96">
        <v>25.04692841</v>
      </c>
      <c r="Q96">
        <v>25.573120119999999</v>
      </c>
      <c r="R96">
        <v>23.614446640000001</v>
      </c>
      <c r="S96">
        <v>24.00262451</v>
      </c>
      <c r="T96">
        <v>25.078060149999999</v>
      </c>
      <c r="U96">
        <v>23.827882769999999</v>
      </c>
      <c r="V96">
        <v>24.10650253</v>
      </c>
      <c r="W96">
        <v>23.258268359999999</v>
      </c>
      <c r="X96">
        <v>24.248765949999999</v>
      </c>
      <c r="Y96">
        <v>0.96004444099999997</v>
      </c>
      <c r="Z96">
        <v>0.76844723999999998</v>
      </c>
      <c r="AA96">
        <v>0.58950146000000003</v>
      </c>
      <c r="AB96">
        <v>0.87365277600000002</v>
      </c>
      <c r="AC96">
        <v>0.36124706499999998</v>
      </c>
      <c r="AD96">
        <v>0.43167686500000002</v>
      </c>
    </row>
    <row r="97" spans="1:30" x14ac:dyDescent="0.2">
      <c r="A97" t="s">
        <v>501</v>
      </c>
      <c r="B97" t="s">
        <v>502</v>
      </c>
      <c r="C97" t="s">
        <v>111</v>
      </c>
      <c r="D97" t="s">
        <v>503</v>
      </c>
      <c r="E97" t="s">
        <v>501</v>
      </c>
      <c r="F97" t="s">
        <v>504</v>
      </c>
      <c r="G97" t="s">
        <v>91</v>
      </c>
      <c r="H97">
        <v>40.787999999999997</v>
      </c>
      <c r="I97">
        <v>15</v>
      </c>
      <c r="J97">
        <v>59</v>
      </c>
      <c r="K97">
        <v>0</v>
      </c>
      <c r="L97">
        <v>252.48</v>
      </c>
      <c r="M97">
        <v>27.46014023</v>
      </c>
      <c r="N97">
        <v>26.461919779999999</v>
      </c>
      <c r="O97">
        <v>27.599176409999998</v>
      </c>
      <c r="P97">
        <v>28.075359339999999</v>
      </c>
      <c r="Q97">
        <v>28.587993619999999</v>
      </c>
      <c r="R97">
        <v>27.569208150000001</v>
      </c>
      <c r="S97">
        <v>27.149961470000001</v>
      </c>
      <c r="T97">
        <v>27.5212574</v>
      </c>
      <c r="U97">
        <v>27.322254180000002</v>
      </c>
      <c r="V97">
        <v>27.874082569999999</v>
      </c>
      <c r="W97">
        <v>26.842781070000001</v>
      </c>
      <c r="X97">
        <v>27.085678099999999</v>
      </c>
      <c r="Y97">
        <v>6.9054730999999994E-2</v>
      </c>
      <c r="Z97">
        <v>-9.3768437999999996E-2</v>
      </c>
      <c r="AA97">
        <v>0.88098005199999996</v>
      </c>
      <c r="AB97">
        <v>0.81000645999999998</v>
      </c>
      <c r="AC97">
        <v>6.7453419000000001E-2</v>
      </c>
      <c r="AD97">
        <v>6.3643773000000001E-2</v>
      </c>
    </row>
    <row r="98" spans="1:30" x14ac:dyDescent="0.2">
      <c r="A98" t="s">
        <v>505</v>
      </c>
      <c r="B98" t="s">
        <v>506</v>
      </c>
      <c r="C98" t="s">
        <v>32</v>
      </c>
      <c r="D98" t="s">
        <v>507</v>
      </c>
      <c r="E98" t="s">
        <v>508</v>
      </c>
      <c r="F98" t="s">
        <v>509</v>
      </c>
      <c r="G98" t="s">
        <v>395</v>
      </c>
      <c r="H98">
        <v>14.818</v>
      </c>
      <c r="I98">
        <v>4</v>
      </c>
      <c r="J98">
        <v>36.5</v>
      </c>
      <c r="K98">
        <v>0</v>
      </c>
      <c r="L98">
        <v>9.1632999999999996</v>
      </c>
      <c r="M98">
        <v>25.099569320000001</v>
      </c>
      <c r="N98">
        <v>24.849056239999999</v>
      </c>
      <c r="O98">
        <v>24.708940510000001</v>
      </c>
      <c r="P98">
        <v>24.374776839999999</v>
      </c>
      <c r="Q98">
        <v>23.76396561</v>
      </c>
      <c r="R98">
        <v>24.307788850000001</v>
      </c>
      <c r="S98">
        <v>23.626440049999999</v>
      </c>
      <c r="T98">
        <v>23.837793349999998</v>
      </c>
      <c r="U98">
        <v>23.92619324</v>
      </c>
      <c r="V98">
        <v>24.29250145</v>
      </c>
      <c r="W98">
        <v>23.76539421</v>
      </c>
      <c r="X98">
        <v>23.729211809999999</v>
      </c>
      <c r="Y98">
        <v>1.9496417859999999</v>
      </c>
      <c r="Z98">
        <v>0.95681953399999997</v>
      </c>
      <c r="AA98">
        <v>0.342545614</v>
      </c>
      <c r="AB98">
        <v>0.21980794300000001</v>
      </c>
      <c r="AC98">
        <v>0.25997298600000002</v>
      </c>
      <c r="AD98">
        <v>-0.13222694400000001</v>
      </c>
    </row>
    <row r="99" spans="1:30" x14ac:dyDescent="0.2">
      <c r="A99" t="s">
        <v>510</v>
      </c>
      <c r="B99" t="s">
        <v>261</v>
      </c>
      <c r="C99" t="s">
        <v>32</v>
      </c>
      <c r="D99" t="s">
        <v>511</v>
      </c>
      <c r="E99" t="s">
        <v>510</v>
      </c>
      <c r="F99" t="s">
        <v>512</v>
      </c>
      <c r="G99" t="s">
        <v>36</v>
      </c>
      <c r="H99">
        <v>36.597000000000001</v>
      </c>
      <c r="I99">
        <v>13</v>
      </c>
      <c r="J99">
        <v>49.1</v>
      </c>
      <c r="K99">
        <v>0</v>
      </c>
      <c r="L99">
        <v>267.13</v>
      </c>
      <c r="M99">
        <v>26.20374107</v>
      </c>
      <c r="N99">
        <v>25.452997209999999</v>
      </c>
      <c r="O99">
        <v>26.03456306</v>
      </c>
      <c r="P99">
        <v>26.17344666</v>
      </c>
      <c r="Q99">
        <v>25.42458916</v>
      </c>
      <c r="R99">
        <v>26.416883469999998</v>
      </c>
      <c r="S99">
        <v>25.990448000000001</v>
      </c>
      <c r="T99">
        <v>26.15797997</v>
      </c>
      <c r="U99">
        <v>25.910449979999999</v>
      </c>
      <c r="V99">
        <v>25.939010620000001</v>
      </c>
      <c r="W99">
        <v>26.00795746</v>
      </c>
      <c r="X99">
        <v>25.867074970000001</v>
      </c>
      <c r="Y99">
        <v>6.1477406999999998E-2</v>
      </c>
      <c r="Z99">
        <v>-4.0913900000000003E-2</v>
      </c>
      <c r="AA99">
        <v>7.8293606000000002E-2</v>
      </c>
      <c r="AB99">
        <v>6.6958745E-2</v>
      </c>
      <c r="AC99">
        <v>0.41595902899999998</v>
      </c>
      <c r="AD99">
        <v>8.1611633000000003E-2</v>
      </c>
    </row>
    <row r="100" spans="1:30" x14ac:dyDescent="0.2">
      <c r="A100" t="s">
        <v>513</v>
      </c>
      <c r="B100" t="s">
        <v>261</v>
      </c>
      <c r="C100" t="s">
        <v>32</v>
      </c>
      <c r="D100" t="s">
        <v>514</v>
      </c>
      <c r="E100" t="s">
        <v>513</v>
      </c>
      <c r="F100" t="s">
        <v>515</v>
      </c>
      <c r="G100" t="s">
        <v>36</v>
      </c>
      <c r="H100">
        <v>29.981999999999999</v>
      </c>
      <c r="I100">
        <v>12</v>
      </c>
      <c r="J100">
        <v>60</v>
      </c>
      <c r="K100">
        <v>0</v>
      </c>
      <c r="L100">
        <v>202.34</v>
      </c>
      <c r="M100">
        <v>29.122800829999999</v>
      </c>
      <c r="N100">
        <v>28.854599</v>
      </c>
      <c r="O100">
        <v>28.722665790000001</v>
      </c>
      <c r="P100">
        <v>28.231874470000001</v>
      </c>
      <c r="Q100">
        <v>28.792158130000001</v>
      </c>
      <c r="R100">
        <v>28.494497299999999</v>
      </c>
      <c r="S100">
        <v>28.927505490000001</v>
      </c>
      <c r="T100">
        <v>28.591850279999999</v>
      </c>
      <c r="U100">
        <v>28.978036880000001</v>
      </c>
      <c r="V100">
        <v>29.225223540000002</v>
      </c>
      <c r="W100">
        <v>29.016031269999999</v>
      </c>
      <c r="X100">
        <v>29.112695689999999</v>
      </c>
      <c r="Y100">
        <v>0.75723959900000004</v>
      </c>
      <c r="Z100">
        <v>-0.21796162899999999</v>
      </c>
      <c r="AA100">
        <v>1.6200418489999999</v>
      </c>
      <c r="AB100">
        <v>-0.61180687</v>
      </c>
      <c r="AC100">
        <v>0.98848285199999997</v>
      </c>
      <c r="AD100">
        <v>-0.28551928199999999</v>
      </c>
    </row>
    <row r="101" spans="1:30" x14ac:dyDescent="0.2">
      <c r="A101" t="s">
        <v>516</v>
      </c>
      <c r="B101" t="s">
        <v>517</v>
      </c>
      <c r="C101" t="s">
        <v>32</v>
      </c>
      <c r="D101" t="s">
        <v>518</v>
      </c>
      <c r="E101" t="s">
        <v>516</v>
      </c>
      <c r="F101" t="s">
        <v>519</v>
      </c>
      <c r="G101" t="s">
        <v>36</v>
      </c>
      <c r="H101">
        <v>31.933</v>
      </c>
      <c r="I101">
        <v>10</v>
      </c>
      <c r="J101">
        <v>42.4</v>
      </c>
      <c r="K101">
        <v>0</v>
      </c>
      <c r="L101">
        <v>21.016999999999999</v>
      </c>
      <c r="M101">
        <v>25.977207180000001</v>
      </c>
      <c r="N101">
        <v>25.633504869999999</v>
      </c>
      <c r="O101">
        <v>25.540378570000001</v>
      </c>
      <c r="P101">
        <v>25.66329575</v>
      </c>
      <c r="Q101">
        <v>24.648435589999998</v>
      </c>
      <c r="R101">
        <v>25.252136230000001</v>
      </c>
      <c r="S101">
        <v>25.58416939</v>
      </c>
      <c r="T101">
        <v>25.714920039999999</v>
      </c>
      <c r="U101">
        <v>25.835474009999999</v>
      </c>
      <c r="V101">
        <v>25.860342030000002</v>
      </c>
      <c r="W101">
        <v>26.06262207</v>
      </c>
      <c r="X101">
        <v>26.049201969999999</v>
      </c>
      <c r="Y101">
        <v>0.85964878199999994</v>
      </c>
      <c r="Z101">
        <v>-0.27369181300000001</v>
      </c>
      <c r="AA101">
        <v>1.248499915</v>
      </c>
      <c r="AB101">
        <v>-0.802766164</v>
      </c>
      <c r="AC101">
        <v>1.337890104</v>
      </c>
      <c r="AD101">
        <v>-0.27920087199999999</v>
      </c>
    </row>
    <row r="102" spans="1:30" x14ac:dyDescent="0.2">
      <c r="A102" t="s">
        <v>520</v>
      </c>
      <c r="B102" t="s">
        <v>521</v>
      </c>
      <c r="C102" t="s">
        <v>522</v>
      </c>
      <c r="D102" t="s">
        <v>523</v>
      </c>
      <c r="E102" t="s">
        <v>520</v>
      </c>
      <c r="F102" t="s">
        <v>524</v>
      </c>
      <c r="G102" t="s">
        <v>91</v>
      </c>
      <c r="H102">
        <v>18.928999999999998</v>
      </c>
      <c r="I102">
        <v>11</v>
      </c>
      <c r="J102">
        <v>52.4</v>
      </c>
      <c r="K102">
        <v>0</v>
      </c>
      <c r="L102">
        <v>102.95</v>
      </c>
      <c r="M102">
        <v>27.909763340000001</v>
      </c>
      <c r="N102">
        <v>28.102294919999999</v>
      </c>
      <c r="O102">
        <v>28.591920850000001</v>
      </c>
      <c r="P102">
        <v>28.06368256</v>
      </c>
      <c r="Q102">
        <v>25.913444519999999</v>
      </c>
      <c r="R102">
        <v>28.534378050000001</v>
      </c>
      <c r="S102">
        <v>28.573259350000001</v>
      </c>
      <c r="T102">
        <v>28.522081379999999</v>
      </c>
      <c r="U102">
        <v>28.418483729999998</v>
      </c>
      <c r="V102">
        <v>27.22802544</v>
      </c>
      <c r="W102">
        <v>28.159858700000001</v>
      </c>
      <c r="X102">
        <v>27.921331410000001</v>
      </c>
      <c r="Y102">
        <v>0.55338259199999995</v>
      </c>
      <c r="Z102">
        <v>0.43158785500000002</v>
      </c>
      <c r="AA102">
        <v>0.11293695199999999</v>
      </c>
      <c r="AB102">
        <v>-0.265903473</v>
      </c>
      <c r="AC102">
        <v>1.2193445030000001</v>
      </c>
      <c r="AD102">
        <v>0.73486963900000002</v>
      </c>
    </row>
    <row r="103" spans="1:30" x14ac:dyDescent="0.2">
      <c r="A103" t="s">
        <v>525</v>
      </c>
      <c r="B103" t="s">
        <v>526</v>
      </c>
      <c r="C103" t="s">
        <v>527</v>
      </c>
      <c r="D103" t="s">
        <v>528</v>
      </c>
      <c r="E103" t="s">
        <v>529</v>
      </c>
      <c r="F103" t="s">
        <v>530</v>
      </c>
      <c r="G103" t="s">
        <v>232</v>
      </c>
      <c r="H103">
        <v>32.680999999999997</v>
      </c>
      <c r="I103">
        <v>23</v>
      </c>
      <c r="J103">
        <v>85.7</v>
      </c>
      <c r="K103">
        <v>0</v>
      </c>
      <c r="L103">
        <v>298.58</v>
      </c>
      <c r="M103">
        <v>30.46849632</v>
      </c>
      <c r="N103">
        <v>29.793834690000001</v>
      </c>
      <c r="O103">
        <v>30.78245926</v>
      </c>
      <c r="P103">
        <v>27.806549069999999</v>
      </c>
      <c r="Q103">
        <v>27.285421370000002</v>
      </c>
      <c r="R103">
        <v>31.168300630000001</v>
      </c>
      <c r="S103">
        <v>31.25366592</v>
      </c>
      <c r="T103">
        <v>30.44559288</v>
      </c>
      <c r="U103">
        <v>31.166685099999999</v>
      </c>
      <c r="V103">
        <v>29.80478287</v>
      </c>
      <c r="W103">
        <v>30.665262219999999</v>
      </c>
      <c r="X103">
        <v>31.124355319999999</v>
      </c>
      <c r="Y103">
        <v>0.139966279</v>
      </c>
      <c r="Z103">
        <v>-0.183203379</v>
      </c>
      <c r="AA103">
        <v>0.62680822899999999</v>
      </c>
      <c r="AB103">
        <v>-1.7780431109999999</v>
      </c>
      <c r="AC103">
        <v>0.38452581200000002</v>
      </c>
      <c r="AD103">
        <v>0.42384783399999998</v>
      </c>
    </row>
    <row r="104" spans="1:30" x14ac:dyDescent="0.2">
      <c r="A104" t="s">
        <v>531</v>
      </c>
      <c r="B104" t="s">
        <v>532</v>
      </c>
      <c r="C104" t="s">
        <v>533</v>
      </c>
      <c r="D104" t="s">
        <v>534</v>
      </c>
      <c r="E104" t="s">
        <v>535</v>
      </c>
      <c r="F104" t="s">
        <v>536</v>
      </c>
      <c r="G104" t="s">
        <v>36</v>
      </c>
      <c r="H104">
        <v>39.393999999999998</v>
      </c>
      <c r="I104">
        <v>19</v>
      </c>
      <c r="J104">
        <v>54</v>
      </c>
      <c r="K104">
        <v>0</v>
      </c>
      <c r="L104">
        <v>143.28</v>
      </c>
      <c r="M104">
        <v>28.778123860000001</v>
      </c>
      <c r="N104">
        <v>28.63612938</v>
      </c>
      <c r="O104">
        <v>28.295177460000001</v>
      </c>
      <c r="P104">
        <v>27.211689</v>
      </c>
      <c r="Q104">
        <v>26.47886467</v>
      </c>
      <c r="R104">
        <v>28.203544619999999</v>
      </c>
      <c r="S104">
        <v>28.881248469999999</v>
      </c>
      <c r="T104">
        <v>28.31077385</v>
      </c>
      <c r="U104">
        <v>28.616212839999999</v>
      </c>
      <c r="V104">
        <v>27.333557129999999</v>
      </c>
      <c r="W104">
        <v>28.735183719999998</v>
      </c>
      <c r="X104">
        <v>29.039073940000002</v>
      </c>
      <c r="Y104">
        <v>0.135914745</v>
      </c>
      <c r="Z104">
        <v>0.20053863499999999</v>
      </c>
      <c r="AA104">
        <v>0.67043438499999997</v>
      </c>
      <c r="AB104">
        <v>-1.071238836</v>
      </c>
      <c r="AC104">
        <v>0.15908328199999999</v>
      </c>
      <c r="AD104">
        <v>0.23347345999999999</v>
      </c>
    </row>
    <row r="105" spans="1:30" x14ac:dyDescent="0.2">
      <c r="A105" t="s">
        <v>537</v>
      </c>
      <c r="B105" t="s">
        <v>538</v>
      </c>
      <c r="C105" t="s">
        <v>100</v>
      </c>
      <c r="D105" t="s">
        <v>539</v>
      </c>
      <c r="E105" t="s">
        <v>537</v>
      </c>
      <c r="F105" t="s">
        <v>540</v>
      </c>
      <c r="G105" t="s">
        <v>58</v>
      </c>
      <c r="H105">
        <v>29.22</v>
      </c>
      <c r="I105">
        <v>11</v>
      </c>
      <c r="J105">
        <v>46.3</v>
      </c>
      <c r="K105">
        <v>0</v>
      </c>
      <c r="L105">
        <v>135.87</v>
      </c>
      <c r="M105">
        <v>28.761068340000001</v>
      </c>
      <c r="N105">
        <v>28.77990913</v>
      </c>
      <c r="O105">
        <v>28.47977448</v>
      </c>
      <c r="P105">
        <v>28.181299209999999</v>
      </c>
      <c r="Q105">
        <v>28.220020290000001</v>
      </c>
      <c r="R105">
        <v>28.501537320000001</v>
      </c>
      <c r="S105">
        <v>29.132148740000002</v>
      </c>
      <c r="T105">
        <v>28.990398410000001</v>
      </c>
      <c r="U105">
        <v>29.276552200000001</v>
      </c>
      <c r="V105">
        <v>28.373476029999999</v>
      </c>
      <c r="W105">
        <v>28.66705704</v>
      </c>
      <c r="X105">
        <v>28.840711590000002</v>
      </c>
      <c r="Y105">
        <v>9.9687054999999997E-2</v>
      </c>
      <c r="Z105">
        <v>4.6502430999999997E-2</v>
      </c>
      <c r="AA105">
        <v>0.89654575299999995</v>
      </c>
      <c r="AB105">
        <v>-0.32612927800000002</v>
      </c>
      <c r="AC105">
        <v>1.471853791</v>
      </c>
      <c r="AD105">
        <v>0.50595156399999996</v>
      </c>
    </row>
    <row r="106" spans="1:30" x14ac:dyDescent="0.2">
      <c r="A106" t="s">
        <v>541</v>
      </c>
      <c r="B106" t="s">
        <v>542</v>
      </c>
      <c r="C106" t="s">
        <v>100</v>
      </c>
      <c r="D106" t="s">
        <v>543</v>
      </c>
      <c r="E106" t="s">
        <v>544</v>
      </c>
      <c r="F106" t="s">
        <v>545</v>
      </c>
      <c r="G106" t="s">
        <v>395</v>
      </c>
      <c r="H106">
        <v>9.1689000000000007</v>
      </c>
      <c r="I106">
        <v>2</v>
      </c>
      <c r="J106">
        <v>24.7</v>
      </c>
      <c r="K106">
        <v>0</v>
      </c>
      <c r="L106">
        <v>17.89</v>
      </c>
      <c r="M106">
        <v>25.880100250000002</v>
      </c>
      <c r="N106">
        <v>24.357789990000001</v>
      </c>
      <c r="O106">
        <v>24.97929001</v>
      </c>
      <c r="P106">
        <v>24.024158480000001</v>
      </c>
      <c r="Q106">
        <v>25.25182152</v>
      </c>
      <c r="R106">
        <v>23.774450300000002</v>
      </c>
      <c r="S106">
        <v>23.80330086</v>
      </c>
      <c r="T106">
        <v>25.01589203</v>
      </c>
      <c r="U106">
        <v>23.471412659999999</v>
      </c>
      <c r="V106">
        <v>25.78780746</v>
      </c>
      <c r="W106">
        <v>25.96461678</v>
      </c>
      <c r="X106">
        <v>23.615436549999998</v>
      </c>
      <c r="Y106">
        <v>1.9095945999999999E-2</v>
      </c>
      <c r="Z106">
        <v>-5.0226846999999998E-2</v>
      </c>
      <c r="AA106">
        <v>0.36567268400000003</v>
      </c>
      <c r="AB106">
        <v>-0.77247683199999995</v>
      </c>
      <c r="AC106">
        <v>0.50451542299999996</v>
      </c>
      <c r="AD106">
        <v>-1.02575175</v>
      </c>
    </row>
    <row r="107" spans="1:30" x14ac:dyDescent="0.2">
      <c r="A107" t="s">
        <v>546</v>
      </c>
      <c r="B107" t="s">
        <v>547</v>
      </c>
      <c r="C107" t="s">
        <v>548</v>
      </c>
      <c r="D107" t="s">
        <v>549</v>
      </c>
      <c r="E107" t="s">
        <v>550</v>
      </c>
      <c r="F107" t="s">
        <v>551</v>
      </c>
      <c r="G107" t="s">
        <v>36</v>
      </c>
      <c r="H107">
        <v>35.405000000000001</v>
      </c>
      <c r="I107">
        <v>13</v>
      </c>
      <c r="J107">
        <v>37.5</v>
      </c>
      <c r="K107">
        <v>0</v>
      </c>
      <c r="L107">
        <v>37.228000000000002</v>
      </c>
      <c r="M107">
        <v>28.4674263</v>
      </c>
      <c r="N107">
        <v>27.910449979999999</v>
      </c>
      <c r="O107">
        <v>27.59619331</v>
      </c>
      <c r="P107">
        <v>27.50301743</v>
      </c>
      <c r="Q107">
        <v>26.138647079999998</v>
      </c>
      <c r="R107">
        <v>28.197277069999998</v>
      </c>
      <c r="S107">
        <v>27.523950580000001</v>
      </c>
      <c r="T107">
        <v>27.169494629999999</v>
      </c>
      <c r="U107">
        <v>27.486310960000001</v>
      </c>
      <c r="V107">
        <v>24.45225143</v>
      </c>
      <c r="W107">
        <v>28.060337069999999</v>
      </c>
      <c r="X107">
        <v>27.957427979999999</v>
      </c>
      <c r="Y107">
        <v>0.40881685600000001</v>
      </c>
      <c r="Z107">
        <v>1.168017705</v>
      </c>
      <c r="AA107">
        <v>0.125508865</v>
      </c>
      <c r="AB107">
        <v>0.45630836499999999</v>
      </c>
      <c r="AC107">
        <v>0.182220615</v>
      </c>
      <c r="AD107">
        <v>0.56991322799999999</v>
      </c>
    </row>
    <row r="108" spans="1:30" x14ac:dyDescent="0.2">
      <c r="A108" t="s">
        <v>552</v>
      </c>
      <c r="B108" t="s">
        <v>238</v>
      </c>
      <c r="C108" t="s">
        <v>239</v>
      </c>
      <c r="D108" t="s">
        <v>553</v>
      </c>
      <c r="E108" t="s">
        <v>552</v>
      </c>
      <c r="F108" t="s">
        <v>554</v>
      </c>
      <c r="G108" t="s">
        <v>91</v>
      </c>
      <c r="H108">
        <v>29.027999999999999</v>
      </c>
      <c r="I108">
        <v>10</v>
      </c>
      <c r="J108">
        <v>46.9</v>
      </c>
      <c r="K108">
        <v>0</v>
      </c>
      <c r="L108">
        <v>42.145000000000003</v>
      </c>
      <c r="M108">
        <v>26.337051389999999</v>
      </c>
      <c r="N108">
        <v>26.696704860000001</v>
      </c>
      <c r="O108">
        <v>26.513265610000001</v>
      </c>
      <c r="P108">
        <v>26.662343979999999</v>
      </c>
      <c r="Q108">
        <v>23.51854706</v>
      </c>
      <c r="R108">
        <v>26.503185269999999</v>
      </c>
      <c r="S108">
        <v>26.528964999999999</v>
      </c>
      <c r="T108">
        <v>26.648834229999999</v>
      </c>
      <c r="U108">
        <v>26.95260429</v>
      </c>
      <c r="V108">
        <v>24.067890169999998</v>
      </c>
      <c r="W108">
        <v>26.521467210000001</v>
      </c>
      <c r="X108">
        <v>26.515462880000001</v>
      </c>
      <c r="Y108">
        <v>0.42157659800000002</v>
      </c>
      <c r="Z108">
        <v>0.81406720499999996</v>
      </c>
      <c r="AA108">
        <v>3.6299014999999997E-2</v>
      </c>
      <c r="AB108">
        <v>-0.14024798099999999</v>
      </c>
      <c r="AC108">
        <v>0.53848876999999995</v>
      </c>
      <c r="AD108">
        <v>1.0085277560000001</v>
      </c>
    </row>
    <row r="109" spans="1:30" x14ac:dyDescent="0.2">
      <c r="A109" t="s">
        <v>555</v>
      </c>
      <c r="B109" t="s">
        <v>556</v>
      </c>
      <c r="C109" t="s">
        <v>425</v>
      </c>
      <c r="D109" t="s">
        <v>557</v>
      </c>
      <c r="E109" t="s">
        <v>558</v>
      </c>
      <c r="F109" t="s">
        <v>559</v>
      </c>
      <c r="G109" t="s">
        <v>36</v>
      </c>
      <c r="H109">
        <v>52.042000000000002</v>
      </c>
      <c r="I109">
        <v>30</v>
      </c>
      <c r="J109">
        <v>64.400000000000006</v>
      </c>
      <c r="K109">
        <v>0</v>
      </c>
      <c r="L109">
        <v>323.31</v>
      </c>
      <c r="M109">
        <v>33.095611570000003</v>
      </c>
      <c r="N109">
        <v>32.912387850000002</v>
      </c>
      <c r="O109">
        <v>32.764556880000001</v>
      </c>
      <c r="P109">
        <v>32.579814910000003</v>
      </c>
      <c r="Q109">
        <v>32.669765470000002</v>
      </c>
      <c r="R109">
        <v>32.683696750000003</v>
      </c>
      <c r="S109">
        <v>32.858291629999997</v>
      </c>
      <c r="T109">
        <v>32.83969879</v>
      </c>
      <c r="U109">
        <v>32.975944519999999</v>
      </c>
      <c r="V109">
        <v>32.893993379999998</v>
      </c>
      <c r="W109">
        <v>32.838836669999999</v>
      </c>
      <c r="X109">
        <v>33.171062470000003</v>
      </c>
      <c r="Y109">
        <v>0.113014131</v>
      </c>
      <c r="Z109">
        <v>-4.3778736999999998E-2</v>
      </c>
      <c r="AA109">
        <v>1.3988594459999999</v>
      </c>
      <c r="AB109">
        <v>-0.32353846200000003</v>
      </c>
      <c r="AC109">
        <v>0.276678231</v>
      </c>
      <c r="AD109">
        <v>-7.6652526999999998E-2</v>
      </c>
    </row>
    <row r="110" spans="1:30" x14ac:dyDescent="0.2">
      <c r="A110" t="s">
        <v>560</v>
      </c>
      <c r="B110" t="s">
        <v>561</v>
      </c>
      <c r="C110" t="s">
        <v>562</v>
      </c>
      <c r="D110" t="s">
        <v>563</v>
      </c>
      <c r="E110" t="s">
        <v>564</v>
      </c>
      <c r="F110" t="s">
        <v>565</v>
      </c>
      <c r="G110" t="s">
        <v>232</v>
      </c>
      <c r="H110">
        <v>31.218</v>
      </c>
      <c r="I110">
        <v>4</v>
      </c>
      <c r="J110">
        <v>17.5</v>
      </c>
      <c r="K110">
        <v>0</v>
      </c>
      <c r="L110">
        <v>29.015999999999998</v>
      </c>
      <c r="M110">
        <v>25.363626480000001</v>
      </c>
      <c r="N110">
        <v>24.388769150000002</v>
      </c>
      <c r="O110">
        <v>23.30423927</v>
      </c>
      <c r="P110">
        <v>24.22743797</v>
      </c>
      <c r="Q110">
        <v>24.864538190000001</v>
      </c>
      <c r="R110">
        <v>24.425792690000002</v>
      </c>
      <c r="S110">
        <v>25.15377045</v>
      </c>
      <c r="T110">
        <v>24.176683430000001</v>
      </c>
      <c r="U110">
        <v>24.447204589999998</v>
      </c>
      <c r="V110">
        <v>25.558645250000001</v>
      </c>
      <c r="W110">
        <v>25.05179596</v>
      </c>
      <c r="X110">
        <v>25.474105829999999</v>
      </c>
      <c r="Y110">
        <v>0.75409141599999996</v>
      </c>
      <c r="Z110">
        <v>-1.0093040470000001</v>
      </c>
      <c r="AA110">
        <v>1.60100894</v>
      </c>
      <c r="AB110">
        <v>-0.85559272799999997</v>
      </c>
      <c r="AC110">
        <v>1.093011451</v>
      </c>
      <c r="AD110">
        <v>-0.76896286000000003</v>
      </c>
    </row>
    <row r="111" spans="1:30" x14ac:dyDescent="0.2">
      <c r="A111" t="s">
        <v>566</v>
      </c>
      <c r="B111" t="s">
        <v>99</v>
      </c>
      <c r="C111" t="s">
        <v>100</v>
      </c>
      <c r="D111" t="s">
        <v>567</v>
      </c>
      <c r="E111" t="s">
        <v>566</v>
      </c>
      <c r="F111" t="s">
        <v>568</v>
      </c>
      <c r="G111" t="s">
        <v>58</v>
      </c>
      <c r="H111">
        <v>18.957999999999998</v>
      </c>
      <c r="I111">
        <v>10</v>
      </c>
      <c r="J111">
        <v>72.5</v>
      </c>
      <c r="K111">
        <v>0</v>
      </c>
      <c r="L111">
        <v>148.44999999999999</v>
      </c>
      <c r="M111">
        <v>25.035612109999999</v>
      </c>
      <c r="N111">
        <v>25.214342120000001</v>
      </c>
      <c r="O111">
        <v>24.59845924</v>
      </c>
      <c r="P111">
        <v>25.005645749999999</v>
      </c>
      <c r="Q111">
        <v>24.87648201</v>
      </c>
      <c r="R111">
        <v>23.6336689</v>
      </c>
      <c r="S111">
        <v>24.858612059999999</v>
      </c>
      <c r="T111">
        <v>24.575962069999999</v>
      </c>
      <c r="U111">
        <v>23.94618607</v>
      </c>
      <c r="V111">
        <v>24.092533110000002</v>
      </c>
      <c r="W111">
        <v>24.602409359999999</v>
      </c>
      <c r="X111">
        <v>24.751186369999999</v>
      </c>
      <c r="Y111">
        <v>0.79805416200000001</v>
      </c>
      <c r="Z111">
        <v>0.46742820699999998</v>
      </c>
      <c r="AA111">
        <v>1.6019358000000001E-2</v>
      </c>
      <c r="AB111">
        <v>2.3222605E-2</v>
      </c>
      <c r="AC111">
        <v>2.1673635E-2</v>
      </c>
      <c r="AD111">
        <v>-2.1789551000000001E-2</v>
      </c>
    </row>
    <row r="112" spans="1:30" x14ac:dyDescent="0.2">
      <c r="A112" t="s">
        <v>569</v>
      </c>
      <c r="B112" t="s">
        <v>570</v>
      </c>
      <c r="C112" t="s">
        <v>571</v>
      </c>
      <c r="D112" t="s">
        <v>572</v>
      </c>
      <c r="E112" t="s">
        <v>573</v>
      </c>
      <c r="F112" t="s">
        <v>574</v>
      </c>
      <c r="G112" t="s">
        <v>36</v>
      </c>
      <c r="H112">
        <v>105.23</v>
      </c>
      <c r="I112">
        <v>18</v>
      </c>
      <c r="J112">
        <v>28.9</v>
      </c>
      <c r="K112">
        <v>0</v>
      </c>
      <c r="L112">
        <v>96.858000000000004</v>
      </c>
      <c r="M112">
        <v>27.6384449</v>
      </c>
      <c r="N112">
        <v>27.145401</v>
      </c>
      <c r="O112">
        <v>26.92059326</v>
      </c>
      <c r="P112">
        <v>26.10569572</v>
      </c>
      <c r="Q112">
        <v>26.268440250000001</v>
      </c>
      <c r="R112">
        <v>27.38302612</v>
      </c>
      <c r="S112">
        <v>26.862070079999999</v>
      </c>
      <c r="T112">
        <v>26.547058109999998</v>
      </c>
      <c r="U112">
        <v>26.823352809999999</v>
      </c>
      <c r="V112">
        <v>26.931905749999999</v>
      </c>
      <c r="W112">
        <v>27.34291077</v>
      </c>
      <c r="X112">
        <v>27.927448269999999</v>
      </c>
      <c r="Y112">
        <v>0.17565793199999999</v>
      </c>
      <c r="Z112">
        <v>-0.16594187399999999</v>
      </c>
      <c r="AA112">
        <v>0.75776295199999999</v>
      </c>
      <c r="AB112">
        <v>-0.81503423100000005</v>
      </c>
      <c r="AC112">
        <v>1.0088497249999999</v>
      </c>
      <c r="AD112">
        <v>-0.65659459399999998</v>
      </c>
    </row>
    <row r="113" spans="1:30" x14ac:dyDescent="0.2">
      <c r="A113" t="s">
        <v>575</v>
      </c>
      <c r="B113" t="s">
        <v>99</v>
      </c>
      <c r="C113" t="s">
        <v>100</v>
      </c>
      <c r="D113" t="s">
        <v>576</v>
      </c>
      <c r="E113" t="s">
        <v>575</v>
      </c>
      <c r="F113" t="s">
        <v>577</v>
      </c>
      <c r="G113" t="s">
        <v>58</v>
      </c>
      <c r="H113">
        <v>16.64</v>
      </c>
      <c r="I113">
        <v>4</v>
      </c>
      <c r="J113">
        <v>35.1</v>
      </c>
      <c r="K113">
        <v>0</v>
      </c>
      <c r="L113">
        <v>3.4344999999999999</v>
      </c>
      <c r="M113">
        <v>24.49521446</v>
      </c>
      <c r="N113">
        <v>24.898275380000001</v>
      </c>
      <c r="O113">
        <v>24.758117680000002</v>
      </c>
      <c r="P113">
        <v>24.648408889999999</v>
      </c>
      <c r="Q113">
        <v>25.258060459999999</v>
      </c>
      <c r="R113">
        <v>22.463296889999999</v>
      </c>
      <c r="S113">
        <v>24.655181880000001</v>
      </c>
      <c r="T113">
        <v>25.969699859999999</v>
      </c>
      <c r="U113">
        <v>25.060604099999999</v>
      </c>
      <c r="V113">
        <v>24.882783889999999</v>
      </c>
      <c r="W113">
        <v>23.121290210000002</v>
      </c>
      <c r="X113">
        <v>24.729566569999999</v>
      </c>
      <c r="Y113">
        <v>0.33942354200000002</v>
      </c>
      <c r="Z113">
        <v>0.472655614</v>
      </c>
      <c r="AA113">
        <v>4.0509517000000002E-2</v>
      </c>
      <c r="AB113">
        <v>-0.12129147799999999</v>
      </c>
      <c r="AC113">
        <v>0.64992717300000002</v>
      </c>
      <c r="AD113">
        <v>0.98394839000000001</v>
      </c>
    </row>
    <row r="114" spans="1:30" x14ac:dyDescent="0.2">
      <c r="A114" t="s">
        <v>578</v>
      </c>
      <c r="B114" t="s">
        <v>99</v>
      </c>
      <c r="C114" t="s">
        <v>100</v>
      </c>
      <c r="D114" t="s">
        <v>579</v>
      </c>
      <c r="E114" t="s">
        <v>578</v>
      </c>
      <c r="F114" t="s">
        <v>580</v>
      </c>
      <c r="G114" t="s">
        <v>58</v>
      </c>
      <c r="H114">
        <v>21.303999999999998</v>
      </c>
      <c r="I114">
        <v>8</v>
      </c>
      <c r="J114">
        <v>54.7</v>
      </c>
      <c r="K114">
        <v>0</v>
      </c>
      <c r="L114">
        <v>119.15</v>
      </c>
      <c r="M114">
        <v>28.75276947</v>
      </c>
      <c r="N114">
        <v>28.79184914</v>
      </c>
      <c r="O114">
        <v>28.83791733</v>
      </c>
      <c r="P114">
        <v>28.610134120000001</v>
      </c>
      <c r="Q114">
        <v>27.75474548</v>
      </c>
      <c r="R114">
        <v>28.23420715</v>
      </c>
      <c r="S114">
        <v>28.908876419999999</v>
      </c>
      <c r="T114">
        <v>28.866025919999998</v>
      </c>
      <c r="U114">
        <v>28.894754410000001</v>
      </c>
      <c r="V114">
        <v>28.22563744</v>
      </c>
      <c r="W114">
        <v>28.969526290000001</v>
      </c>
      <c r="X114">
        <v>28.507675169999999</v>
      </c>
      <c r="Y114">
        <v>0.44637827699999999</v>
      </c>
      <c r="Z114">
        <v>0.22656567899999999</v>
      </c>
      <c r="AA114">
        <v>0.48658011400000001</v>
      </c>
      <c r="AB114">
        <v>-0.36791737899999999</v>
      </c>
      <c r="AC114">
        <v>0.67363877400000005</v>
      </c>
      <c r="AD114">
        <v>0.32227261899999998</v>
      </c>
    </row>
    <row r="115" spans="1:30" x14ac:dyDescent="0.2">
      <c r="A115" t="s">
        <v>581</v>
      </c>
      <c r="B115" t="s">
        <v>582</v>
      </c>
      <c r="C115" t="s">
        <v>583</v>
      </c>
      <c r="D115" t="s">
        <v>584</v>
      </c>
      <c r="E115" t="s">
        <v>585</v>
      </c>
      <c r="F115" t="s">
        <v>586</v>
      </c>
      <c r="G115" t="s">
        <v>232</v>
      </c>
      <c r="H115">
        <v>33.094999999999999</v>
      </c>
      <c r="I115">
        <v>17</v>
      </c>
      <c r="J115">
        <v>63.3</v>
      </c>
      <c r="K115">
        <v>0</v>
      </c>
      <c r="L115">
        <v>153.93</v>
      </c>
      <c r="M115">
        <v>28.469020839999999</v>
      </c>
      <c r="N115">
        <v>28.21368408</v>
      </c>
      <c r="O115">
        <v>28.232332230000001</v>
      </c>
      <c r="P115">
        <v>26.129905699999998</v>
      </c>
      <c r="Q115">
        <v>27.850074769999999</v>
      </c>
      <c r="R115">
        <v>28.726373670000001</v>
      </c>
      <c r="S115">
        <v>28.544399259999999</v>
      </c>
      <c r="T115">
        <v>28.077194209999998</v>
      </c>
      <c r="U115">
        <v>28.489606859999999</v>
      </c>
      <c r="V115">
        <v>28.141412729999999</v>
      </c>
      <c r="W115">
        <v>28.434837340000001</v>
      </c>
      <c r="X115">
        <v>28.41711617</v>
      </c>
      <c r="Y115">
        <v>7.2892964000000005E-2</v>
      </c>
      <c r="Z115">
        <v>-2.6109694999999999E-2</v>
      </c>
      <c r="AA115">
        <v>0.423240177</v>
      </c>
      <c r="AB115">
        <v>-0.76233736699999999</v>
      </c>
      <c r="AC115">
        <v>7.8946438999999993E-2</v>
      </c>
      <c r="AD115">
        <v>3.9278029999999999E-2</v>
      </c>
    </row>
    <row r="116" spans="1:30" x14ac:dyDescent="0.2">
      <c r="A116" t="s">
        <v>587</v>
      </c>
      <c r="B116" t="s">
        <v>588</v>
      </c>
      <c r="C116" t="s">
        <v>589</v>
      </c>
      <c r="D116" t="s">
        <v>590</v>
      </c>
      <c r="E116" t="s">
        <v>591</v>
      </c>
      <c r="F116" t="s">
        <v>592</v>
      </c>
      <c r="G116" t="s">
        <v>91</v>
      </c>
      <c r="H116">
        <v>51.183</v>
      </c>
      <c r="I116">
        <v>12</v>
      </c>
      <c r="J116">
        <v>33.9</v>
      </c>
      <c r="K116">
        <v>0</v>
      </c>
      <c r="L116">
        <v>33.670999999999999</v>
      </c>
      <c r="M116">
        <v>24.15239716</v>
      </c>
      <c r="N116">
        <v>25.101196290000001</v>
      </c>
      <c r="O116">
        <v>24.404510500000001</v>
      </c>
      <c r="P116">
        <v>24.332981109999999</v>
      </c>
      <c r="Q116">
        <v>24.988641739999998</v>
      </c>
      <c r="R116">
        <v>24.71998215</v>
      </c>
      <c r="S116">
        <v>24.192115780000002</v>
      </c>
      <c r="T116">
        <v>24.484630580000001</v>
      </c>
      <c r="U116">
        <v>23.682647710000001</v>
      </c>
      <c r="V116">
        <v>24.300756450000002</v>
      </c>
      <c r="W116">
        <v>24.120847699999999</v>
      </c>
      <c r="X116">
        <v>23.129104609999999</v>
      </c>
      <c r="Y116">
        <v>0.69286877400000002</v>
      </c>
      <c r="Z116">
        <v>0.70246505699999995</v>
      </c>
      <c r="AA116">
        <v>0.945115759</v>
      </c>
      <c r="AB116">
        <v>0.83029874199999998</v>
      </c>
      <c r="AC116">
        <v>0.24608298200000001</v>
      </c>
      <c r="AD116">
        <v>0.26956176799999998</v>
      </c>
    </row>
    <row r="117" spans="1:30" x14ac:dyDescent="0.2">
      <c r="A117" t="s">
        <v>593</v>
      </c>
      <c r="B117" t="s">
        <v>594</v>
      </c>
      <c r="C117" t="s">
        <v>595</v>
      </c>
      <c r="D117" t="s">
        <v>596</v>
      </c>
      <c r="E117" t="s">
        <v>597</v>
      </c>
      <c r="F117" t="s">
        <v>598</v>
      </c>
      <c r="G117" t="s">
        <v>91</v>
      </c>
      <c r="H117">
        <v>54.591999999999999</v>
      </c>
      <c r="I117">
        <v>20</v>
      </c>
      <c r="J117">
        <v>46.7</v>
      </c>
      <c r="K117">
        <v>0</v>
      </c>
      <c r="L117">
        <v>77.677999999999997</v>
      </c>
      <c r="M117">
        <v>25.6768055</v>
      </c>
      <c r="N117">
        <v>25.187334060000001</v>
      </c>
      <c r="O117">
        <v>26.348363880000001</v>
      </c>
      <c r="P117">
        <v>25.13284874</v>
      </c>
      <c r="Q117">
        <v>24.007398609999999</v>
      </c>
      <c r="R117">
        <v>23.909305570000001</v>
      </c>
      <c r="S117">
        <v>25.980562209999999</v>
      </c>
      <c r="T117">
        <v>24.272949220000001</v>
      </c>
      <c r="U117">
        <v>24.003795619999998</v>
      </c>
      <c r="V117">
        <v>24.743091580000002</v>
      </c>
      <c r="W117">
        <v>24.983245849999999</v>
      </c>
      <c r="X117">
        <v>25.22872353</v>
      </c>
      <c r="Y117">
        <v>0.96675582699999996</v>
      </c>
      <c r="Z117">
        <v>0.75248082500000002</v>
      </c>
      <c r="AA117">
        <v>0.69419607000000005</v>
      </c>
      <c r="AB117">
        <v>-0.63516934700000005</v>
      </c>
      <c r="AC117">
        <v>0.13515317900000001</v>
      </c>
      <c r="AD117">
        <v>-0.23258463500000001</v>
      </c>
    </row>
    <row r="118" spans="1:30" x14ac:dyDescent="0.2">
      <c r="A118" t="s">
        <v>599</v>
      </c>
      <c r="B118" t="s">
        <v>600</v>
      </c>
      <c r="C118" t="s">
        <v>601</v>
      </c>
      <c r="D118" t="s">
        <v>602</v>
      </c>
      <c r="E118" t="s">
        <v>603</v>
      </c>
      <c r="F118" t="s">
        <v>604</v>
      </c>
      <c r="G118" t="s">
        <v>126</v>
      </c>
      <c r="H118">
        <v>45.595999999999997</v>
      </c>
      <c r="I118">
        <v>12</v>
      </c>
      <c r="J118">
        <v>36.200000000000003</v>
      </c>
      <c r="K118">
        <v>0</v>
      </c>
      <c r="L118">
        <v>49.76</v>
      </c>
      <c r="M118">
        <v>25.962411880000001</v>
      </c>
      <c r="N118">
        <v>26.591493610000001</v>
      </c>
      <c r="O118">
        <v>26.689392089999998</v>
      </c>
      <c r="P118">
        <v>23.41828537</v>
      </c>
      <c r="Q118">
        <v>24.661659239999999</v>
      </c>
      <c r="R118">
        <v>25.451581950000001</v>
      </c>
      <c r="S118">
        <v>26.411333079999999</v>
      </c>
      <c r="T118">
        <v>25.43926811</v>
      </c>
      <c r="U118">
        <v>26.766860959999999</v>
      </c>
      <c r="V118">
        <v>25.340585709999999</v>
      </c>
      <c r="W118">
        <v>26.328241349999999</v>
      </c>
      <c r="X118">
        <v>26.264778140000001</v>
      </c>
      <c r="Y118">
        <v>0.484210421</v>
      </c>
      <c r="Z118">
        <v>0.436564128</v>
      </c>
      <c r="AA118">
        <v>1.0245692369999999</v>
      </c>
      <c r="AB118">
        <v>-1.4673595429999999</v>
      </c>
      <c r="AC118">
        <v>0.16904106499999999</v>
      </c>
      <c r="AD118">
        <v>0.22795232100000001</v>
      </c>
    </row>
    <row r="119" spans="1:30" x14ac:dyDescent="0.2">
      <c r="A119" t="s">
        <v>605</v>
      </c>
      <c r="B119" t="s">
        <v>606</v>
      </c>
      <c r="C119" t="s">
        <v>607</v>
      </c>
      <c r="D119" t="s">
        <v>608</v>
      </c>
      <c r="E119" t="s">
        <v>609</v>
      </c>
      <c r="F119" t="s">
        <v>610</v>
      </c>
      <c r="G119" t="s">
        <v>91</v>
      </c>
      <c r="H119">
        <v>23.632999999999999</v>
      </c>
      <c r="I119">
        <v>9</v>
      </c>
      <c r="J119">
        <v>52.7</v>
      </c>
      <c r="K119">
        <v>0</v>
      </c>
      <c r="L119">
        <v>86.963999999999999</v>
      </c>
      <c r="M119">
        <v>28.912622450000001</v>
      </c>
      <c r="N119">
        <v>29.501138690000001</v>
      </c>
      <c r="O119">
        <v>29.300140379999998</v>
      </c>
      <c r="P119">
        <v>28.87914658</v>
      </c>
      <c r="Q119">
        <v>27.008384700000001</v>
      </c>
      <c r="R119">
        <v>29.159376139999999</v>
      </c>
      <c r="S119">
        <v>29.265909189999999</v>
      </c>
      <c r="T119">
        <v>29.487997060000001</v>
      </c>
      <c r="U119">
        <v>29.243770600000001</v>
      </c>
      <c r="V119">
        <v>26.69165611</v>
      </c>
      <c r="W119">
        <v>28.93803406</v>
      </c>
      <c r="X119">
        <v>28.692522050000001</v>
      </c>
      <c r="Y119">
        <v>0.70466848500000001</v>
      </c>
      <c r="Z119">
        <v>1.1305631</v>
      </c>
      <c r="AA119">
        <v>8.7472307999999999E-2</v>
      </c>
      <c r="AB119">
        <v>0.24156506899999999</v>
      </c>
      <c r="AC119">
        <v>0.79026571000000001</v>
      </c>
      <c r="AD119">
        <v>1.225154877</v>
      </c>
    </row>
    <row r="120" spans="1:30" x14ac:dyDescent="0.2">
      <c r="A120" t="s">
        <v>611</v>
      </c>
      <c r="B120" t="s">
        <v>612</v>
      </c>
      <c r="C120" t="s">
        <v>32</v>
      </c>
      <c r="D120" t="s">
        <v>613</v>
      </c>
      <c r="E120" t="s">
        <v>611</v>
      </c>
      <c r="F120" t="s">
        <v>614</v>
      </c>
      <c r="G120" t="s">
        <v>36</v>
      </c>
      <c r="H120">
        <v>50.588000000000001</v>
      </c>
      <c r="I120">
        <v>18</v>
      </c>
      <c r="J120">
        <v>44.3</v>
      </c>
      <c r="K120">
        <v>0</v>
      </c>
      <c r="L120">
        <v>27.474</v>
      </c>
      <c r="M120">
        <v>26.240798949999999</v>
      </c>
      <c r="N120">
        <v>25.96410942</v>
      </c>
      <c r="O120">
        <v>25.984853739999998</v>
      </c>
      <c r="P120">
        <v>24.587148670000001</v>
      </c>
      <c r="Q120">
        <v>25.380060199999999</v>
      </c>
      <c r="R120">
        <v>25.916067120000001</v>
      </c>
      <c r="S120">
        <v>26.138660430000002</v>
      </c>
      <c r="T120">
        <v>25.271169660000002</v>
      </c>
      <c r="U120">
        <v>25.703798290000002</v>
      </c>
      <c r="V120">
        <v>25.289684300000001</v>
      </c>
      <c r="W120">
        <v>26.10149384</v>
      </c>
      <c r="X120">
        <v>25.417928700000001</v>
      </c>
      <c r="Y120">
        <v>0.79555789899999996</v>
      </c>
      <c r="Z120">
        <v>0.46021843000000001</v>
      </c>
      <c r="AA120">
        <v>0.26773102799999998</v>
      </c>
      <c r="AB120">
        <v>-0.30861028000000001</v>
      </c>
      <c r="AC120">
        <v>0.102777877</v>
      </c>
      <c r="AD120">
        <v>0.101507187</v>
      </c>
    </row>
    <row r="121" spans="1:30" x14ac:dyDescent="0.2">
      <c r="A121" t="s">
        <v>615</v>
      </c>
      <c r="B121" t="s">
        <v>616</v>
      </c>
      <c r="C121" t="s">
        <v>617</v>
      </c>
      <c r="D121" t="s">
        <v>618</v>
      </c>
      <c r="E121" t="s">
        <v>615</v>
      </c>
      <c r="F121" t="s">
        <v>619</v>
      </c>
      <c r="G121" t="s">
        <v>91</v>
      </c>
      <c r="H121">
        <v>28.995000000000001</v>
      </c>
      <c r="I121">
        <v>12</v>
      </c>
      <c r="J121">
        <v>64.3</v>
      </c>
      <c r="K121">
        <v>0</v>
      </c>
      <c r="L121">
        <v>143.72999999999999</v>
      </c>
      <c r="M121">
        <v>26.891107559999998</v>
      </c>
      <c r="N121">
        <v>26.356204989999998</v>
      </c>
      <c r="O121">
        <v>27.547014239999999</v>
      </c>
      <c r="P121">
        <v>27.86755943</v>
      </c>
      <c r="Q121">
        <v>27.5547924</v>
      </c>
      <c r="R121">
        <v>27.571958540000001</v>
      </c>
      <c r="S121">
        <v>27.174362179999999</v>
      </c>
      <c r="T121">
        <v>27.24979591</v>
      </c>
      <c r="U121">
        <v>27.536825180000001</v>
      </c>
      <c r="V121">
        <v>27.563182829999999</v>
      </c>
      <c r="W121">
        <v>27.132810589999998</v>
      </c>
      <c r="X121">
        <v>27.137605669999999</v>
      </c>
      <c r="Y121">
        <v>0.39224314799999999</v>
      </c>
      <c r="Z121">
        <v>-0.34642410299999998</v>
      </c>
      <c r="AA121">
        <v>1.0378175199999999</v>
      </c>
      <c r="AB121">
        <v>0.38690376300000001</v>
      </c>
      <c r="AC121">
        <v>8.3292934999999999E-2</v>
      </c>
      <c r="AD121">
        <v>4.2461394999999999E-2</v>
      </c>
    </row>
    <row r="122" spans="1:30" x14ac:dyDescent="0.2">
      <c r="A122" t="s">
        <v>620</v>
      </c>
      <c r="B122" t="s">
        <v>99</v>
      </c>
      <c r="C122" t="s">
        <v>100</v>
      </c>
      <c r="D122" t="s">
        <v>621</v>
      </c>
      <c r="E122" t="s">
        <v>620</v>
      </c>
      <c r="F122" t="s">
        <v>622</v>
      </c>
      <c r="G122" t="s">
        <v>58</v>
      </c>
      <c r="H122">
        <v>36.046999999999997</v>
      </c>
      <c r="I122">
        <v>12</v>
      </c>
      <c r="J122">
        <v>57.3</v>
      </c>
      <c r="K122">
        <v>0</v>
      </c>
      <c r="L122">
        <v>108.27</v>
      </c>
      <c r="M122">
        <v>24.179586409999999</v>
      </c>
      <c r="N122">
        <v>24.8287735</v>
      </c>
      <c r="O122">
        <v>23.63759804</v>
      </c>
      <c r="P122">
        <v>23.90601921</v>
      </c>
      <c r="Q122">
        <v>24.4458065</v>
      </c>
      <c r="R122">
        <v>24.386217120000001</v>
      </c>
      <c r="S122">
        <v>24.68541145</v>
      </c>
      <c r="T122">
        <v>23.396202089999999</v>
      </c>
      <c r="U122">
        <v>25.108621599999999</v>
      </c>
      <c r="V122">
        <v>23.595365520000001</v>
      </c>
      <c r="W122">
        <v>23.933549880000001</v>
      </c>
      <c r="X122">
        <v>23.522932050000001</v>
      </c>
      <c r="Y122">
        <v>0.65549965799999999</v>
      </c>
      <c r="Z122">
        <v>0.53137016299999995</v>
      </c>
      <c r="AA122">
        <v>1.241321611</v>
      </c>
      <c r="AB122">
        <v>0.56206512500000005</v>
      </c>
      <c r="AC122">
        <v>0.60193694099999995</v>
      </c>
      <c r="AD122">
        <v>0.71279589300000001</v>
      </c>
    </row>
    <row r="123" spans="1:30" x14ac:dyDescent="0.2">
      <c r="A123" t="s">
        <v>623</v>
      </c>
      <c r="B123" t="s">
        <v>624</v>
      </c>
      <c r="C123" t="s">
        <v>625</v>
      </c>
      <c r="D123" t="s">
        <v>626</v>
      </c>
      <c r="E123" t="s">
        <v>627</v>
      </c>
      <c r="F123" t="s">
        <v>628</v>
      </c>
      <c r="G123" t="s">
        <v>43</v>
      </c>
      <c r="H123">
        <v>17.353000000000002</v>
      </c>
      <c r="I123">
        <v>11</v>
      </c>
      <c r="J123">
        <v>78</v>
      </c>
      <c r="K123">
        <v>0</v>
      </c>
      <c r="L123">
        <v>323.31</v>
      </c>
      <c r="M123">
        <v>28.45414925</v>
      </c>
      <c r="N123">
        <v>28.613052369999998</v>
      </c>
      <c r="O123">
        <v>29.394111630000001</v>
      </c>
      <c r="P123">
        <v>29.517282489999999</v>
      </c>
      <c r="Q123">
        <v>30.476629259999999</v>
      </c>
      <c r="R123">
        <v>28.934215550000001</v>
      </c>
      <c r="S123">
        <v>28.402553560000001</v>
      </c>
      <c r="T123">
        <v>28.92795753</v>
      </c>
      <c r="U123">
        <v>28.67583084</v>
      </c>
      <c r="V123">
        <v>29.708116530000002</v>
      </c>
      <c r="W123">
        <v>28.14447784</v>
      </c>
      <c r="X123">
        <v>28.339729309999999</v>
      </c>
      <c r="Y123">
        <v>5.4095464000000003E-2</v>
      </c>
      <c r="Z123">
        <v>8.9663188000000005E-2</v>
      </c>
      <c r="AA123">
        <v>0.61434296700000002</v>
      </c>
      <c r="AB123">
        <v>0.91193453499999999</v>
      </c>
      <c r="AC123">
        <v>4.0982507000000001E-2</v>
      </c>
      <c r="AD123">
        <v>-6.1993917000000003E-2</v>
      </c>
    </row>
    <row r="124" spans="1:30" x14ac:dyDescent="0.2">
      <c r="A124" t="s">
        <v>629</v>
      </c>
      <c r="B124" t="s">
        <v>31</v>
      </c>
      <c r="C124" t="s">
        <v>32</v>
      </c>
      <c r="D124" t="s">
        <v>630</v>
      </c>
      <c r="E124" t="s">
        <v>629</v>
      </c>
      <c r="F124" t="s">
        <v>631</v>
      </c>
      <c r="G124" t="s">
        <v>36</v>
      </c>
      <c r="H124">
        <v>33.091999999999999</v>
      </c>
      <c r="I124">
        <v>12</v>
      </c>
      <c r="J124">
        <v>53.5</v>
      </c>
      <c r="K124">
        <v>0</v>
      </c>
      <c r="L124">
        <v>234.87</v>
      </c>
      <c r="M124">
        <v>30.317861560000001</v>
      </c>
      <c r="N124">
        <v>29.896804809999999</v>
      </c>
      <c r="O124">
        <v>29.32982063</v>
      </c>
      <c r="P124">
        <v>29.0673542</v>
      </c>
      <c r="Q124">
        <v>30.199174880000001</v>
      </c>
      <c r="R124">
        <v>29.614334110000001</v>
      </c>
      <c r="S124">
        <v>29.904548649999999</v>
      </c>
      <c r="T124">
        <v>29.214981080000001</v>
      </c>
      <c r="U124">
        <v>29.43855095</v>
      </c>
      <c r="V124">
        <v>30.865037919999999</v>
      </c>
      <c r="W124">
        <v>30.132589339999999</v>
      </c>
      <c r="X124">
        <v>30.52691841</v>
      </c>
      <c r="Y124">
        <v>0.86215262000000004</v>
      </c>
      <c r="Z124">
        <v>-0.66001955700000003</v>
      </c>
      <c r="AA124">
        <v>1.0637051790000001</v>
      </c>
      <c r="AB124">
        <v>-0.88122749300000003</v>
      </c>
      <c r="AC124">
        <v>1.552497477</v>
      </c>
      <c r="AD124">
        <v>-0.98882166500000002</v>
      </c>
    </row>
    <row r="125" spans="1:30" x14ac:dyDescent="0.2">
      <c r="A125" t="s">
        <v>632</v>
      </c>
      <c r="B125" t="s">
        <v>99</v>
      </c>
      <c r="C125" t="s">
        <v>100</v>
      </c>
      <c r="D125" t="s">
        <v>633</v>
      </c>
      <c r="E125" t="s">
        <v>632</v>
      </c>
      <c r="F125" t="s">
        <v>634</v>
      </c>
      <c r="G125" t="s">
        <v>58</v>
      </c>
      <c r="H125">
        <v>39.445999999999998</v>
      </c>
      <c r="I125">
        <v>7</v>
      </c>
      <c r="J125">
        <v>29.6</v>
      </c>
      <c r="K125">
        <v>0</v>
      </c>
      <c r="L125">
        <v>33.704000000000001</v>
      </c>
      <c r="M125">
        <v>24.630897520000001</v>
      </c>
      <c r="N125">
        <v>23.79129219</v>
      </c>
      <c r="O125">
        <v>24.759895319999998</v>
      </c>
      <c r="P125">
        <v>24.866510389999998</v>
      </c>
      <c r="Q125">
        <v>25.43432426</v>
      </c>
      <c r="R125">
        <v>23.172311780000001</v>
      </c>
      <c r="S125">
        <v>24.220827100000001</v>
      </c>
      <c r="T125">
        <v>23.8457489</v>
      </c>
      <c r="U125">
        <v>25.062334060000001</v>
      </c>
      <c r="V125">
        <v>23.434553149999999</v>
      </c>
      <c r="W125">
        <v>24.63372803</v>
      </c>
      <c r="X125">
        <v>24.270090100000001</v>
      </c>
      <c r="Y125">
        <v>0.23685959600000001</v>
      </c>
      <c r="Z125">
        <v>0.28123791999999997</v>
      </c>
      <c r="AA125">
        <v>0.18871232099999999</v>
      </c>
      <c r="AB125">
        <v>0.37825838699999997</v>
      </c>
      <c r="AC125">
        <v>0.20092724100000001</v>
      </c>
      <c r="AD125">
        <v>0.26351292900000001</v>
      </c>
    </row>
    <row r="126" spans="1:30" x14ac:dyDescent="0.2">
      <c r="A126" t="s">
        <v>635</v>
      </c>
      <c r="B126" t="s">
        <v>636</v>
      </c>
      <c r="C126" t="s">
        <v>637</v>
      </c>
      <c r="D126" t="s">
        <v>638</v>
      </c>
      <c r="E126" t="s">
        <v>639</v>
      </c>
      <c r="F126" t="s">
        <v>640</v>
      </c>
      <c r="G126" t="s">
        <v>91</v>
      </c>
      <c r="H126">
        <v>82.534999999999997</v>
      </c>
      <c r="I126">
        <v>53</v>
      </c>
      <c r="J126">
        <v>83.1</v>
      </c>
      <c r="K126">
        <v>0</v>
      </c>
      <c r="L126">
        <v>323.31</v>
      </c>
      <c r="M126">
        <v>30.09521866</v>
      </c>
      <c r="N126">
        <v>30.575515750000001</v>
      </c>
      <c r="O126">
        <v>30.946147920000001</v>
      </c>
      <c r="P126">
        <v>31.264108660000002</v>
      </c>
      <c r="Q126">
        <v>31.38874435</v>
      </c>
      <c r="R126">
        <v>30.612806320000001</v>
      </c>
      <c r="S126">
        <v>30.10911179</v>
      </c>
      <c r="T126">
        <v>30.4292202</v>
      </c>
      <c r="U126">
        <v>30.272754670000001</v>
      </c>
      <c r="V126">
        <v>31.775371549999999</v>
      </c>
      <c r="W126">
        <v>30.306282039999999</v>
      </c>
      <c r="X126">
        <v>29.972681049999998</v>
      </c>
      <c r="Y126">
        <v>8.5291183000000007E-2</v>
      </c>
      <c r="Z126">
        <v>-0.14581743899999999</v>
      </c>
      <c r="AA126">
        <v>0.26740784299999998</v>
      </c>
      <c r="AB126">
        <v>0.40377489700000002</v>
      </c>
      <c r="AC126">
        <v>0.299846534</v>
      </c>
      <c r="AD126">
        <v>-0.41441599499999998</v>
      </c>
    </row>
    <row r="127" spans="1:30" x14ac:dyDescent="0.2">
      <c r="A127" t="s">
        <v>641</v>
      </c>
      <c r="B127" t="s">
        <v>612</v>
      </c>
      <c r="C127" t="s">
        <v>32</v>
      </c>
      <c r="D127" t="s">
        <v>642</v>
      </c>
      <c r="E127" t="s">
        <v>641</v>
      </c>
      <c r="F127" t="s">
        <v>643</v>
      </c>
      <c r="G127" t="s">
        <v>36</v>
      </c>
      <c r="H127">
        <v>19.401</v>
      </c>
      <c r="I127">
        <v>8</v>
      </c>
      <c r="J127">
        <v>41.2</v>
      </c>
      <c r="K127">
        <v>0</v>
      </c>
      <c r="L127">
        <v>228.11</v>
      </c>
      <c r="M127">
        <v>28.583194729999999</v>
      </c>
      <c r="N127">
        <v>28.442451479999999</v>
      </c>
      <c r="O127">
        <v>28.20162964</v>
      </c>
      <c r="P127">
        <v>27.479003909999999</v>
      </c>
      <c r="Q127">
        <v>27.46216965</v>
      </c>
      <c r="R127">
        <v>28.055637359999999</v>
      </c>
      <c r="S127">
        <v>28.26485825</v>
      </c>
      <c r="T127">
        <v>28.177406309999999</v>
      </c>
      <c r="U127">
        <v>28.28630257</v>
      </c>
      <c r="V127">
        <v>27.87894249</v>
      </c>
      <c r="W127">
        <v>28.567468640000001</v>
      </c>
      <c r="X127">
        <v>28.402431490000001</v>
      </c>
      <c r="Y127">
        <v>0.207134071</v>
      </c>
      <c r="Z127">
        <v>0.12614440900000001</v>
      </c>
      <c r="AA127">
        <v>1.0173183750000001</v>
      </c>
      <c r="AB127">
        <v>-0.61734390299999997</v>
      </c>
      <c r="AC127">
        <v>6.6500064999999997E-2</v>
      </c>
      <c r="AD127">
        <v>-4.0091832000000001E-2</v>
      </c>
    </row>
    <row r="128" spans="1:30" x14ac:dyDescent="0.2">
      <c r="A128" t="s">
        <v>644</v>
      </c>
      <c r="B128" t="s">
        <v>645</v>
      </c>
      <c r="C128" t="s">
        <v>32</v>
      </c>
      <c r="D128" t="s">
        <v>646</v>
      </c>
      <c r="E128" t="s">
        <v>647</v>
      </c>
      <c r="F128" t="s">
        <v>648</v>
      </c>
      <c r="G128" t="s">
        <v>36</v>
      </c>
      <c r="H128">
        <v>22.902999999999999</v>
      </c>
      <c r="I128">
        <v>6</v>
      </c>
      <c r="J128">
        <v>46.7</v>
      </c>
      <c r="K128">
        <v>0</v>
      </c>
      <c r="L128">
        <v>16.515999999999998</v>
      </c>
      <c r="M128">
        <v>26.64855957</v>
      </c>
      <c r="N128">
        <v>25.951648710000001</v>
      </c>
      <c r="O128">
        <v>26.531436920000001</v>
      </c>
      <c r="P128">
        <v>24.197343830000001</v>
      </c>
      <c r="Q128">
        <v>24.30511856</v>
      </c>
      <c r="R128">
        <v>25.56917953</v>
      </c>
      <c r="S128">
        <v>23.506351469999998</v>
      </c>
      <c r="T128">
        <v>24.071249009999999</v>
      </c>
      <c r="U128">
        <v>26.013525009999999</v>
      </c>
      <c r="V128">
        <v>23.467502589999999</v>
      </c>
      <c r="W128">
        <v>26.226152419999998</v>
      </c>
      <c r="X128">
        <v>26.79302788</v>
      </c>
      <c r="Y128">
        <v>0.34857730799999997</v>
      </c>
      <c r="Z128">
        <v>0.88165410399999999</v>
      </c>
      <c r="AA128">
        <v>0.29142791200000001</v>
      </c>
      <c r="AB128">
        <v>-0.80501365700000005</v>
      </c>
      <c r="AC128">
        <v>0.30809899000000002</v>
      </c>
      <c r="AD128">
        <v>-0.96518580099999995</v>
      </c>
    </row>
    <row r="129" spans="1:30" x14ac:dyDescent="0.2">
      <c r="A129" t="s">
        <v>649</v>
      </c>
      <c r="B129" t="s">
        <v>99</v>
      </c>
      <c r="C129" t="s">
        <v>100</v>
      </c>
      <c r="D129" t="s">
        <v>650</v>
      </c>
      <c r="E129" t="s">
        <v>649</v>
      </c>
      <c r="F129" t="s">
        <v>651</v>
      </c>
      <c r="G129" t="s">
        <v>58</v>
      </c>
      <c r="H129">
        <v>22.212</v>
      </c>
      <c r="I129">
        <v>11</v>
      </c>
      <c r="J129">
        <v>76.2</v>
      </c>
      <c r="K129">
        <v>0</v>
      </c>
      <c r="L129">
        <v>220.97</v>
      </c>
      <c r="M129">
        <v>28.793958660000001</v>
      </c>
      <c r="N129">
        <v>28.611646650000001</v>
      </c>
      <c r="O129">
        <v>28.32040405</v>
      </c>
      <c r="P129">
        <v>28.057807919999998</v>
      </c>
      <c r="Q129">
        <v>24.90958977</v>
      </c>
      <c r="R129">
        <v>28.902853010000001</v>
      </c>
      <c r="S129">
        <v>29.02006531</v>
      </c>
      <c r="T129">
        <v>28.67401314</v>
      </c>
      <c r="U129">
        <v>29.145572659999999</v>
      </c>
      <c r="V129">
        <v>25.912986759999999</v>
      </c>
      <c r="W129">
        <v>28.92512894</v>
      </c>
      <c r="X129">
        <v>29.163797379999998</v>
      </c>
      <c r="Y129">
        <v>0.21117525300000001</v>
      </c>
      <c r="Z129">
        <v>0.57469876600000003</v>
      </c>
      <c r="AA129">
        <v>0.167143294</v>
      </c>
      <c r="AB129">
        <v>-0.71055412299999998</v>
      </c>
      <c r="AC129">
        <v>0.37588209700000003</v>
      </c>
      <c r="AD129">
        <v>0.94591267899999998</v>
      </c>
    </row>
    <row r="130" spans="1:30" x14ac:dyDescent="0.2">
      <c r="A130" t="s">
        <v>652</v>
      </c>
      <c r="B130" t="s">
        <v>99</v>
      </c>
      <c r="C130" t="s">
        <v>100</v>
      </c>
      <c r="D130" t="s">
        <v>653</v>
      </c>
      <c r="E130" t="s">
        <v>652</v>
      </c>
      <c r="F130" t="s">
        <v>654</v>
      </c>
      <c r="G130" t="s">
        <v>58</v>
      </c>
      <c r="H130">
        <v>43.054000000000002</v>
      </c>
      <c r="I130">
        <v>12</v>
      </c>
      <c r="J130">
        <v>47.7</v>
      </c>
      <c r="K130">
        <v>0</v>
      </c>
      <c r="L130">
        <v>178.26</v>
      </c>
      <c r="M130">
        <v>27.833219530000001</v>
      </c>
      <c r="N130">
        <v>27.961572650000001</v>
      </c>
      <c r="O130">
        <v>28.324443819999999</v>
      </c>
      <c r="P130">
        <v>24.31144905</v>
      </c>
      <c r="Q130">
        <v>27.392965319999998</v>
      </c>
      <c r="R130">
        <v>28.216045380000001</v>
      </c>
      <c r="S130">
        <v>28.404258729999999</v>
      </c>
      <c r="T130">
        <v>28.253406519999999</v>
      </c>
      <c r="U130">
        <v>28.411672589999998</v>
      </c>
      <c r="V130">
        <v>27.95892143</v>
      </c>
      <c r="W130">
        <v>28.09617424</v>
      </c>
      <c r="X130">
        <v>28.11852455</v>
      </c>
      <c r="Y130">
        <v>3.9665171999999999E-2</v>
      </c>
      <c r="Z130">
        <v>-1.8128076999999999E-2</v>
      </c>
      <c r="AA130">
        <v>0.52410120299999996</v>
      </c>
      <c r="AB130">
        <v>-1.4177201589999999</v>
      </c>
      <c r="AC130">
        <v>1.8498024980000001</v>
      </c>
      <c r="AD130">
        <v>0.29857254</v>
      </c>
    </row>
    <row r="131" spans="1:30" x14ac:dyDescent="0.2">
      <c r="A131" t="s">
        <v>655</v>
      </c>
      <c r="B131" t="s">
        <v>656</v>
      </c>
      <c r="C131" t="s">
        <v>657</v>
      </c>
      <c r="D131" t="s">
        <v>658</v>
      </c>
      <c r="E131" t="s">
        <v>659</v>
      </c>
      <c r="F131" t="s">
        <v>660</v>
      </c>
      <c r="G131" t="s">
        <v>91</v>
      </c>
      <c r="H131">
        <v>36.219000000000001</v>
      </c>
      <c r="I131">
        <v>8</v>
      </c>
      <c r="J131">
        <v>25.4</v>
      </c>
      <c r="K131">
        <v>0</v>
      </c>
      <c r="L131">
        <v>25.638999999999999</v>
      </c>
      <c r="M131">
        <v>24.218154909999999</v>
      </c>
      <c r="N131">
        <v>24.330764769999998</v>
      </c>
      <c r="O131">
        <v>24.77189636</v>
      </c>
      <c r="P131">
        <v>23.278169630000001</v>
      </c>
      <c r="Q131">
        <v>25.430315019999998</v>
      </c>
      <c r="R131">
        <v>23.206724170000001</v>
      </c>
      <c r="S131">
        <v>23.974416730000002</v>
      </c>
      <c r="T131">
        <v>23.96594048</v>
      </c>
      <c r="U131">
        <v>24.554241179999998</v>
      </c>
      <c r="V131">
        <v>23.99196053</v>
      </c>
      <c r="W131">
        <v>24.730552670000002</v>
      </c>
      <c r="X131">
        <v>24.587993619999999</v>
      </c>
      <c r="Y131">
        <v>3.9823180000000003E-3</v>
      </c>
      <c r="Z131">
        <v>3.4364059999999999E-3</v>
      </c>
      <c r="AA131">
        <v>0.23996870000000001</v>
      </c>
      <c r="AB131">
        <v>-0.465099335</v>
      </c>
      <c r="AC131">
        <v>0.383290558</v>
      </c>
      <c r="AD131">
        <v>-0.27196947700000002</v>
      </c>
    </row>
    <row r="132" spans="1:30" x14ac:dyDescent="0.2">
      <c r="A132" t="s">
        <v>661</v>
      </c>
      <c r="B132" t="s">
        <v>99</v>
      </c>
      <c r="C132" t="s">
        <v>100</v>
      </c>
      <c r="D132" t="s">
        <v>662</v>
      </c>
      <c r="E132" t="s">
        <v>661</v>
      </c>
      <c r="F132" t="s">
        <v>663</v>
      </c>
      <c r="G132" t="s">
        <v>58</v>
      </c>
      <c r="H132">
        <v>14.346</v>
      </c>
      <c r="I132">
        <v>9</v>
      </c>
      <c r="J132">
        <v>89.1</v>
      </c>
      <c r="K132">
        <v>0</v>
      </c>
      <c r="L132">
        <v>58.868000000000002</v>
      </c>
      <c r="M132">
        <v>24.075679780000002</v>
      </c>
      <c r="N132">
        <v>26.260692599999999</v>
      </c>
      <c r="O132">
        <v>24.226976390000001</v>
      </c>
      <c r="P132">
        <v>24.714782710000001</v>
      </c>
      <c r="Q132">
        <v>24.687936780000001</v>
      </c>
      <c r="R132">
        <v>26.490770340000001</v>
      </c>
      <c r="S132">
        <v>23.455478670000002</v>
      </c>
      <c r="T132">
        <v>27.555231089999999</v>
      </c>
      <c r="U132">
        <v>23.88825417</v>
      </c>
      <c r="V132">
        <v>26.447946550000001</v>
      </c>
      <c r="W132">
        <v>24.33611488</v>
      </c>
      <c r="X132">
        <v>24.30076408</v>
      </c>
      <c r="Y132">
        <v>6.0250418E-2</v>
      </c>
      <c r="Z132">
        <v>-0.17382558200000001</v>
      </c>
      <c r="AA132">
        <v>0.104726922</v>
      </c>
      <c r="AB132">
        <v>0.269554774</v>
      </c>
      <c r="AC132">
        <v>1.3833042E-2</v>
      </c>
      <c r="AD132">
        <v>-6.1953862999999998E-2</v>
      </c>
    </row>
    <row r="133" spans="1:30" x14ac:dyDescent="0.2">
      <c r="A133" t="s">
        <v>664</v>
      </c>
      <c r="B133" t="s">
        <v>665</v>
      </c>
      <c r="C133" t="s">
        <v>666</v>
      </c>
      <c r="D133" t="s">
        <v>667</v>
      </c>
      <c r="E133" t="s">
        <v>668</v>
      </c>
      <c r="F133" t="s">
        <v>669</v>
      </c>
      <c r="G133" t="s">
        <v>232</v>
      </c>
      <c r="H133">
        <v>56.588999999999999</v>
      </c>
      <c r="I133">
        <v>9</v>
      </c>
      <c r="J133">
        <v>26.5</v>
      </c>
      <c r="K133">
        <v>0</v>
      </c>
      <c r="L133">
        <v>20.157</v>
      </c>
      <c r="M133">
        <v>24.801115039999999</v>
      </c>
      <c r="N133">
        <v>22.788951869999998</v>
      </c>
      <c r="O133">
        <v>24.372280119999999</v>
      </c>
      <c r="P133">
        <v>24.47445488</v>
      </c>
      <c r="Q133">
        <v>24.372255330000002</v>
      </c>
      <c r="R133">
        <v>24.55514526</v>
      </c>
      <c r="S133">
        <v>25.138605120000001</v>
      </c>
      <c r="T133">
        <v>24.28557777</v>
      </c>
      <c r="U133">
        <v>23.794769290000001</v>
      </c>
      <c r="V133">
        <v>23.526643750000002</v>
      </c>
      <c r="W133">
        <v>23.879718780000001</v>
      </c>
      <c r="X133">
        <v>23.029733660000002</v>
      </c>
      <c r="Y133">
        <v>0.31549138100000002</v>
      </c>
      <c r="Z133">
        <v>0.50875028</v>
      </c>
      <c r="AA133">
        <v>1.7634819239999999</v>
      </c>
      <c r="AB133">
        <v>0.98858642600000002</v>
      </c>
      <c r="AC133">
        <v>0.93557295399999996</v>
      </c>
      <c r="AD133">
        <v>0.92761866299999995</v>
      </c>
    </row>
    <row r="134" spans="1:30" x14ac:dyDescent="0.2">
      <c r="A134" t="s">
        <v>670</v>
      </c>
      <c r="B134" t="s">
        <v>671</v>
      </c>
      <c r="C134" t="s">
        <v>431</v>
      </c>
      <c r="D134" t="s">
        <v>672</v>
      </c>
      <c r="E134" t="s">
        <v>673</v>
      </c>
      <c r="F134" t="s">
        <v>674</v>
      </c>
      <c r="G134" t="s">
        <v>232</v>
      </c>
      <c r="H134">
        <v>61.064999999999998</v>
      </c>
      <c r="I134">
        <v>23</v>
      </c>
      <c r="J134">
        <v>65</v>
      </c>
      <c r="K134">
        <v>0</v>
      </c>
      <c r="L134">
        <v>238.45</v>
      </c>
      <c r="M134">
        <v>24.22670364</v>
      </c>
      <c r="N134">
        <v>26.023395539999999</v>
      </c>
      <c r="O134">
        <v>26.840381619999999</v>
      </c>
      <c r="P134">
        <v>27.07479858</v>
      </c>
      <c r="Q134">
        <v>24.3530674</v>
      </c>
      <c r="R134">
        <v>26.216545100000001</v>
      </c>
      <c r="S134">
        <v>26.862306589999999</v>
      </c>
      <c r="T134">
        <v>26.95326996</v>
      </c>
      <c r="U134">
        <v>25.704088209999998</v>
      </c>
      <c r="V134">
        <v>24.67884827</v>
      </c>
      <c r="W134">
        <v>25.504034040000001</v>
      </c>
      <c r="X134">
        <v>24.41403008</v>
      </c>
      <c r="Y134">
        <v>0.42269253800000001</v>
      </c>
      <c r="Z134">
        <v>0.83118947300000001</v>
      </c>
      <c r="AA134">
        <v>0.51320370500000001</v>
      </c>
      <c r="AB134">
        <v>1.015832901</v>
      </c>
      <c r="AC134">
        <v>1.466762823</v>
      </c>
      <c r="AD134">
        <v>1.64091746</v>
      </c>
    </row>
    <row r="135" spans="1:30" x14ac:dyDescent="0.2">
      <c r="A135" t="s">
        <v>404</v>
      </c>
      <c r="B135" t="s">
        <v>675</v>
      </c>
      <c r="C135" t="s">
        <v>676</v>
      </c>
      <c r="D135" t="s">
        <v>677</v>
      </c>
      <c r="E135" t="s">
        <v>678</v>
      </c>
      <c r="F135" t="s">
        <v>679</v>
      </c>
      <c r="G135" t="s">
        <v>91</v>
      </c>
      <c r="H135">
        <v>15.048</v>
      </c>
      <c r="I135">
        <v>4</v>
      </c>
      <c r="J135">
        <v>44</v>
      </c>
      <c r="K135">
        <v>0</v>
      </c>
      <c r="L135">
        <v>44.593000000000004</v>
      </c>
      <c r="M135">
        <v>24.19009209</v>
      </c>
      <c r="N135">
        <v>25.982440950000001</v>
      </c>
      <c r="O135">
        <v>24.181816099999999</v>
      </c>
      <c r="P135">
        <v>25.756744380000001</v>
      </c>
      <c r="Q135">
        <v>26.045726779999999</v>
      </c>
      <c r="R135">
        <v>24.429439540000001</v>
      </c>
      <c r="S135">
        <v>25.027042389999998</v>
      </c>
      <c r="T135">
        <v>26.801809309999999</v>
      </c>
      <c r="U135">
        <v>23.817958829999998</v>
      </c>
      <c r="V135">
        <v>23.910646440000001</v>
      </c>
      <c r="W135">
        <v>26.265832899999999</v>
      </c>
      <c r="X135">
        <v>25.63682747</v>
      </c>
      <c r="Y135">
        <v>0.20301095699999999</v>
      </c>
      <c r="Z135">
        <v>-0.48631922399999999</v>
      </c>
      <c r="AA135">
        <v>5.5874726999999999E-2</v>
      </c>
      <c r="AB135">
        <v>0.13953463199999999</v>
      </c>
      <c r="AC135">
        <v>1.6492113999999999E-2</v>
      </c>
      <c r="AD135">
        <v>-5.5498759000000002E-2</v>
      </c>
    </row>
    <row r="136" spans="1:30" x14ac:dyDescent="0.2">
      <c r="A136" t="s">
        <v>680</v>
      </c>
      <c r="B136" t="s">
        <v>681</v>
      </c>
      <c r="C136" t="s">
        <v>682</v>
      </c>
      <c r="D136" t="s">
        <v>683</v>
      </c>
      <c r="E136" t="s">
        <v>684</v>
      </c>
      <c r="F136" t="s">
        <v>685</v>
      </c>
      <c r="G136" t="s">
        <v>43</v>
      </c>
      <c r="H136">
        <v>75.632999999999996</v>
      </c>
      <c r="I136">
        <v>19</v>
      </c>
      <c r="J136">
        <v>40.200000000000003</v>
      </c>
      <c r="K136">
        <v>0</v>
      </c>
      <c r="L136">
        <v>60.317999999999998</v>
      </c>
      <c r="M136">
        <v>24.571090699999999</v>
      </c>
      <c r="N136">
        <v>26.085277560000002</v>
      </c>
      <c r="O136">
        <v>25.762052539999999</v>
      </c>
      <c r="P136">
        <v>23.826118470000001</v>
      </c>
      <c r="Q136">
        <v>25.039709089999999</v>
      </c>
      <c r="R136">
        <v>24.06155777</v>
      </c>
      <c r="S136">
        <v>24.497985839999998</v>
      </c>
      <c r="T136">
        <v>25.244379039999998</v>
      </c>
      <c r="U136">
        <v>25.060934069999998</v>
      </c>
      <c r="V136">
        <v>24.809665679999998</v>
      </c>
      <c r="W136">
        <v>24.51757813</v>
      </c>
      <c r="X136">
        <v>24.59085464</v>
      </c>
      <c r="Y136">
        <v>0.82391616999999995</v>
      </c>
      <c r="Z136">
        <v>0.83344078099999996</v>
      </c>
      <c r="AA136">
        <v>0.36068116700000002</v>
      </c>
      <c r="AB136">
        <v>-0.33023770699999999</v>
      </c>
      <c r="AC136">
        <v>0.540377577</v>
      </c>
      <c r="AD136">
        <v>0.29506683299999997</v>
      </c>
    </row>
    <row r="137" spans="1:30" x14ac:dyDescent="0.2">
      <c r="A137" t="s">
        <v>686</v>
      </c>
      <c r="B137" t="s">
        <v>687</v>
      </c>
      <c r="C137" t="s">
        <v>688</v>
      </c>
      <c r="D137" t="s">
        <v>689</v>
      </c>
      <c r="E137" t="s">
        <v>690</v>
      </c>
      <c r="F137" t="s">
        <v>691</v>
      </c>
      <c r="G137" t="s">
        <v>395</v>
      </c>
      <c r="H137">
        <v>15.021000000000001</v>
      </c>
      <c r="I137">
        <v>5</v>
      </c>
      <c r="J137">
        <v>47.4</v>
      </c>
      <c r="K137">
        <v>0</v>
      </c>
      <c r="L137">
        <v>7.4048999999999996</v>
      </c>
      <c r="M137">
        <v>24.386192319999999</v>
      </c>
      <c r="N137">
        <v>24.52459335</v>
      </c>
      <c r="O137">
        <v>24.107774729999999</v>
      </c>
      <c r="P137">
        <v>24.84462929</v>
      </c>
      <c r="Q137">
        <v>25.590007780000001</v>
      </c>
      <c r="R137">
        <v>25.120712279999999</v>
      </c>
      <c r="S137">
        <v>23.9893055</v>
      </c>
      <c r="T137">
        <v>23.975980759999999</v>
      </c>
      <c r="U137">
        <v>22.968347550000001</v>
      </c>
      <c r="V137">
        <v>24.439514160000002</v>
      </c>
      <c r="W137">
        <v>23.364538190000001</v>
      </c>
      <c r="X137">
        <v>23.596504209999999</v>
      </c>
      <c r="Y137">
        <v>0.70556128799999995</v>
      </c>
      <c r="Z137">
        <v>0.53933461500000002</v>
      </c>
      <c r="AA137">
        <v>1.6152722820000001</v>
      </c>
      <c r="AB137">
        <v>1.384930929</v>
      </c>
      <c r="AC137">
        <v>0.120788242</v>
      </c>
      <c r="AD137">
        <v>-0.15564091999999999</v>
      </c>
    </row>
    <row r="138" spans="1:30" x14ac:dyDescent="0.2">
      <c r="A138" t="s">
        <v>692</v>
      </c>
      <c r="B138" t="s">
        <v>693</v>
      </c>
      <c r="C138" t="s">
        <v>694</v>
      </c>
      <c r="D138" t="s">
        <v>695</v>
      </c>
      <c r="E138" t="s">
        <v>696</v>
      </c>
      <c r="F138" t="s">
        <v>697</v>
      </c>
      <c r="G138" t="s">
        <v>58</v>
      </c>
      <c r="H138">
        <v>27.343</v>
      </c>
      <c r="I138">
        <v>7</v>
      </c>
      <c r="J138">
        <v>51.7</v>
      </c>
      <c r="K138">
        <v>0</v>
      </c>
      <c r="L138">
        <v>274.76</v>
      </c>
      <c r="M138">
        <v>28.89977455</v>
      </c>
      <c r="N138">
        <v>29.004611969999999</v>
      </c>
      <c r="O138">
        <v>28.911823269999999</v>
      </c>
      <c r="P138">
        <v>29.066585539999998</v>
      </c>
      <c r="Q138">
        <v>29.449356080000001</v>
      </c>
      <c r="R138">
        <v>28.783098219999999</v>
      </c>
      <c r="S138">
        <v>28.956127169999998</v>
      </c>
      <c r="T138">
        <v>29.072399140000002</v>
      </c>
      <c r="U138">
        <v>29.126399989999999</v>
      </c>
      <c r="V138">
        <v>29.40610504</v>
      </c>
      <c r="W138">
        <v>29.080833439999999</v>
      </c>
      <c r="X138">
        <v>28.850013730000001</v>
      </c>
      <c r="Y138">
        <v>0.45434670500000002</v>
      </c>
      <c r="Z138">
        <v>-0.173580805</v>
      </c>
      <c r="AA138">
        <v>1.6670237000000001E-2</v>
      </c>
      <c r="AB138">
        <v>-1.2637456E-2</v>
      </c>
      <c r="AC138">
        <v>0.13215558899999999</v>
      </c>
      <c r="AD138">
        <v>-6.0675303E-2</v>
      </c>
    </row>
    <row r="139" spans="1:30" x14ac:dyDescent="0.2">
      <c r="A139" t="s">
        <v>698</v>
      </c>
      <c r="B139" t="s">
        <v>699</v>
      </c>
      <c r="C139" t="s">
        <v>700</v>
      </c>
      <c r="D139" t="s">
        <v>701</v>
      </c>
      <c r="E139" t="s">
        <v>702</v>
      </c>
      <c r="F139" t="s">
        <v>703</v>
      </c>
      <c r="G139" t="s">
        <v>91</v>
      </c>
      <c r="H139">
        <v>34.926000000000002</v>
      </c>
      <c r="I139">
        <v>5</v>
      </c>
      <c r="J139">
        <v>24.8</v>
      </c>
      <c r="K139">
        <v>0</v>
      </c>
      <c r="L139">
        <v>83.614000000000004</v>
      </c>
      <c r="M139">
        <v>26.490203860000001</v>
      </c>
      <c r="N139">
        <v>23.42803383</v>
      </c>
      <c r="O139">
        <v>27.40259361</v>
      </c>
      <c r="P139">
        <v>23.960220339999999</v>
      </c>
      <c r="Q139">
        <v>24.974882130000001</v>
      </c>
      <c r="R139">
        <v>24.490966799999999</v>
      </c>
      <c r="S139">
        <v>24.110082630000001</v>
      </c>
      <c r="T139">
        <v>27.297365190000001</v>
      </c>
      <c r="U139">
        <v>27.348745350000002</v>
      </c>
      <c r="V139">
        <v>26.771654130000002</v>
      </c>
      <c r="W139">
        <v>24.157972340000001</v>
      </c>
      <c r="X139">
        <v>26.98988533</v>
      </c>
      <c r="Y139">
        <v>4.5238523000000003E-2</v>
      </c>
      <c r="Z139">
        <v>-0.19956016500000001</v>
      </c>
      <c r="AA139">
        <v>0.716326715</v>
      </c>
      <c r="AB139">
        <v>-1.4978141780000001</v>
      </c>
      <c r="AC139">
        <v>6.9372965999999994E-2</v>
      </c>
      <c r="AD139">
        <v>0.278893789</v>
      </c>
    </row>
    <row r="140" spans="1:30" x14ac:dyDescent="0.2">
      <c r="A140" t="s">
        <v>704</v>
      </c>
      <c r="B140" t="s">
        <v>705</v>
      </c>
      <c r="C140" t="s">
        <v>431</v>
      </c>
      <c r="D140" t="s">
        <v>706</v>
      </c>
      <c r="E140" t="s">
        <v>707</v>
      </c>
      <c r="F140" t="s">
        <v>708</v>
      </c>
      <c r="G140" t="s">
        <v>232</v>
      </c>
      <c r="H140">
        <v>50.222999999999999</v>
      </c>
      <c r="I140">
        <v>16</v>
      </c>
      <c r="J140">
        <v>48.1</v>
      </c>
      <c r="K140">
        <v>0</v>
      </c>
      <c r="L140">
        <v>93.036000000000001</v>
      </c>
      <c r="M140">
        <v>23.338663100000002</v>
      </c>
      <c r="N140">
        <v>25.678474430000001</v>
      </c>
      <c r="O140">
        <v>24.62234879</v>
      </c>
      <c r="P140">
        <v>24.044797899999999</v>
      </c>
      <c r="Q140">
        <v>25.191858289999999</v>
      </c>
      <c r="R140">
        <v>24.38018417</v>
      </c>
      <c r="S140">
        <v>24.432407380000001</v>
      </c>
      <c r="T140">
        <v>24.04856873</v>
      </c>
      <c r="U140">
        <v>23.33388901</v>
      </c>
      <c r="V140">
        <v>24.412670139999999</v>
      </c>
      <c r="W140">
        <v>24.208580019999999</v>
      </c>
      <c r="X140">
        <v>24.869722370000002</v>
      </c>
      <c r="Y140">
        <v>2.3499464000000001E-2</v>
      </c>
      <c r="Z140">
        <v>4.9504597999999997E-2</v>
      </c>
      <c r="AA140">
        <v>3.6191423E-2</v>
      </c>
      <c r="AB140">
        <v>4.1955948E-2</v>
      </c>
      <c r="AC140">
        <v>0.67355005700000004</v>
      </c>
      <c r="AD140">
        <v>-0.55870246899999998</v>
      </c>
    </row>
    <row r="141" spans="1:30" x14ac:dyDescent="0.2">
      <c r="A141" t="s">
        <v>709</v>
      </c>
      <c r="B141" t="s">
        <v>31</v>
      </c>
      <c r="C141" t="s">
        <v>710</v>
      </c>
      <c r="D141" t="s">
        <v>711</v>
      </c>
      <c r="E141" t="s">
        <v>709</v>
      </c>
      <c r="F141" t="s">
        <v>712</v>
      </c>
      <c r="G141" t="s">
        <v>36</v>
      </c>
      <c r="H141">
        <v>50.807000000000002</v>
      </c>
      <c r="I141">
        <v>6</v>
      </c>
      <c r="J141">
        <v>17.3</v>
      </c>
      <c r="K141">
        <v>0</v>
      </c>
      <c r="L141">
        <v>42.161999999999999</v>
      </c>
      <c r="M141">
        <v>27.834606170000001</v>
      </c>
      <c r="N141">
        <v>26.200246809999999</v>
      </c>
      <c r="O141">
        <v>27.23881531</v>
      </c>
      <c r="P141">
        <v>27.00303078</v>
      </c>
      <c r="Q141">
        <v>27.370027539999999</v>
      </c>
      <c r="R141">
        <v>27.247533799999999</v>
      </c>
      <c r="S141">
        <v>27.87560654</v>
      </c>
      <c r="T141">
        <v>26.371606830000001</v>
      </c>
      <c r="U141">
        <v>27.695644380000001</v>
      </c>
      <c r="V141">
        <v>28.106742860000001</v>
      </c>
      <c r="W141">
        <v>27.70530128</v>
      </c>
      <c r="X141">
        <v>28.06758499</v>
      </c>
      <c r="Y141">
        <v>0.81327721399999997</v>
      </c>
      <c r="Z141">
        <v>-0.86865361500000005</v>
      </c>
      <c r="AA141">
        <v>1.966581516</v>
      </c>
      <c r="AB141">
        <v>-0.75301233899999998</v>
      </c>
      <c r="AC141">
        <v>0.58675581200000004</v>
      </c>
      <c r="AD141">
        <v>-0.64559046399999998</v>
      </c>
    </row>
    <row r="142" spans="1:30" x14ac:dyDescent="0.2">
      <c r="A142" t="s">
        <v>713</v>
      </c>
      <c r="B142" t="s">
        <v>714</v>
      </c>
      <c r="C142" t="s">
        <v>365</v>
      </c>
      <c r="D142" t="s">
        <v>715</v>
      </c>
      <c r="E142" t="s">
        <v>716</v>
      </c>
      <c r="F142" t="s">
        <v>717</v>
      </c>
      <c r="G142" t="s">
        <v>91</v>
      </c>
      <c r="H142">
        <v>37.692999999999998</v>
      </c>
      <c r="I142">
        <v>20</v>
      </c>
      <c r="J142">
        <v>71</v>
      </c>
      <c r="K142">
        <v>0</v>
      </c>
      <c r="L142">
        <v>323.31</v>
      </c>
      <c r="M142">
        <v>31.572355269999999</v>
      </c>
      <c r="N142">
        <v>31.35846329</v>
      </c>
      <c r="O142">
        <v>31.252313610000002</v>
      </c>
      <c r="P142">
        <v>31.292032240000001</v>
      </c>
      <c r="Q142">
        <v>30.707590100000001</v>
      </c>
      <c r="R142">
        <v>31.439313890000001</v>
      </c>
      <c r="S142">
        <v>31.5637455</v>
      </c>
      <c r="T142">
        <v>31.608715060000002</v>
      </c>
      <c r="U142">
        <v>31.44509888</v>
      </c>
      <c r="V142">
        <v>30.818864820000002</v>
      </c>
      <c r="W142">
        <v>31.41795158</v>
      </c>
      <c r="X142">
        <v>31.342285159999999</v>
      </c>
      <c r="Y142">
        <v>0.40548843099999998</v>
      </c>
      <c r="Z142">
        <v>0.20134353599999999</v>
      </c>
      <c r="AA142">
        <v>5.5157940000000003E-2</v>
      </c>
      <c r="AB142">
        <v>-4.6721776E-2</v>
      </c>
      <c r="AC142">
        <v>0.82432794799999998</v>
      </c>
      <c r="AD142">
        <v>0.34615262299999999</v>
      </c>
    </row>
    <row r="143" spans="1:30" x14ac:dyDescent="0.2">
      <c r="A143" t="s">
        <v>718</v>
      </c>
      <c r="B143" t="s">
        <v>719</v>
      </c>
      <c r="C143" t="s">
        <v>720</v>
      </c>
      <c r="D143" t="s">
        <v>721</v>
      </c>
      <c r="E143" t="s">
        <v>722</v>
      </c>
      <c r="F143" t="s">
        <v>723</v>
      </c>
      <c r="G143" t="s">
        <v>232</v>
      </c>
      <c r="H143">
        <v>26.029</v>
      </c>
      <c r="I143">
        <v>25</v>
      </c>
      <c r="J143">
        <v>79.8</v>
      </c>
      <c r="K143">
        <v>0</v>
      </c>
      <c r="L143">
        <v>323.31</v>
      </c>
      <c r="M143">
        <v>29.84876251</v>
      </c>
      <c r="N143">
        <v>30.203847889999999</v>
      </c>
      <c r="O143">
        <v>30.237857819999999</v>
      </c>
      <c r="P143">
        <v>29.664855960000001</v>
      </c>
      <c r="Q143">
        <v>29.573349</v>
      </c>
      <c r="R143">
        <v>30.18174934</v>
      </c>
      <c r="S143">
        <v>30.011053090000001</v>
      </c>
      <c r="T143">
        <v>29.649175639999999</v>
      </c>
      <c r="U143">
        <v>29.9546299</v>
      </c>
      <c r="V143">
        <v>29.872468949999998</v>
      </c>
      <c r="W143">
        <v>29.833038330000001</v>
      </c>
      <c r="X143">
        <v>29.892873760000001</v>
      </c>
      <c r="Y143">
        <v>0.85310354700000002</v>
      </c>
      <c r="Z143">
        <v>0.23069572399999999</v>
      </c>
      <c r="AA143">
        <v>0.11342611499999999</v>
      </c>
      <c r="AB143">
        <v>-5.9475581E-2</v>
      </c>
      <c r="AC143">
        <v>1.600855E-2</v>
      </c>
      <c r="AD143">
        <v>5.492528E-3</v>
      </c>
    </row>
    <row r="144" spans="1:30" x14ac:dyDescent="0.2">
      <c r="A144" t="s">
        <v>724</v>
      </c>
      <c r="B144" t="s">
        <v>725</v>
      </c>
      <c r="C144" t="s">
        <v>248</v>
      </c>
      <c r="D144" t="s">
        <v>726</v>
      </c>
      <c r="E144" t="s">
        <v>727</v>
      </c>
      <c r="F144" t="s">
        <v>728</v>
      </c>
      <c r="G144" t="s">
        <v>395</v>
      </c>
      <c r="H144">
        <v>37.726999999999997</v>
      </c>
      <c r="I144">
        <v>10</v>
      </c>
      <c r="J144">
        <v>37</v>
      </c>
      <c r="K144">
        <v>0</v>
      </c>
      <c r="L144">
        <v>82.524000000000001</v>
      </c>
      <c r="M144">
        <v>27.763761519999999</v>
      </c>
      <c r="N144">
        <v>27.936800000000002</v>
      </c>
      <c r="O144">
        <v>27.42189789</v>
      </c>
      <c r="P144">
        <v>26.790170669999998</v>
      </c>
      <c r="Q144">
        <v>27.35816956</v>
      </c>
      <c r="R144">
        <v>27.241817470000001</v>
      </c>
      <c r="S144">
        <v>27.6547184</v>
      </c>
      <c r="T144">
        <v>27.72090721</v>
      </c>
      <c r="U144">
        <v>27.479696270000002</v>
      </c>
      <c r="V144">
        <v>27.494573590000002</v>
      </c>
      <c r="W144">
        <v>27.964715959999999</v>
      </c>
      <c r="X144">
        <v>28.074646000000001</v>
      </c>
      <c r="Y144">
        <v>0.23024187500000001</v>
      </c>
      <c r="Z144">
        <v>-0.13715871199999999</v>
      </c>
      <c r="AA144">
        <v>1.3457633920000001</v>
      </c>
      <c r="AB144">
        <v>-0.71459261600000001</v>
      </c>
      <c r="AC144">
        <v>0.51740789200000004</v>
      </c>
      <c r="AD144">
        <v>-0.226204554</v>
      </c>
    </row>
    <row r="145" spans="1:30" x14ac:dyDescent="0.2">
      <c r="A145" t="s">
        <v>729</v>
      </c>
      <c r="B145" t="s">
        <v>253</v>
      </c>
      <c r="C145" t="s">
        <v>32</v>
      </c>
      <c r="D145" t="s">
        <v>730</v>
      </c>
      <c r="E145" t="s">
        <v>729</v>
      </c>
      <c r="F145" t="s">
        <v>731</v>
      </c>
      <c r="G145" t="s">
        <v>36</v>
      </c>
      <c r="H145">
        <v>22.356000000000002</v>
      </c>
      <c r="I145">
        <v>11</v>
      </c>
      <c r="J145">
        <v>62</v>
      </c>
      <c r="K145">
        <v>0</v>
      </c>
      <c r="L145">
        <v>323.31</v>
      </c>
      <c r="M145">
        <v>29.43870926</v>
      </c>
      <c r="N145">
        <v>29.09350586</v>
      </c>
      <c r="O145">
        <v>29.05597496</v>
      </c>
      <c r="P145">
        <v>28.813325880000001</v>
      </c>
      <c r="Q145">
        <v>28.00260162</v>
      </c>
      <c r="R145">
        <v>28.59548187</v>
      </c>
      <c r="S145">
        <v>28.82532501</v>
      </c>
      <c r="T145">
        <v>28.58215332</v>
      </c>
      <c r="U145">
        <v>28.99676895</v>
      </c>
      <c r="V145">
        <v>28.544620510000001</v>
      </c>
      <c r="W145">
        <v>29.191711430000002</v>
      </c>
      <c r="X145">
        <v>29.087221150000001</v>
      </c>
      <c r="Y145">
        <v>0.47047877599999999</v>
      </c>
      <c r="Z145">
        <v>0.25487899800000002</v>
      </c>
      <c r="AA145">
        <v>0.680266076</v>
      </c>
      <c r="AB145">
        <v>-0.47071456900000003</v>
      </c>
      <c r="AC145">
        <v>0.234876219</v>
      </c>
      <c r="AD145">
        <v>-0.13976859999999999</v>
      </c>
    </row>
    <row r="146" spans="1:30" x14ac:dyDescent="0.2">
      <c r="A146" t="s">
        <v>732</v>
      </c>
      <c r="B146" t="s">
        <v>31</v>
      </c>
      <c r="C146" t="s">
        <v>32</v>
      </c>
      <c r="D146" t="s">
        <v>733</v>
      </c>
      <c r="E146" t="s">
        <v>732</v>
      </c>
      <c r="F146" t="s">
        <v>734</v>
      </c>
      <c r="G146" t="s">
        <v>36</v>
      </c>
      <c r="H146">
        <v>47.593000000000004</v>
      </c>
      <c r="I146">
        <v>16</v>
      </c>
      <c r="J146">
        <v>41.6</v>
      </c>
      <c r="K146">
        <v>0</v>
      </c>
      <c r="L146">
        <v>323.31</v>
      </c>
      <c r="M146">
        <v>31.684701919999998</v>
      </c>
      <c r="N146">
        <v>31.39759445</v>
      </c>
      <c r="O146">
        <v>31.30470467</v>
      </c>
      <c r="P146">
        <v>30.926700589999999</v>
      </c>
      <c r="Q146">
        <v>31.167522429999998</v>
      </c>
      <c r="R146">
        <v>30.939577100000001</v>
      </c>
      <c r="S146">
        <v>31.266958240000001</v>
      </c>
      <c r="T146">
        <v>31.05820847</v>
      </c>
      <c r="U146">
        <v>31.147647859999999</v>
      </c>
      <c r="V146">
        <v>31.390949249999998</v>
      </c>
      <c r="W146">
        <v>31.23380852</v>
      </c>
      <c r="X146">
        <v>31.57077408</v>
      </c>
      <c r="Y146">
        <v>0.15943049000000001</v>
      </c>
      <c r="Z146">
        <v>6.3823063999999999E-2</v>
      </c>
      <c r="AA146">
        <v>1.4414622020000001</v>
      </c>
      <c r="AB146">
        <v>-0.387243907</v>
      </c>
      <c r="AC146">
        <v>0.98549010699999995</v>
      </c>
      <c r="AD146">
        <v>-0.240905762</v>
      </c>
    </row>
    <row r="147" spans="1:30" x14ac:dyDescent="0.2">
      <c r="A147" t="s">
        <v>735</v>
      </c>
      <c r="B147" t="s">
        <v>736</v>
      </c>
      <c r="C147" t="s">
        <v>522</v>
      </c>
      <c r="D147" t="s">
        <v>737</v>
      </c>
      <c r="E147" t="s">
        <v>738</v>
      </c>
      <c r="F147" t="s">
        <v>739</v>
      </c>
      <c r="G147" t="s">
        <v>91</v>
      </c>
      <c r="H147">
        <v>14.904</v>
      </c>
      <c r="I147">
        <v>10</v>
      </c>
      <c r="J147">
        <v>84.5</v>
      </c>
      <c r="K147">
        <v>0</v>
      </c>
      <c r="L147">
        <v>202.35</v>
      </c>
      <c r="M147">
        <v>29.644731520000001</v>
      </c>
      <c r="N147">
        <v>29.585004810000001</v>
      </c>
      <c r="O147">
        <v>30.09408569</v>
      </c>
      <c r="P147">
        <v>29.531593319999999</v>
      </c>
      <c r="Q147">
        <v>29.352203370000002</v>
      </c>
      <c r="R147">
        <v>29.953243260000001</v>
      </c>
      <c r="S147">
        <v>29.86558342</v>
      </c>
      <c r="T147">
        <v>29.909706119999999</v>
      </c>
      <c r="U147">
        <v>29.713043209999999</v>
      </c>
      <c r="V147">
        <v>29.76296997</v>
      </c>
      <c r="W147">
        <v>30.082965850000001</v>
      </c>
      <c r="X147">
        <v>29.618926999999999</v>
      </c>
      <c r="Y147">
        <v>7.8431706000000004E-2</v>
      </c>
      <c r="Z147">
        <v>-4.7013601000000002E-2</v>
      </c>
      <c r="AA147">
        <v>0.39297399399999999</v>
      </c>
      <c r="AB147">
        <v>-0.209274292</v>
      </c>
      <c r="AC147">
        <v>1.7376873000000001E-2</v>
      </c>
      <c r="AD147">
        <v>7.8233079999999993E-3</v>
      </c>
    </row>
    <row r="148" spans="1:30" x14ac:dyDescent="0.2">
      <c r="A148" t="s">
        <v>740</v>
      </c>
      <c r="B148" t="s">
        <v>99</v>
      </c>
      <c r="C148" t="s">
        <v>100</v>
      </c>
      <c r="D148" t="s">
        <v>741</v>
      </c>
      <c r="E148" t="s">
        <v>740</v>
      </c>
      <c r="F148" t="s">
        <v>742</v>
      </c>
      <c r="G148" t="s">
        <v>58</v>
      </c>
      <c r="H148">
        <v>26.943999999999999</v>
      </c>
      <c r="I148">
        <v>16</v>
      </c>
      <c r="J148">
        <v>67.8</v>
      </c>
      <c r="K148">
        <v>0</v>
      </c>
      <c r="L148">
        <v>323.31</v>
      </c>
      <c r="M148">
        <v>28.866586689999998</v>
      </c>
      <c r="N148">
        <v>28.924676900000001</v>
      </c>
      <c r="O148">
        <v>29.41427612</v>
      </c>
      <c r="P148">
        <v>29.684333800000001</v>
      </c>
      <c r="Q148">
        <v>30.013584139999999</v>
      </c>
      <c r="R148">
        <v>29.179210659999999</v>
      </c>
      <c r="S148">
        <v>28.678787230000001</v>
      </c>
      <c r="T148">
        <v>29.370964050000001</v>
      </c>
      <c r="U148">
        <v>28.894493099999998</v>
      </c>
      <c r="V148">
        <v>29.43662643</v>
      </c>
      <c r="W148">
        <v>29.164804459999999</v>
      </c>
      <c r="X148">
        <v>28.979728699999999</v>
      </c>
      <c r="Y148">
        <v>0.223721013</v>
      </c>
      <c r="Z148">
        <v>-0.12520662900000001</v>
      </c>
      <c r="AA148">
        <v>0.71376476300000002</v>
      </c>
      <c r="AB148">
        <v>0.43198966999999999</v>
      </c>
      <c r="AC148">
        <v>0.36358066900000002</v>
      </c>
      <c r="AD148">
        <v>-0.21230506900000001</v>
      </c>
    </row>
    <row r="149" spans="1:30" x14ac:dyDescent="0.2">
      <c r="A149" t="s">
        <v>743</v>
      </c>
      <c r="B149" t="s">
        <v>99</v>
      </c>
      <c r="C149" t="s">
        <v>100</v>
      </c>
      <c r="D149" t="s">
        <v>744</v>
      </c>
      <c r="E149" t="s">
        <v>745</v>
      </c>
      <c r="F149" t="s">
        <v>746</v>
      </c>
      <c r="G149" t="s">
        <v>58</v>
      </c>
      <c r="H149">
        <v>10.365</v>
      </c>
      <c r="I149">
        <v>5</v>
      </c>
      <c r="J149">
        <v>80.2</v>
      </c>
      <c r="K149">
        <v>0</v>
      </c>
      <c r="L149">
        <v>136.61000000000001</v>
      </c>
      <c r="M149">
        <v>26.972898480000001</v>
      </c>
      <c r="N149">
        <v>24.325815200000001</v>
      </c>
      <c r="O149">
        <v>24.719417570000001</v>
      </c>
      <c r="P149">
        <v>27.395092009999999</v>
      </c>
      <c r="Q149">
        <v>27.7766819</v>
      </c>
      <c r="R149">
        <v>26.827960969999999</v>
      </c>
      <c r="S149">
        <v>27.248800280000001</v>
      </c>
      <c r="T149">
        <v>26.790420529999999</v>
      </c>
      <c r="U149">
        <v>27.03422737</v>
      </c>
      <c r="V149">
        <v>27.810783390000001</v>
      </c>
      <c r="W149">
        <v>26.737377169999998</v>
      </c>
      <c r="X149">
        <v>26.724554059999999</v>
      </c>
      <c r="Y149">
        <v>0.90857530099999995</v>
      </c>
      <c r="Z149">
        <v>-1.751527786</v>
      </c>
      <c r="AA149">
        <v>0.206703362</v>
      </c>
      <c r="AB149">
        <v>0.24234008800000001</v>
      </c>
      <c r="AC149">
        <v>6.0022265999999998E-2</v>
      </c>
      <c r="AD149">
        <v>-6.6422145000000002E-2</v>
      </c>
    </row>
    <row r="150" spans="1:30" x14ac:dyDescent="0.2">
      <c r="A150" t="s">
        <v>747</v>
      </c>
      <c r="B150" t="s">
        <v>748</v>
      </c>
      <c r="C150" t="s">
        <v>111</v>
      </c>
      <c r="D150" t="s">
        <v>749</v>
      </c>
      <c r="E150" t="s">
        <v>747</v>
      </c>
      <c r="F150" t="s">
        <v>750</v>
      </c>
      <c r="G150" t="s">
        <v>91</v>
      </c>
      <c r="H150">
        <v>54.942999999999998</v>
      </c>
      <c r="I150">
        <v>16</v>
      </c>
      <c r="J150">
        <v>51.5</v>
      </c>
      <c r="K150">
        <v>0</v>
      </c>
      <c r="L150">
        <v>157.99</v>
      </c>
      <c r="M150">
        <v>27.731304170000001</v>
      </c>
      <c r="N150">
        <v>26.707145690000001</v>
      </c>
      <c r="O150">
        <v>26.54241562</v>
      </c>
      <c r="P150">
        <v>27.433963779999999</v>
      </c>
      <c r="Q150">
        <v>26.7850647</v>
      </c>
      <c r="R150">
        <v>26.69458199</v>
      </c>
      <c r="S150">
        <v>27.235988620000001</v>
      </c>
      <c r="T150">
        <v>27.037057879999999</v>
      </c>
      <c r="U150">
        <v>26.898275380000001</v>
      </c>
      <c r="V150">
        <v>27.482391360000001</v>
      </c>
      <c r="W150">
        <v>26.740468979999999</v>
      </c>
      <c r="X150">
        <v>27.405437469999999</v>
      </c>
      <c r="Y150">
        <v>0.187332895</v>
      </c>
      <c r="Z150">
        <v>-0.21581077600000001</v>
      </c>
      <c r="AA150">
        <v>0.29094608500000002</v>
      </c>
      <c r="AB150">
        <v>-0.23822911599999999</v>
      </c>
      <c r="AC150">
        <v>0.234633226</v>
      </c>
      <c r="AD150">
        <v>-0.15232531199999999</v>
      </c>
    </row>
    <row r="151" spans="1:30" x14ac:dyDescent="0.2">
      <c r="A151" t="s">
        <v>751</v>
      </c>
      <c r="B151" t="s">
        <v>752</v>
      </c>
      <c r="C151" t="s">
        <v>571</v>
      </c>
      <c r="D151" t="s">
        <v>753</v>
      </c>
      <c r="E151" t="s">
        <v>754</v>
      </c>
      <c r="F151" t="s">
        <v>755</v>
      </c>
      <c r="G151" t="s">
        <v>36</v>
      </c>
      <c r="H151">
        <v>100.88</v>
      </c>
      <c r="I151">
        <v>41</v>
      </c>
      <c r="J151">
        <v>46.1</v>
      </c>
      <c r="K151">
        <v>0</v>
      </c>
      <c r="L151">
        <v>323.31</v>
      </c>
      <c r="M151">
        <v>32.071823119999998</v>
      </c>
      <c r="N151">
        <v>31.899984360000001</v>
      </c>
      <c r="O151">
        <v>31.69486427</v>
      </c>
      <c r="P151">
        <v>30.82593155</v>
      </c>
      <c r="Q151">
        <v>30.57045746</v>
      </c>
      <c r="R151">
        <v>31.708782200000002</v>
      </c>
      <c r="S151">
        <v>31.710590360000001</v>
      </c>
      <c r="T151">
        <v>31.593257900000001</v>
      </c>
      <c r="U151">
        <v>31.733882900000001</v>
      </c>
      <c r="V151">
        <v>31.43131447</v>
      </c>
      <c r="W151">
        <v>31.9814167</v>
      </c>
      <c r="X151">
        <v>32.175693510000002</v>
      </c>
      <c r="Y151">
        <v>3.5579368E-2</v>
      </c>
      <c r="Z151">
        <v>2.6082357E-2</v>
      </c>
      <c r="AA151">
        <v>0.942966678</v>
      </c>
      <c r="AB151">
        <v>-0.82775116000000004</v>
      </c>
      <c r="AC151">
        <v>0.333207639</v>
      </c>
      <c r="AD151">
        <v>-0.18356450399999999</v>
      </c>
    </row>
    <row r="152" spans="1:30" x14ac:dyDescent="0.2">
      <c r="A152" t="s">
        <v>756</v>
      </c>
      <c r="B152" t="s">
        <v>757</v>
      </c>
      <c r="C152" t="s">
        <v>431</v>
      </c>
      <c r="D152" t="s">
        <v>758</v>
      </c>
      <c r="E152" t="s">
        <v>759</v>
      </c>
      <c r="F152" t="s">
        <v>760</v>
      </c>
      <c r="G152" t="s">
        <v>232</v>
      </c>
      <c r="H152">
        <v>58.533999999999999</v>
      </c>
      <c r="I152">
        <v>26</v>
      </c>
      <c r="J152">
        <v>63.8</v>
      </c>
      <c r="K152">
        <v>0</v>
      </c>
      <c r="L152">
        <v>323.31</v>
      </c>
      <c r="M152">
        <v>23.914608000000001</v>
      </c>
      <c r="N152">
        <v>26.783567430000002</v>
      </c>
      <c r="O152">
        <v>27.270259859999999</v>
      </c>
      <c r="P152">
        <v>28.377494810000002</v>
      </c>
      <c r="Q152">
        <v>28.292591089999998</v>
      </c>
      <c r="R152">
        <v>27.300424580000001</v>
      </c>
      <c r="S152">
        <v>25.34384155</v>
      </c>
      <c r="T152">
        <v>25.781917570000001</v>
      </c>
      <c r="U152">
        <v>25.907726289999999</v>
      </c>
      <c r="V152">
        <v>27.046873089999998</v>
      </c>
      <c r="W152">
        <v>24.729173660000001</v>
      </c>
      <c r="X152">
        <v>26.06874466</v>
      </c>
      <c r="Y152">
        <v>1.0926075E-2</v>
      </c>
      <c r="Z152">
        <v>4.1214624999999998E-2</v>
      </c>
      <c r="AA152">
        <v>1.268039755</v>
      </c>
      <c r="AB152">
        <v>2.0419063569999998</v>
      </c>
      <c r="AC152">
        <v>0.14489666300000001</v>
      </c>
      <c r="AD152">
        <v>-0.270435333</v>
      </c>
    </row>
    <row r="153" spans="1:30" x14ac:dyDescent="0.2">
      <c r="A153" t="s">
        <v>761</v>
      </c>
      <c r="B153" t="s">
        <v>762</v>
      </c>
      <c r="C153" t="s">
        <v>32</v>
      </c>
      <c r="D153" t="s">
        <v>763</v>
      </c>
      <c r="E153" t="s">
        <v>764</v>
      </c>
      <c r="F153" t="s">
        <v>765</v>
      </c>
      <c r="G153" t="s">
        <v>36</v>
      </c>
      <c r="H153">
        <v>15.247999999999999</v>
      </c>
      <c r="I153">
        <v>8</v>
      </c>
      <c r="J153">
        <v>78.2</v>
      </c>
      <c r="K153">
        <v>0</v>
      </c>
      <c r="L153">
        <v>46.33</v>
      </c>
      <c r="M153">
        <v>27.52155685</v>
      </c>
      <c r="N153">
        <v>27.264545439999999</v>
      </c>
      <c r="O153">
        <v>27.475914</v>
      </c>
      <c r="P153">
        <v>26.71515656</v>
      </c>
      <c r="Q153">
        <v>26.278614040000001</v>
      </c>
      <c r="R153">
        <v>27.41836357</v>
      </c>
      <c r="S153">
        <v>27.623451230000001</v>
      </c>
      <c r="T153">
        <v>27.495718</v>
      </c>
      <c r="U153">
        <v>27.481468199999998</v>
      </c>
      <c r="V153">
        <v>27.046768190000002</v>
      </c>
      <c r="W153">
        <v>27.447504039999998</v>
      </c>
      <c r="X153">
        <v>28.049989700000001</v>
      </c>
      <c r="Y153">
        <v>0.112923993</v>
      </c>
      <c r="Z153">
        <v>-9.4081878999999993E-2</v>
      </c>
      <c r="AA153">
        <v>0.737526931</v>
      </c>
      <c r="AB153">
        <v>-0.71070925399999996</v>
      </c>
      <c r="AC153">
        <v>2.1240607000000002E-2</v>
      </c>
      <c r="AD153">
        <v>1.8791835E-2</v>
      </c>
    </row>
    <row r="154" spans="1:30" x14ac:dyDescent="0.2">
      <c r="A154" t="s">
        <v>766</v>
      </c>
      <c r="B154" t="s">
        <v>767</v>
      </c>
      <c r="C154" t="s">
        <v>32</v>
      </c>
      <c r="D154" t="s">
        <v>768</v>
      </c>
      <c r="E154" t="s">
        <v>769</v>
      </c>
      <c r="F154" t="s">
        <v>770</v>
      </c>
      <c r="G154" t="s">
        <v>36</v>
      </c>
      <c r="H154">
        <v>15.025</v>
      </c>
      <c r="I154">
        <v>8</v>
      </c>
      <c r="J154">
        <v>51.1</v>
      </c>
      <c r="K154">
        <v>0</v>
      </c>
      <c r="L154">
        <v>12.243</v>
      </c>
      <c r="M154">
        <v>23.663791660000001</v>
      </c>
      <c r="N154">
        <v>24.806306840000001</v>
      </c>
      <c r="O154">
        <v>24.489728929999998</v>
      </c>
      <c r="P154">
        <v>24.43657112</v>
      </c>
      <c r="Q154">
        <v>25.128478999999999</v>
      </c>
      <c r="R154">
        <v>25.097444530000001</v>
      </c>
      <c r="S154">
        <v>24.122863769999999</v>
      </c>
      <c r="T154">
        <v>23.016908650000001</v>
      </c>
      <c r="U154">
        <v>24.760593409999998</v>
      </c>
      <c r="V154">
        <v>23.921461109999999</v>
      </c>
      <c r="W154">
        <v>24.104518890000001</v>
      </c>
      <c r="X154">
        <v>24.547866819999999</v>
      </c>
      <c r="Y154">
        <v>0.12098703800000001</v>
      </c>
      <c r="Z154">
        <v>0.128660202</v>
      </c>
      <c r="AA154">
        <v>1.1197587499999999</v>
      </c>
      <c r="AB154">
        <v>0.696215947</v>
      </c>
      <c r="AC154">
        <v>0.15483371300000001</v>
      </c>
      <c r="AD154">
        <v>-0.22449366300000001</v>
      </c>
    </row>
    <row r="155" spans="1:30" x14ac:dyDescent="0.2">
      <c r="A155" t="s">
        <v>771</v>
      </c>
      <c r="B155" t="s">
        <v>772</v>
      </c>
      <c r="C155" t="s">
        <v>720</v>
      </c>
      <c r="D155" t="s">
        <v>773</v>
      </c>
      <c r="E155" t="s">
        <v>774</v>
      </c>
      <c r="F155" t="s">
        <v>775</v>
      </c>
      <c r="G155" t="s">
        <v>232</v>
      </c>
      <c r="H155">
        <v>27.603999999999999</v>
      </c>
      <c r="I155">
        <v>10</v>
      </c>
      <c r="J155">
        <v>36.4</v>
      </c>
      <c r="K155">
        <v>0</v>
      </c>
      <c r="L155">
        <v>26.992999999999999</v>
      </c>
      <c r="M155">
        <v>22.90112495</v>
      </c>
      <c r="N155">
        <v>23.61909485</v>
      </c>
      <c r="O155">
        <v>23.732618330000001</v>
      </c>
      <c r="P155">
        <v>24.058286670000001</v>
      </c>
      <c r="Q155">
        <v>25.113937379999999</v>
      </c>
      <c r="R155">
        <v>25.218889239999999</v>
      </c>
      <c r="S155">
        <v>22.747409820000001</v>
      </c>
      <c r="T155">
        <v>23.86527061</v>
      </c>
      <c r="U155">
        <v>23.745439529999999</v>
      </c>
      <c r="V155">
        <v>24.746486659999999</v>
      </c>
      <c r="W155">
        <v>24.971061710000001</v>
      </c>
      <c r="X155">
        <v>24.442119600000002</v>
      </c>
      <c r="Y155">
        <v>1.901820055</v>
      </c>
      <c r="Z155">
        <v>-1.3022766109999999</v>
      </c>
      <c r="AA155">
        <v>6.7105336000000002E-2</v>
      </c>
      <c r="AB155">
        <v>7.7148438E-2</v>
      </c>
      <c r="AC155">
        <v>1.5166160280000001</v>
      </c>
      <c r="AD155">
        <v>-1.267182668</v>
      </c>
    </row>
    <row r="156" spans="1:30" x14ac:dyDescent="0.2">
      <c r="A156" t="s">
        <v>776</v>
      </c>
      <c r="B156" t="s">
        <v>162</v>
      </c>
      <c r="C156" t="s">
        <v>100</v>
      </c>
      <c r="D156" t="s">
        <v>777</v>
      </c>
      <c r="E156" t="s">
        <v>776</v>
      </c>
      <c r="F156" t="s">
        <v>778</v>
      </c>
      <c r="G156" t="s">
        <v>58</v>
      </c>
      <c r="H156">
        <v>59.122</v>
      </c>
      <c r="I156">
        <v>13</v>
      </c>
      <c r="J156">
        <v>30.7</v>
      </c>
      <c r="K156">
        <v>0</v>
      </c>
      <c r="L156">
        <v>28.952999999999999</v>
      </c>
      <c r="M156">
        <v>23.513942719999999</v>
      </c>
      <c r="N156">
        <v>24.900030139999998</v>
      </c>
      <c r="O156">
        <v>23.461189269999998</v>
      </c>
      <c r="P156">
        <v>22.909536360000001</v>
      </c>
      <c r="Q156">
        <v>24.216508869999998</v>
      </c>
      <c r="R156">
        <v>25.476558690000001</v>
      </c>
      <c r="S156">
        <v>24.267255779999999</v>
      </c>
      <c r="T156">
        <v>24.984188079999999</v>
      </c>
      <c r="U156">
        <v>23.062646869999998</v>
      </c>
      <c r="V156">
        <v>23.109975810000002</v>
      </c>
      <c r="W156">
        <v>23.910621639999999</v>
      </c>
      <c r="X156">
        <v>23.063602450000001</v>
      </c>
      <c r="Y156">
        <v>0.474681819</v>
      </c>
      <c r="Z156">
        <v>0.596987406</v>
      </c>
      <c r="AA156">
        <v>0.45831264599999999</v>
      </c>
      <c r="AB156">
        <v>0.83946800200000005</v>
      </c>
      <c r="AC156">
        <v>0.52330067000000002</v>
      </c>
      <c r="AD156">
        <v>0.74329694099999999</v>
      </c>
    </row>
    <row r="157" spans="1:30" x14ac:dyDescent="0.2">
      <c r="A157" t="s">
        <v>779</v>
      </c>
      <c r="B157" t="s">
        <v>780</v>
      </c>
      <c r="C157" t="s">
        <v>781</v>
      </c>
      <c r="D157" t="s">
        <v>782</v>
      </c>
      <c r="E157" t="s">
        <v>783</v>
      </c>
      <c r="F157" t="s">
        <v>784</v>
      </c>
      <c r="G157" t="s">
        <v>43</v>
      </c>
      <c r="H157">
        <v>14.741</v>
      </c>
      <c r="I157">
        <v>11</v>
      </c>
      <c r="J157">
        <v>61.5</v>
      </c>
      <c r="K157">
        <v>0</v>
      </c>
      <c r="L157">
        <v>89.528999999999996</v>
      </c>
      <c r="M157">
        <v>23.81752968</v>
      </c>
      <c r="N157">
        <v>24.421239849999999</v>
      </c>
      <c r="O157">
        <v>24.56162453</v>
      </c>
      <c r="P157">
        <v>24.138511659999999</v>
      </c>
      <c r="Q157">
        <v>27.352792740000002</v>
      </c>
      <c r="R157">
        <v>24.734346389999999</v>
      </c>
      <c r="S157">
        <v>24.23954964</v>
      </c>
      <c r="T157">
        <v>23.980621339999999</v>
      </c>
      <c r="U157">
        <v>24.90024567</v>
      </c>
      <c r="V157">
        <v>26.409067149999998</v>
      </c>
      <c r="W157">
        <v>24.672870639999999</v>
      </c>
      <c r="X157">
        <v>24.287626270000001</v>
      </c>
      <c r="Y157">
        <v>0.54803027000000004</v>
      </c>
      <c r="Z157">
        <v>-0.85638999900000001</v>
      </c>
      <c r="AA157">
        <v>8.5498702999999995E-2</v>
      </c>
      <c r="AB157">
        <v>0.28536224399999999</v>
      </c>
      <c r="AC157">
        <v>0.45704730500000001</v>
      </c>
      <c r="AD157">
        <v>-0.74971580500000001</v>
      </c>
    </row>
    <row r="158" spans="1:30" x14ac:dyDescent="0.2">
      <c r="A158" t="s">
        <v>785</v>
      </c>
      <c r="B158" t="s">
        <v>786</v>
      </c>
      <c r="C158" t="s">
        <v>700</v>
      </c>
      <c r="D158" t="s">
        <v>787</v>
      </c>
      <c r="E158" t="s">
        <v>788</v>
      </c>
      <c r="F158" t="s">
        <v>789</v>
      </c>
      <c r="G158" t="s">
        <v>177</v>
      </c>
      <c r="H158">
        <v>46.436</v>
      </c>
      <c r="I158">
        <v>1</v>
      </c>
      <c r="J158">
        <v>4.3</v>
      </c>
      <c r="K158">
        <v>0</v>
      </c>
      <c r="L158">
        <v>107.32</v>
      </c>
      <c r="M158">
        <v>25.377857209999998</v>
      </c>
      <c r="N158">
        <v>25.61031723</v>
      </c>
      <c r="O158">
        <v>25.52243996</v>
      </c>
      <c r="P158">
        <v>24.967329029999998</v>
      </c>
      <c r="Q158">
        <v>26.19482803</v>
      </c>
      <c r="R158">
        <v>26.008384700000001</v>
      </c>
      <c r="S158">
        <v>25.516229630000002</v>
      </c>
      <c r="T158">
        <v>25.654880519999999</v>
      </c>
      <c r="U158">
        <v>25.505275730000001</v>
      </c>
      <c r="V158">
        <v>25.449819560000002</v>
      </c>
      <c r="W158">
        <v>25.547397610000001</v>
      </c>
      <c r="X158">
        <v>25.66193771</v>
      </c>
      <c r="Y158">
        <v>0.209931646</v>
      </c>
      <c r="Z158">
        <v>-4.9513499000000002E-2</v>
      </c>
      <c r="AA158">
        <v>0.16609122900000001</v>
      </c>
      <c r="AB158">
        <v>0.17046228999999999</v>
      </c>
      <c r="AC158">
        <v>2.4661629000000001E-2</v>
      </c>
      <c r="AD158">
        <v>5.7436630000000004E-3</v>
      </c>
    </row>
    <row r="159" spans="1:30" x14ac:dyDescent="0.2">
      <c r="A159" t="s">
        <v>790</v>
      </c>
      <c r="B159" t="s">
        <v>99</v>
      </c>
      <c r="C159" t="s">
        <v>791</v>
      </c>
      <c r="D159" t="s">
        <v>792</v>
      </c>
      <c r="E159" t="s">
        <v>790</v>
      </c>
      <c r="F159" t="s">
        <v>793</v>
      </c>
      <c r="G159" t="s">
        <v>58</v>
      </c>
      <c r="H159">
        <v>10.896000000000001</v>
      </c>
      <c r="I159">
        <v>8</v>
      </c>
      <c r="J159">
        <v>82.5</v>
      </c>
      <c r="K159">
        <v>0</v>
      </c>
      <c r="L159">
        <v>175.14</v>
      </c>
      <c r="M159">
        <v>24.287103649999999</v>
      </c>
      <c r="N159">
        <v>27.0972805</v>
      </c>
      <c r="O159">
        <v>27.548263550000001</v>
      </c>
      <c r="P159">
        <v>27.049160000000001</v>
      </c>
      <c r="Q159">
        <v>27.639204029999998</v>
      </c>
      <c r="R159">
        <v>25.96969795</v>
      </c>
      <c r="S159">
        <v>26.645126340000001</v>
      </c>
      <c r="T159">
        <v>26.930440900000001</v>
      </c>
      <c r="U159">
        <v>26.804273609999999</v>
      </c>
      <c r="V159">
        <v>27.24008942</v>
      </c>
      <c r="W159">
        <v>22.8508873</v>
      </c>
      <c r="X159">
        <v>26.157152180000001</v>
      </c>
      <c r="Y159">
        <v>0.20749569500000001</v>
      </c>
      <c r="Z159">
        <v>0.89483960500000004</v>
      </c>
      <c r="AA159">
        <v>0.44936904700000002</v>
      </c>
      <c r="AB159">
        <v>1.469977697</v>
      </c>
      <c r="AC159">
        <v>0.44786290499999998</v>
      </c>
      <c r="AD159">
        <v>1.3772373200000001</v>
      </c>
    </row>
    <row r="160" spans="1:30" x14ac:dyDescent="0.2">
      <c r="A160" t="s">
        <v>794</v>
      </c>
      <c r="B160" t="s">
        <v>795</v>
      </c>
      <c r="C160" t="s">
        <v>796</v>
      </c>
      <c r="D160" t="s">
        <v>797</v>
      </c>
      <c r="E160" t="s">
        <v>798</v>
      </c>
      <c r="F160" t="s">
        <v>799</v>
      </c>
      <c r="G160" t="s">
        <v>91</v>
      </c>
      <c r="H160">
        <v>27.277000000000001</v>
      </c>
      <c r="I160">
        <v>8</v>
      </c>
      <c r="J160">
        <v>52.3</v>
      </c>
      <c r="K160">
        <v>0</v>
      </c>
      <c r="L160">
        <v>151.36000000000001</v>
      </c>
      <c r="M160">
        <v>24.74067879</v>
      </c>
      <c r="N160">
        <v>24.0620327</v>
      </c>
      <c r="O160">
        <v>24.941009520000001</v>
      </c>
      <c r="P160">
        <v>24.658329009999999</v>
      </c>
      <c r="Q160">
        <v>24.395729060000001</v>
      </c>
      <c r="R160">
        <v>25.00508881</v>
      </c>
      <c r="S160">
        <v>24.684049609999999</v>
      </c>
      <c r="T160">
        <v>24.087648389999998</v>
      </c>
      <c r="U160">
        <v>24.349946979999999</v>
      </c>
      <c r="V160">
        <v>24.013740540000001</v>
      </c>
      <c r="W160">
        <v>23.785213469999999</v>
      </c>
      <c r="X160">
        <v>23.28488922</v>
      </c>
      <c r="Y160">
        <v>1.2175757359999999</v>
      </c>
      <c r="Z160">
        <v>0.88662592600000001</v>
      </c>
      <c r="AA160">
        <v>1.628682913</v>
      </c>
      <c r="AB160">
        <v>0.99176788299999996</v>
      </c>
      <c r="AC160">
        <v>1.1578749180000001</v>
      </c>
      <c r="AD160">
        <v>0.67926724800000005</v>
      </c>
    </row>
    <row r="161" spans="1:30" x14ac:dyDescent="0.2">
      <c r="A161" t="s">
        <v>800</v>
      </c>
      <c r="B161" t="s">
        <v>801</v>
      </c>
      <c r="C161" t="s">
        <v>802</v>
      </c>
      <c r="D161" t="s">
        <v>803</v>
      </c>
      <c r="E161" t="s">
        <v>804</v>
      </c>
      <c r="F161" t="s">
        <v>805</v>
      </c>
      <c r="G161" t="s">
        <v>91</v>
      </c>
      <c r="H161">
        <v>129.65</v>
      </c>
      <c r="I161">
        <v>29</v>
      </c>
      <c r="J161">
        <v>32.6</v>
      </c>
      <c r="K161">
        <v>0</v>
      </c>
      <c r="L161">
        <v>60.554000000000002</v>
      </c>
      <c r="M161">
        <v>24.784255980000001</v>
      </c>
      <c r="N161">
        <v>24.423767089999998</v>
      </c>
      <c r="O161">
        <v>23.665369030000001</v>
      </c>
      <c r="P161">
        <v>24.748447420000002</v>
      </c>
      <c r="Q161">
        <v>24.608016970000001</v>
      </c>
      <c r="R161">
        <v>23.067716600000001</v>
      </c>
      <c r="S161">
        <v>24.67168045</v>
      </c>
      <c r="T161">
        <v>24.06642342</v>
      </c>
      <c r="U161">
        <v>25.33277893</v>
      </c>
      <c r="V161">
        <v>24.123535159999999</v>
      </c>
      <c r="W161">
        <v>23.739955899999998</v>
      </c>
      <c r="X161">
        <v>24.060440060000001</v>
      </c>
      <c r="Y161">
        <v>0.37927644300000002</v>
      </c>
      <c r="Z161">
        <v>0.31648699400000002</v>
      </c>
      <c r="AA161">
        <v>0.10936928</v>
      </c>
      <c r="AB161">
        <v>0.16674995400000001</v>
      </c>
      <c r="AC161">
        <v>0.86585772999999999</v>
      </c>
      <c r="AD161">
        <v>0.71565055799999999</v>
      </c>
    </row>
    <row r="162" spans="1:30" x14ac:dyDescent="0.2">
      <c r="A162" t="s">
        <v>806</v>
      </c>
      <c r="B162" t="s">
        <v>807</v>
      </c>
      <c r="C162" t="s">
        <v>808</v>
      </c>
      <c r="D162" t="s">
        <v>809</v>
      </c>
      <c r="E162" t="s">
        <v>810</v>
      </c>
      <c r="F162" t="s">
        <v>811</v>
      </c>
      <c r="G162" t="s">
        <v>36</v>
      </c>
      <c r="H162">
        <v>29.082999999999998</v>
      </c>
      <c r="I162">
        <v>13</v>
      </c>
      <c r="J162">
        <v>60.2</v>
      </c>
      <c r="K162">
        <v>0</v>
      </c>
      <c r="L162">
        <v>99.177999999999997</v>
      </c>
      <c r="M162">
        <v>25.886672969999999</v>
      </c>
      <c r="N162">
        <v>26.09244919</v>
      </c>
      <c r="O162">
        <v>25.63455772</v>
      </c>
      <c r="P162">
        <v>25.571292880000001</v>
      </c>
      <c r="Q162">
        <v>24.866010670000001</v>
      </c>
      <c r="R162">
        <v>25.99539566</v>
      </c>
      <c r="S162">
        <v>25.896776200000001</v>
      </c>
      <c r="T162">
        <v>25.489866259999999</v>
      </c>
      <c r="U162">
        <v>25.803560260000001</v>
      </c>
      <c r="V162">
        <v>25.704879760000001</v>
      </c>
      <c r="W162">
        <v>25.975351329999999</v>
      </c>
      <c r="X162">
        <v>25.855691910000001</v>
      </c>
      <c r="Y162">
        <v>5.8314367999999998E-2</v>
      </c>
      <c r="Z162">
        <v>2.5918961000000001E-2</v>
      </c>
      <c r="AA162">
        <v>0.47050436600000001</v>
      </c>
      <c r="AB162">
        <v>-0.36774126699999998</v>
      </c>
      <c r="AC162">
        <v>0.32454188299999998</v>
      </c>
      <c r="AD162">
        <v>-0.115240097</v>
      </c>
    </row>
    <row r="163" spans="1:30" x14ac:dyDescent="0.2">
      <c r="A163" t="s">
        <v>812</v>
      </c>
      <c r="B163" t="s">
        <v>813</v>
      </c>
      <c r="C163" t="s">
        <v>431</v>
      </c>
      <c r="D163" t="s">
        <v>814</v>
      </c>
      <c r="E163" t="s">
        <v>815</v>
      </c>
      <c r="F163" t="s">
        <v>816</v>
      </c>
      <c r="G163" t="s">
        <v>232</v>
      </c>
      <c r="H163">
        <v>78.475999999999999</v>
      </c>
      <c r="I163">
        <v>38</v>
      </c>
      <c r="J163">
        <v>70.900000000000006</v>
      </c>
      <c r="K163">
        <v>0</v>
      </c>
      <c r="L163">
        <v>323.31</v>
      </c>
      <c r="M163">
        <v>28.464080809999999</v>
      </c>
      <c r="N163">
        <v>28.792314529999999</v>
      </c>
      <c r="O163">
        <v>29.00939941</v>
      </c>
      <c r="P163">
        <v>29.411228179999998</v>
      </c>
      <c r="Q163">
        <v>25.934856409999998</v>
      </c>
      <c r="R163">
        <v>29.060388570000001</v>
      </c>
      <c r="S163">
        <v>28.831167220000001</v>
      </c>
      <c r="T163">
        <v>29.125463490000001</v>
      </c>
      <c r="U163">
        <v>28.964330669999999</v>
      </c>
      <c r="V163">
        <v>26.354642869999999</v>
      </c>
      <c r="W163">
        <v>28.532262800000002</v>
      </c>
      <c r="X163">
        <v>27.64306259</v>
      </c>
      <c r="Y163">
        <v>0.89066397500000005</v>
      </c>
      <c r="Z163">
        <v>1.245275497</v>
      </c>
      <c r="AA163">
        <v>0.18781231800000001</v>
      </c>
      <c r="AB163">
        <v>0.62550163299999995</v>
      </c>
      <c r="AC163">
        <v>1.078723715</v>
      </c>
      <c r="AD163">
        <v>1.4636643730000001</v>
      </c>
    </row>
    <row r="164" spans="1:30" x14ac:dyDescent="0.2">
      <c r="A164" t="s">
        <v>817</v>
      </c>
      <c r="B164" t="s">
        <v>818</v>
      </c>
      <c r="C164" t="s">
        <v>819</v>
      </c>
      <c r="D164" t="s">
        <v>820</v>
      </c>
      <c r="E164" t="s">
        <v>821</v>
      </c>
      <c r="F164" t="s">
        <v>822</v>
      </c>
      <c r="G164" t="s">
        <v>91</v>
      </c>
      <c r="H164">
        <v>54.453000000000003</v>
      </c>
      <c r="I164">
        <v>31</v>
      </c>
      <c r="J164">
        <v>75.3</v>
      </c>
      <c r="K164">
        <v>0</v>
      </c>
      <c r="L164">
        <v>323.31</v>
      </c>
      <c r="M164">
        <v>28.823352809999999</v>
      </c>
      <c r="N164">
        <v>29.402450559999998</v>
      </c>
      <c r="O164">
        <v>29.848880770000001</v>
      </c>
      <c r="P164">
        <v>30.493143079999999</v>
      </c>
      <c r="Q164">
        <v>30.69137383</v>
      </c>
      <c r="R164">
        <v>29.503681180000001</v>
      </c>
      <c r="S164">
        <v>27.877128599999999</v>
      </c>
      <c r="T164">
        <v>29.031469349999998</v>
      </c>
      <c r="U164">
        <v>28.29403877</v>
      </c>
      <c r="V164">
        <v>29.018341060000001</v>
      </c>
      <c r="W164">
        <v>28.277328489999999</v>
      </c>
      <c r="X164">
        <v>28.114162449999998</v>
      </c>
      <c r="Y164">
        <v>1.025032919</v>
      </c>
      <c r="Z164">
        <v>0.88828404699999997</v>
      </c>
      <c r="AA164">
        <v>1.7256695280000001</v>
      </c>
      <c r="AB164">
        <v>1.759455363</v>
      </c>
      <c r="AC164">
        <v>5.4442432999999998E-2</v>
      </c>
      <c r="AD164">
        <v>-6.9065093999999994E-2</v>
      </c>
    </row>
    <row r="165" spans="1:30" x14ac:dyDescent="0.2">
      <c r="A165" t="s">
        <v>823</v>
      </c>
      <c r="B165" t="s">
        <v>824</v>
      </c>
      <c r="C165" t="s">
        <v>825</v>
      </c>
      <c r="D165" t="s">
        <v>826</v>
      </c>
      <c r="E165" t="s">
        <v>827</v>
      </c>
      <c r="F165" t="s">
        <v>828</v>
      </c>
      <c r="G165" t="s">
        <v>126</v>
      </c>
      <c r="H165">
        <v>27.513000000000002</v>
      </c>
      <c r="I165">
        <v>12</v>
      </c>
      <c r="J165">
        <v>72.099999999999994</v>
      </c>
      <c r="K165">
        <v>0</v>
      </c>
      <c r="L165">
        <v>68.215000000000003</v>
      </c>
      <c r="M165">
        <v>27.96537781</v>
      </c>
      <c r="N165">
        <v>27.776870729999999</v>
      </c>
      <c r="O165">
        <v>27.766544339999999</v>
      </c>
      <c r="P165">
        <v>26.504791260000001</v>
      </c>
      <c r="Q165">
        <v>26.55797768</v>
      </c>
      <c r="R165">
        <v>27.99641991</v>
      </c>
      <c r="S165">
        <v>28.463613509999998</v>
      </c>
      <c r="T165">
        <v>28.565036769999999</v>
      </c>
      <c r="U165">
        <v>28.0348568</v>
      </c>
      <c r="V165">
        <v>27.327060700000001</v>
      </c>
      <c r="W165">
        <v>27.886171340000001</v>
      </c>
      <c r="X165">
        <v>27.947429660000001</v>
      </c>
      <c r="Y165">
        <v>0.21743225499999999</v>
      </c>
      <c r="Z165">
        <v>0.116043727</v>
      </c>
      <c r="AA165">
        <v>0.59433653099999995</v>
      </c>
      <c r="AB165">
        <v>-0.700490952</v>
      </c>
      <c r="AC165">
        <v>1.1666359500000001</v>
      </c>
      <c r="AD165">
        <v>0.63428179399999995</v>
      </c>
    </row>
    <row r="166" spans="1:30" x14ac:dyDescent="0.2">
      <c r="A166" t="s">
        <v>829</v>
      </c>
      <c r="B166" t="s">
        <v>830</v>
      </c>
      <c r="C166" t="s">
        <v>32</v>
      </c>
      <c r="D166" t="s">
        <v>831</v>
      </c>
      <c r="E166" t="s">
        <v>832</v>
      </c>
      <c r="F166" t="s">
        <v>833</v>
      </c>
      <c r="G166" t="s">
        <v>36</v>
      </c>
      <c r="H166">
        <v>25.832000000000001</v>
      </c>
      <c r="I166">
        <v>11</v>
      </c>
      <c r="J166">
        <v>51.9</v>
      </c>
      <c r="K166">
        <v>0</v>
      </c>
      <c r="L166">
        <v>147.51</v>
      </c>
      <c r="M166">
        <v>27.337051389999999</v>
      </c>
      <c r="N166">
        <v>26.912279130000002</v>
      </c>
      <c r="O166">
        <v>26.861122129999998</v>
      </c>
      <c r="P166">
        <v>26.129375459999999</v>
      </c>
      <c r="Q166">
        <v>25.658481600000002</v>
      </c>
      <c r="R166">
        <v>27.0504055</v>
      </c>
      <c r="S166">
        <v>26.988477710000002</v>
      </c>
      <c r="T166">
        <v>27.127901080000001</v>
      </c>
      <c r="U166">
        <v>27.170928960000001</v>
      </c>
      <c r="V166">
        <v>26.284627910000001</v>
      </c>
      <c r="W166">
        <v>27.505064010000002</v>
      </c>
      <c r="X166">
        <v>27.42878151</v>
      </c>
      <c r="Y166">
        <v>2.8637402999999999E-2</v>
      </c>
      <c r="Z166">
        <v>-3.6006927000000001E-2</v>
      </c>
      <c r="AA166">
        <v>0.62868805999999999</v>
      </c>
      <c r="AB166">
        <v>-0.79340362499999995</v>
      </c>
      <c r="AC166">
        <v>1.9156022000000002E-2</v>
      </c>
      <c r="AD166">
        <v>2.2944768000000001E-2</v>
      </c>
    </row>
    <row r="167" spans="1:30" x14ac:dyDescent="0.2">
      <c r="A167" t="s">
        <v>834</v>
      </c>
      <c r="B167" t="s">
        <v>162</v>
      </c>
      <c r="C167" t="s">
        <v>100</v>
      </c>
      <c r="D167" t="s">
        <v>835</v>
      </c>
      <c r="E167" t="s">
        <v>834</v>
      </c>
      <c r="F167" t="s">
        <v>836</v>
      </c>
      <c r="G167" t="s">
        <v>58</v>
      </c>
      <c r="H167">
        <v>20.614000000000001</v>
      </c>
      <c r="I167">
        <v>5</v>
      </c>
      <c r="J167">
        <v>40.9</v>
      </c>
      <c r="K167">
        <v>0</v>
      </c>
      <c r="L167">
        <v>14.047000000000001</v>
      </c>
      <c r="M167">
        <v>25.24005318</v>
      </c>
      <c r="N167">
        <v>24.195129390000002</v>
      </c>
      <c r="O167">
        <v>23.711374280000001</v>
      </c>
      <c r="P167">
        <v>23.56900787</v>
      </c>
      <c r="Q167">
        <v>25.775747299999999</v>
      </c>
      <c r="R167">
        <v>25.079240800000001</v>
      </c>
      <c r="S167">
        <v>25.542858119999998</v>
      </c>
      <c r="T167">
        <v>24.386074069999999</v>
      </c>
      <c r="U167">
        <v>24.846851350000001</v>
      </c>
      <c r="V167">
        <v>25.251546860000001</v>
      </c>
      <c r="W167">
        <v>25.166530609999999</v>
      </c>
      <c r="X167">
        <v>25.124906540000001</v>
      </c>
      <c r="Y167">
        <v>0.81713334699999995</v>
      </c>
      <c r="Z167">
        <v>-0.79880905199999996</v>
      </c>
      <c r="AA167">
        <v>0.22323694099999999</v>
      </c>
      <c r="AB167">
        <v>-0.37299601199999999</v>
      </c>
      <c r="AC167">
        <v>0.30825796999999999</v>
      </c>
      <c r="AD167">
        <v>-0.25573349000000001</v>
      </c>
    </row>
    <row r="168" spans="1:30" x14ac:dyDescent="0.2">
      <c r="A168" t="s">
        <v>837</v>
      </c>
      <c r="B168" t="s">
        <v>838</v>
      </c>
      <c r="C168" t="s">
        <v>32</v>
      </c>
      <c r="D168" t="s">
        <v>839</v>
      </c>
      <c r="E168" t="s">
        <v>840</v>
      </c>
      <c r="F168" t="s">
        <v>841</v>
      </c>
      <c r="G168" t="s">
        <v>36</v>
      </c>
      <c r="H168">
        <v>47.942999999999998</v>
      </c>
      <c r="I168">
        <v>9</v>
      </c>
      <c r="J168">
        <v>16.3</v>
      </c>
      <c r="K168">
        <v>0</v>
      </c>
      <c r="L168">
        <v>94.31</v>
      </c>
      <c r="M168">
        <v>30.501613620000001</v>
      </c>
      <c r="N168">
        <v>29.928888319999999</v>
      </c>
      <c r="O168">
        <v>29.984815600000001</v>
      </c>
      <c r="P168">
        <v>28.990940089999999</v>
      </c>
      <c r="Q168">
        <v>29.440967560000001</v>
      </c>
      <c r="R168">
        <v>29.774295810000002</v>
      </c>
      <c r="S168">
        <v>30.013185499999999</v>
      </c>
      <c r="T168">
        <v>29.664024349999998</v>
      </c>
      <c r="U168">
        <v>29.841985699999999</v>
      </c>
      <c r="V168">
        <v>30.127063750000001</v>
      </c>
      <c r="W168">
        <v>30.424823759999999</v>
      </c>
      <c r="X168">
        <v>30.727445599999999</v>
      </c>
      <c r="Y168">
        <v>0.50020544600000005</v>
      </c>
      <c r="Z168">
        <v>-0.28800519299999999</v>
      </c>
      <c r="AA168">
        <v>1.6378466279999999</v>
      </c>
      <c r="AB168">
        <v>-1.024376551</v>
      </c>
      <c r="AC168">
        <v>1.3667999340000001</v>
      </c>
      <c r="AD168">
        <v>-0.58671251899999999</v>
      </c>
    </row>
    <row r="169" spans="1:30" x14ac:dyDescent="0.2">
      <c r="A169" t="s">
        <v>842</v>
      </c>
      <c r="B169" t="s">
        <v>843</v>
      </c>
      <c r="C169" t="s">
        <v>844</v>
      </c>
      <c r="D169" t="s">
        <v>845</v>
      </c>
      <c r="E169" t="s">
        <v>846</v>
      </c>
      <c r="F169" t="s">
        <v>847</v>
      </c>
      <c r="G169" t="s">
        <v>91</v>
      </c>
      <c r="H169">
        <v>43.508000000000003</v>
      </c>
      <c r="I169">
        <v>21</v>
      </c>
      <c r="J169">
        <v>75.8</v>
      </c>
      <c r="K169">
        <v>0</v>
      </c>
      <c r="L169">
        <v>230.48</v>
      </c>
      <c r="M169">
        <v>27.826143259999998</v>
      </c>
      <c r="N169">
        <v>28.191499709999999</v>
      </c>
      <c r="O169">
        <v>28.005334850000001</v>
      </c>
      <c r="P169">
        <v>27.993776319999998</v>
      </c>
      <c r="Q169">
        <v>26.469749449999998</v>
      </c>
      <c r="R169">
        <v>28.139656070000001</v>
      </c>
      <c r="S169">
        <v>27.93382072</v>
      </c>
      <c r="T169">
        <v>28.165140149999999</v>
      </c>
      <c r="U169">
        <v>28.013824459999999</v>
      </c>
      <c r="V169">
        <v>27.782068249999998</v>
      </c>
      <c r="W169">
        <v>28.21877289</v>
      </c>
      <c r="X169">
        <v>27.843200679999999</v>
      </c>
      <c r="Y169">
        <v>0.12669840700000001</v>
      </c>
      <c r="Z169">
        <v>5.9645335000000001E-2</v>
      </c>
      <c r="AA169">
        <v>0.30564401400000002</v>
      </c>
      <c r="AB169">
        <v>-0.41361999500000002</v>
      </c>
      <c r="AC169">
        <v>0.23036305400000001</v>
      </c>
      <c r="AD169">
        <v>8.9581172000000001E-2</v>
      </c>
    </row>
    <row r="170" spans="1:30" x14ac:dyDescent="0.2">
      <c r="A170" t="s">
        <v>848</v>
      </c>
      <c r="B170" t="s">
        <v>849</v>
      </c>
      <c r="C170" t="s">
        <v>111</v>
      </c>
      <c r="D170" t="s">
        <v>850</v>
      </c>
      <c r="E170" t="s">
        <v>848</v>
      </c>
      <c r="F170" t="s">
        <v>851</v>
      </c>
      <c r="G170" t="s">
        <v>91</v>
      </c>
      <c r="H170">
        <v>51.844999999999999</v>
      </c>
      <c r="I170">
        <v>21</v>
      </c>
      <c r="J170">
        <v>68.400000000000006</v>
      </c>
      <c r="K170">
        <v>0</v>
      </c>
      <c r="L170">
        <v>124.56</v>
      </c>
      <c r="M170">
        <v>27.1725502</v>
      </c>
      <c r="N170">
        <v>27.170928960000001</v>
      </c>
      <c r="O170">
        <v>27.6539669</v>
      </c>
      <c r="P170">
        <v>28.185037609999998</v>
      </c>
      <c r="Q170">
        <v>28.245222089999999</v>
      </c>
      <c r="R170">
        <v>28.093154909999999</v>
      </c>
      <c r="S170">
        <v>26.630897520000001</v>
      </c>
      <c r="T170">
        <v>26.81579971</v>
      </c>
      <c r="U170">
        <v>26.294231409999998</v>
      </c>
      <c r="V170">
        <v>27.563327789999999</v>
      </c>
      <c r="W170">
        <v>25.722757340000001</v>
      </c>
      <c r="X170">
        <v>26.937530519999999</v>
      </c>
      <c r="Y170">
        <v>0.45170283</v>
      </c>
      <c r="Z170">
        <v>0.59127680500000002</v>
      </c>
      <c r="AA170">
        <v>1.2414485550000001</v>
      </c>
      <c r="AB170">
        <v>1.4332663219999999</v>
      </c>
      <c r="AC170">
        <v>0.103099303</v>
      </c>
      <c r="AD170">
        <v>-0.16089566499999999</v>
      </c>
    </row>
    <row r="171" spans="1:30" x14ac:dyDescent="0.2">
      <c r="A171" t="s">
        <v>852</v>
      </c>
      <c r="B171" t="s">
        <v>853</v>
      </c>
      <c r="C171" t="s">
        <v>854</v>
      </c>
      <c r="D171" t="s">
        <v>855</v>
      </c>
      <c r="E171" t="s">
        <v>856</v>
      </c>
      <c r="F171" t="s">
        <v>857</v>
      </c>
      <c r="G171" t="s">
        <v>91</v>
      </c>
      <c r="H171">
        <v>51.04</v>
      </c>
      <c r="I171">
        <v>34</v>
      </c>
      <c r="J171">
        <v>73.7</v>
      </c>
      <c r="K171">
        <v>0</v>
      </c>
      <c r="L171">
        <v>323.31</v>
      </c>
      <c r="M171">
        <v>25.256235119999999</v>
      </c>
      <c r="N171">
        <v>25.571756359999998</v>
      </c>
      <c r="O171">
        <v>27.35102272</v>
      </c>
      <c r="P171">
        <v>27.848939900000001</v>
      </c>
      <c r="Q171">
        <v>25.840789789999999</v>
      </c>
      <c r="R171">
        <v>27.035276410000002</v>
      </c>
      <c r="S171">
        <v>25.288276669999998</v>
      </c>
      <c r="T171">
        <v>26.68096924</v>
      </c>
      <c r="U171">
        <v>26.67060661</v>
      </c>
      <c r="V171">
        <v>27.397378920000001</v>
      </c>
      <c r="W171">
        <v>26.636440279999999</v>
      </c>
      <c r="X171">
        <v>25.811273570000001</v>
      </c>
      <c r="Y171">
        <v>0.280491559</v>
      </c>
      <c r="Z171">
        <v>-0.55535952300000002</v>
      </c>
      <c r="AA171">
        <v>0.1471374</v>
      </c>
      <c r="AB171">
        <v>0.29330444300000003</v>
      </c>
      <c r="AC171">
        <v>0.243747611</v>
      </c>
      <c r="AD171">
        <v>-0.40174674999999999</v>
      </c>
    </row>
    <row r="172" spans="1:30" x14ac:dyDescent="0.2">
      <c r="A172" t="s">
        <v>858</v>
      </c>
      <c r="B172" t="s">
        <v>99</v>
      </c>
      <c r="C172" t="s">
        <v>100</v>
      </c>
      <c r="D172" t="s">
        <v>859</v>
      </c>
      <c r="E172" t="s">
        <v>860</v>
      </c>
      <c r="F172" t="s">
        <v>861</v>
      </c>
      <c r="G172" t="s">
        <v>58</v>
      </c>
      <c r="H172">
        <v>8.6217000000000006</v>
      </c>
      <c r="I172">
        <v>3</v>
      </c>
      <c r="J172">
        <v>44.3</v>
      </c>
      <c r="K172">
        <v>0</v>
      </c>
      <c r="L172">
        <v>14.224</v>
      </c>
      <c r="M172">
        <v>26.694448470000001</v>
      </c>
      <c r="N172">
        <v>26.182909009999999</v>
      </c>
      <c r="O172">
        <v>27.149671550000001</v>
      </c>
      <c r="P172">
        <v>26.73724747</v>
      </c>
      <c r="Q172">
        <v>27.446401600000002</v>
      </c>
      <c r="R172">
        <v>26.397886280000002</v>
      </c>
      <c r="S172">
        <v>26.79339981</v>
      </c>
      <c r="T172">
        <v>26.885299679999999</v>
      </c>
      <c r="U172">
        <v>25.972877499999999</v>
      </c>
      <c r="V172">
        <v>26.63768387</v>
      </c>
      <c r="W172">
        <v>26.99894905</v>
      </c>
      <c r="X172">
        <v>26.5586071</v>
      </c>
      <c r="Y172">
        <v>6.2767404999999998E-2</v>
      </c>
      <c r="Z172">
        <v>-5.6070328000000003E-2</v>
      </c>
      <c r="AA172">
        <v>0.14141863299999999</v>
      </c>
      <c r="AB172">
        <v>0.12876510599999999</v>
      </c>
      <c r="AC172">
        <v>0.22069080099999999</v>
      </c>
      <c r="AD172">
        <v>-0.18122100799999999</v>
      </c>
    </row>
    <row r="173" spans="1:30" x14ac:dyDescent="0.2">
      <c r="A173" t="s">
        <v>862</v>
      </c>
      <c r="B173" t="s">
        <v>234</v>
      </c>
      <c r="C173" t="s">
        <v>32</v>
      </c>
      <c r="D173" t="s">
        <v>863</v>
      </c>
      <c r="E173" t="s">
        <v>862</v>
      </c>
      <c r="F173" t="s">
        <v>864</v>
      </c>
      <c r="G173" t="s">
        <v>58</v>
      </c>
      <c r="H173">
        <v>44.61</v>
      </c>
      <c r="I173">
        <v>6</v>
      </c>
      <c r="J173">
        <v>28.6</v>
      </c>
      <c r="K173">
        <v>0</v>
      </c>
      <c r="L173">
        <v>15.090999999999999</v>
      </c>
      <c r="M173">
        <v>23.64123154</v>
      </c>
      <c r="N173">
        <v>24.193956379999999</v>
      </c>
      <c r="O173">
        <v>25.043396000000001</v>
      </c>
      <c r="P173">
        <v>24.711874009999999</v>
      </c>
      <c r="Q173">
        <v>24.635553359999999</v>
      </c>
      <c r="R173">
        <v>24.405109410000001</v>
      </c>
      <c r="S173">
        <v>24.189378739999999</v>
      </c>
      <c r="T173">
        <v>24.06891632</v>
      </c>
      <c r="U173">
        <v>23.976089479999999</v>
      </c>
      <c r="V173">
        <v>25.516170500000001</v>
      </c>
      <c r="W173">
        <v>24.500835420000001</v>
      </c>
      <c r="X173">
        <v>24.73685455</v>
      </c>
      <c r="Y173">
        <v>0.54093390200000002</v>
      </c>
      <c r="Z173">
        <v>-0.62509218899999996</v>
      </c>
      <c r="AA173">
        <v>0.44823942300000003</v>
      </c>
      <c r="AB173">
        <v>-0.33377456700000002</v>
      </c>
      <c r="AC173">
        <v>1.2595579050000001</v>
      </c>
      <c r="AD173">
        <v>-0.83982531199999999</v>
      </c>
    </row>
    <row r="174" spans="1:30" x14ac:dyDescent="0.2">
      <c r="A174" t="s">
        <v>865</v>
      </c>
      <c r="B174" t="s">
        <v>866</v>
      </c>
      <c r="C174" t="s">
        <v>867</v>
      </c>
      <c r="D174" t="s">
        <v>868</v>
      </c>
      <c r="E174" t="s">
        <v>869</v>
      </c>
      <c r="F174" t="s">
        <v>870</v>
      </c>
      <c r="G174" t="s">
        <v>395</v>
      </c>
      <c r="H174">
        <v>28.83</v>
      </c>
      <c r="I174">
        <v>22</v>
      </c>
      <c r="J174">
        <v>83.8</v>
      </c>
      <c r="K174">
        <v>0</v>
      </c>
      <c r="L174">
        <v>323.31</v>
      </c>
      <c r="M174">
        <v>25.503519059999999</v>
      </c>
      <c r="N174">
        <v>24.62103462</v>
      </c>
      <c r="O174">
        <v>26.880168909999998</v>
      </c>
      <c r="P174">
        <v>27.81945992</v>
      </c>
      <c r="Q174">
        <v>28.051029209999999</v>
      </c>
      <c r="R174">
        <v>27.52290344</v>
      </c>
      <c r="S174">
        <v>24.74210167</v>
      </c>
      <c r="T174">
        <v>26.75786209</v>
      </c>
      <c r="U174">
        <v>26.552814479999999</v>
      </c>
      <c r="V174">
        <v>27.579530720000001</v>
      </c>
      <c r="W174">
        <v>26.320377350000001</v>
      </c>
      <c r="X174">
        <v>25.44830894</v>
      </c>
      <c r="Y174">
        <v>0.36088617000000001</v>
      </c>
      <c r="Z174">
        <v>-0.78116480499999996</v>
      </c>
      <c r="AA174">
        <v>0.99230280699999995</v>
      </c>
      <c r="AB174">
        <v>1.3483918509999999</v>
      </c>
      <c r="AC174">
        <v>0.185034157</v>
      </c>
      <c r="AD174">
        <v>-0.43181292199999999</v>
      </c>
    </row>
    <row r="175" spans="1:30" x14ac:dyDescent="0.2">
      <c r="A175" t="s">
        <v>871</v>
      </c>
      <c r="B175" t="s">
        <v>99</v>
      </c>
      <c r="C175" t="s">
        <v>100</v>
      </c>
      <c r="D175" t="s">
        <v>872</v>
      </c>
      <c r="E175" t="s">
        <v>871</v>
      </c>
      <c r="F175" t="s">
        <v>873</v>
      </c>
      <c r="G175" t="s">
        <v>58</v>
      </c>
      <c r="H175">
        <v>28.945</v>
      </c>
      <c r="I175">
        <v>15</v>
      </c>
      <c r="J175">
        <v>83.9</v>
      </c>
      <c r="K175">
        <v>0</v>
      </c>
      <c r="L175">
        <v>216.82</v>
      </c>
      <c r="M175">
        <v>26.501789089999999</v>
      </c>
      <c r="N175">
        <v>27.13124084</v>
      </c>
      <c r="O175">
        <v>27.7735424</v>
      </c>
      <c r="P175">
        <v>27.79711533</v>
      </c>
      <c r="Q175">
        <v>28.102846150000001</v>
      </c>
      <c r="R175">
        <v>27.487232209999998</v>
      </c>
      <c r="S175">
        <v>27.3838501</v>
      </c>
      <c r="T175">
        <v>27.327230449999998</v>
      </c>
      <c r="U175">
        <v>27.3651123</v>
      </c>
      <c r="V175">
        <v>27.795507430000001</v>
      </c>
      <c r="W175">
        <v>27.61589622</v>
      </c>
      <c r="X175">
        <v>27.171691890000002</v>
      </c>
      <c r="Y175">
        <v>0.40415215500000001</v>
      </c>
      <c r="Z175">
        <v>-0.392174403</v>
      </c>
      <c r="AA175">
        <v>0.44908608799999999</v>
      </c>
      <c r="AB175">
        <v>0.26803271000000001</v>
      </c>
      <c r="AC175">
        <v>0.38156206199999998</v>
      </c>
      <c r="AD175">
        <v>-0.16896756499999999</v>
      </c>
    </row>
    <row r="176" spans="1:30" x14ac:dyDescent="0.2">
      <c r="A176" t="s">
        <v>874</v>
      </c>
      <c r="B176" t="s">
        <v>99</v>
      </c>
      <c r="C176" t="s">
        <v>100</v>
      </c>
      <c r="D176" t="s">
        <v>875</v>
      </c>
      <c r="E176" t="s">
        <v>874</v>
      </c>
      <c r="F176" t="s">
        <v>876</v>
      </c>
      <c r="G176" t="s">
        <v>58</v>
      </c>
      <c r="H176">
        <v>32.036999999999999</v>
      </c>
      <c r="I176">
        <v>17</v>
      </c>
      <c r="J176">
        <v>76.7</v>
      </c>
      <c r="K176">
        <v>0</v>
      </c>
      <c r="L176">
        <v>152.47</v>
      </c>
      <c r="M176">
        <v>25.09506798</v>
      </c>
      <c r="N176">
        <v>23.61466789</v>
      </c>
      <c r="O176">
        <v>24.636661530000001</v>
      </c>
      <c r="P176">
        <v>24.091585160000001</v>
      </c>
      <c r="Q176">
        <v>24.318073269999999</v>
      </c>
      <c r="R176">
        <v>25.680164340000001</v>
      </c>
      <c r="S176">
        <v>25.20556831</v>
      </c>
      <c r="T176">
        <v>24.738187790000001</v>
      </c>
      <c r="U176">
        <v>25.027704239999998</v>
      </c>
      <c r="V176">
        <v>25.315410610000001</v>
      </c>
      <c r="W176">
        <v>24.886648180000002</v>
      </c>
      <c r="X176">
        <v>24.73138046</v>
      </c>
      <c r="Y176">
        <v>0.48901538300000003</v>
      </c>
      <c r="Z176">
        <v>-0.52901395200000001</v>
      </c>
      <c r="AA176">
        <v>0.20675470200000001</v>
      </c>
      <c r="AB176">
        <v>-0.28120549500000003</v>
      </c>
      <c r="AC176">
        <v>1.9037425E-2</v>
      </c>
      <c r="AD176">
        <v>1.2673696E-2</v>
      </c>
    </row>
    <row r="177" spans="1:30" x14ac:dyDescent="0.2">
      <c r="A177" t="s">
        <v>877</v>
      </c>
      <c r="B177" t="s">
        <v>878</v>
      </c>
      <c r="C177" t="s">
        <v>720</v>
      </c>
      <c r="D177" t="s">
        <v>879</v>
      </c>
      <c r="E177" t="s">
        <v>880</v>
      </c>
      <c r="F177" t="s">
        <v>881</v>
      </c>
      <c r="G177" t="s">
        <v>232</v>
      </c>
      <c r="H177">
        <v>36.353999999999999</v>
      </c>
      <c r="I177">
        <v>20</v>
      </c>
      <c r="J177">
        <v>92.5</v>
      </c>
      <c r="K177">
        <v>0</v>
      </c>
      <c r="L177">
        <v>323.31</v>
      </c>
      <c r="M177">
        <v>30.415786740000001</v>
      </c>
      <c r="N177">
        <v>30.450122830000002</v>
      </c>
      <c r="O177">
        <v>30.356050490000001</v>
      </c>
      <c r="P177">
        <v>30.871734620000002</v>
      </c>
      <c r="Q177">
        <v>30.349420550000001</v>
      </c>
      <c r="R177">
        <v>30.629838939999999</v>
      </c>
      <c r="S177">
        <v>30.527385710000001</v>
      </c>
      <c r="T177">
        <v>30.68904114</v>
      </c>
      <c r="U177">
        <v>30.74141693</v>
      </c>
      <c r="V177">
        <v>30.764062880000001</v>
      </c>
      <c r="W177">
        <v>30.485582350000001</v>
      </c>
      <c r="X177">
        <v>30.263046259999999</v>
      </c>
      <c r="Y177">
        <v>0.261944187</v>
      </c>
      <c r="Z177">
        <v>-9.6910476999999995E-2</v>
      </c>
      <c r="AA177">
        <v>0.20864498500000001</v>
      </c>
      <c r="AB177">
        <v>0.112767537</v>
      </c>
      <c r="AC177">
        <v>0.39528237300000002</v>
      </c>
      <c r="AD177">
        <v>0.14838409399999999</v>
      </c>
    </row>
    <row r="178" spans="1:30" x14ac:dyDescent="0.2">
      <c r="A178" t="s">
        <v>882</v>
      </c>
      <c r="B178" t="s">
        <v>883</v>
      </c>
      <c r="C178" t="s">
        <v>884</v>
      </c>
      <c r="D178" t="s">
        <v>885</v>
      </c>
      <c r="E178" t="s">
        <v>886</v>
      </c>
      <c r="F178" t="s">
        <v>887</v>
      </c>
      <c r="G178" t="s">
        <v>91</v>
      </c>
      <c r="H178">
        <v>31.492000000000001</v>
      </c>
      <c r="I178">
        <v>9</v>
      </c>
      <c r="J178">
        <v>46.2</v>
      </c>
      <c r="K178">
        <v>0</v>
      </c>
      <c r="L178">
        <v>115.85</v>
      </c>
      <c r="M178">
        <v>28.072551730000001</v>
      </c>
      <c r="N178">
        <v>28.087753299999999</v>
      </c>
      <c r="O178">
        <v>27.745157240000001</v>
      </c>
      <c r="P178">
        <v>27.935621260000001</v>
      </c>
      <c r="Q178">
        <v>24.46812439</v>
      </c>
      <c r="R178">
        <v>27.62338257</v>
      </c>
      <c r="S178">
        <v>27.993183139999999</v>
      </c>
      <c r="T178">
        <v>28.320791239999998</v>
      </c>
      <c r="U178">
        <v>29.47880936</v>
      </c>
      <c r="V178">
        <v>24.691236499999999</v>
      </c>
      <c r="W178">
        <v>28.060697560000001</v>
      </c>
      <c r="X178">
        <v>27.886171340000001</v>
      </c>
      <c r="Y178">
        <v>0.421905945</v>
      </c>
      <c r="Z178">
        <v>1.089118958</v>
      </c>
      <c r="AA178">
        <v>4.4657947000000003E-2</v>
      </c>
      <c r="AB178">
        <v>-0.203659058</v>
      </c>
      <c r="AC178">
        <v>0.65669220699999997</v>
      </c>
      <c r="AD178">
        <v>1.718226115</v>
      </c>
    </row>
    <row r="179" spans="1:30" x14ac:dyDescent="0.2">
      <c r="A179" t="s">
        <v>888</v>
      </c>
      <c r="B179" t="s">
        <v>889</v>
      </c>
      <c r="C179" t="s">
        <v>890</v>
      </c>
      <c r="D179" t="s">
        <v>891</v>
      </c>
      <c r="E179" t="s">
        <v>892</v>
      </c>
      <c r="F179" t="s">
        <v>893</v>
      </c>
      <c r="G179" t="s">
        <v>395</v>
      </c>
      <c r="H179">
        <v>32.731000000000002</v>
      </c>
      <c r="I179">
        <v>19</v>
      </c>
      <c r="J179">
        <v>80.2</v>
      </c>
      <c r="K179">
        <v>0</v>
      </c>
      <c r="L179">
        <v>323.31</v>
      </c>
      <c r="M179">
        <v>29.988206859999998</v>
      </c>
      <c r="N179">
        <v>30.03393745</v>
      </c>
      <c r="O179">
        <v>29.619590760000001</v>
      </c>
      <c r="P179">
        <v>29.72126579</v>
      </c>
      <c r="Q179">
        <v>24.91521835</v>
      </c>
      <c r="R179">
        <v>30.165428160000001</v>
      </c>
      <c r="S179">
        <v>30.076864239999999</v>
      </c>
      <c r="T179">
        <v>29.795368190000001</v>
      </c>
      <c r="U179">
        <v>30.035642620000001</v>
      </c>
      <c r="V179">
        <v>24.375087740000001</v>
      </c>
      <c r="W179">
        <v>30.199174880000001</v>
      </c>
      <c r="X179">
        <v>29.84369469</v>
      </c>
      <c r="Y179">
        <v>0.388371674</v>
      </c>
      <c r="Z179">
        <v>1.7412592570000001</v>
      </c>
      <c r="AA179">
        <v>1.6818882E-2</v>
      </c>
      <c r="AB179">
        <v>0.12798500099999999</v>
      </c>
      <c r="AC179">
        <v>0.41221951000000001</v>
      </c>
      <c r="AD179">
        <v>1.8299725849999999</v>
      </c>
    </row>
    <row r="180" spans="1:30" x14ac:dyDescent="0.2">
      <c r="A180" t="s">
        <v>894</v>
      </c>
      <c r="B180" t="s">
        <v>99</v>
      </c>
      <c r="C180" t="s">
        <v>100</v>
      </c>
      <c r="D180" t="s">
        <v>895</v>
      </c>
      <c r="E180" t="s">
        <v>894</v>
      </c>
      <c r="F180" t="s">
        <v>896</v>
      </c>
      <c r="G180" t="s">
        <v>58</v>
      </c>
      <c r="H180">
        <v>22.986999999999998</v>
      </c>
      <c r="I180">
        <v>9</v>
      </c>
      <c r="J180">
        <v>56.6</v>
      </c>
      <c r="K180">
        <v>0</v>
      </c>
      <c r="L180">
        <v>323.31</v>
      </c>
      <c r="M180">
        <v>31.199058529999999</v>
      </c>
      <c r="N180">
        <v>30.753341670000001</v>
      </c>
      <c r="O180">
        <v>30.71800232</v>
      </c>
      <c r="P180">
        <v>30.84968567</v>
      </c>
      <c r="Q180">
        <v>30.78066063</v>
      </c>
      <c r="R180">
        <v>30.504648209999999</v>
      </c>
      <c r="S180">
        <v>30.847148900000001</v>
      </c>
      <c r="T180">
        <v>30.76817131</v>
      </c>
      <c r="U180">
        <v>30.58271027</v>
      </c>
      <c r="V180">
        <v>31.251239779999999</v>
      </c>
      <c r="W180">
        <v>31.047653199999999</v>
      </c>
      <c r="X180">
        <v>31.320501329999999</v>
      </c>
      <c r="Y180">
        <v>0.83814432900000002</v>
      </c>
      <c r="Z180">
        <v>-0.31633059200000002</v>
      </c>
      <c r="AA180">
        <v>1.683860782</v>
      </c>
      <c r="AB180">
        <v>-0.494799932</v>
      </c>
      <c r="AC180">
        <v>1.856418347</v>
      </c>
      <c r="AD180">
        <v>-0.47378794400000002</v>
      </c>
    </row>
    <row r="181" spans="1:30" x14ac:dyDescent="0.2">
      <c r="A181" t="s">
        <v>897</v>
      </c>
      <c r="B181" t="s">
        <v>898</v>
      </c>
      <c r="C181" t="s">
        <v>899</v>
      </c>
      <c r="D181" t="s">
        <v>900</v>
      </c>
      <c r="E181" t="s">
        <v>901</v>
      </c>
      <c r="F181" t="s">
        <v>902</v>
      </c>
      <c r="G181" t="s">
        <v>395</v>
      </c>
      <c r="H181">
        <v>41.314999999999998</v>
      </c>
      <c r="I181">
        <v>22</v>
      </c>
      <c r="J181">
        <v>67.099999999999994</v>
      </c>
      <c r="K181">
        <v>0</v>
      </c>
      <c r="L181">
        <v>323.31</v>
      </c>
      <c r="M181">
        <v>31.853483199999999</v>
      </c>
      <c r="N181">
        <v>31.307966230000002</v>
      </c>
      <c r="O181">
        <v>31.076608660000002</v>
      </c>
      <c r="P181">
        <v>31.122196200000001</v>
      </c>
      <c r="Q181">
        <v>31.883108140000001</v>
      </c>
      <c r="R181">
        <v>31.669744489999999</v>
      </c>
      <c r="S181">
        <v>31.399938580000001</v>
      </c>
      <c r="T181">
        <v>30.933187480000001</v>
      </c>
      <c r="U181">
        <v>31.332714079999999</v>
      </c>
      <c r="V181">
        <v>31.883581159999999</v>
      </c>
      <c r="W181">
        <v>31.524539950000001</v>
      </c>
      <c r="X181">
        <v>31.722608569999998</v>
      </c>
      <c r="Y181">
        <v>0.51693318899999996</v>
      </c>
      <c r="Z181">
        <v>-0.297557195</v>
      </c>
      <c r="AA181">
        <v>0.24018637900000001</v>
      </c>
      <c r="AB181">
        <v>-0.15189361600000001</v>
      </c>
      <c r="AC181">
        <v>1.280106411</v>
      </c>
      <c r="AD181">
        <v>-0.48829650899999999</v>
      </c>
    </row>
    <row r="182" spans="1:30" x14ac:dyDescent="0.2">
      <c r="A182" t="s">
        <v>903</v>
      </c>
      <c r="B182" t="s">
        <v>491</v>
      </c>
      <c r="C182" t="s">
        <v>32</v>
      </c>
      <c r="D182" t="s">
        <v>904</v>
      </c>
      <c r="E182" t="s">
        <v>905</v>
      </c>
      <c r="F182" t="s">
        <v>906</v>
      </c>
      <c r="G182" t="s">
        <v>36</v>
      </c>
      <c r="H182">
        <v>28.151</v>
      </c>
      <c r="I182">
        <v>3</v>
      </c>
      <c r="J182">
        <v>10.4</v>
      </c>
      <c r="K182">
        <v>0</v>
      </c>
      <c r="L182">
        <v>2.6494</v>
      </c>
      <c r="M182">
        <v>25.352859500000001</v>
      </c>
      <c r="N182">
        <v>24.48995781</v>
      </c>
      <c r="O182">
        <v>25.21034431</v>
      </c>
      <c r="P182">
        <v>24.119636539999998</v>
      </c>
      <c r="Q182">
        <v>24.608016970000001</v>
      </c>
      <c r="R182">
        <v>24.03183937</v>
      </c>
      <c r="S182">
        <v>23.2146759</v>
      </c>
      <c r="T182">
        <v>24.15647697</v>
      </c>
      <c r="U182">
        <v>24.76564217</v>
      </c>
      <c r="V182">
        <v>24.39858246</v>
      </c>
      <c r="W182">
        <v>25.118785859999999</v>
      </c>
      <c r="X182">
        <v>24.9185257</v>
      </c>
      <c r="Y182">
        <v>0.23618446600000001</v>
      </c>
      <c r="Z182">
        <v>0.20575587000000001</v>
      </c>
      <c r="AA182">
        <v>0.93433676399999999</v>
      </c>
      <c r="AB182">
        <v>-0.55880037900000001</v>
      </c>
      <c r="AC182">
        <v>0.69936488299999999</v>
      </c>
      <c r="AD182">
        <v>-0.76636632299999996</v>
      </c>
    </row>
    <row r="183" spans="1:30" x14ac:dyDescent="0.2">
      <c r="A183" t="s">
        <v>907</v>
      </c>
      <c r="B183" t="s">
        <v>908</v>
      </c>
      <c r="C183" t="s">
        <v>909</v>
      </c>
      <c r="D183" t="s">
        <v>910</v>
      </c>
      <c r="E183" t="s">
        <v>911</v>
      </c>
      <c r="F183" t="s">
        <v>912</v>
      </c>
      <c r="G183" t="s">
        <v>126</v>
      </c>
      <c r="H183">
        <v>22.916</v>
      </c>
      <c r="I183">
        <v>10</v>
      </c>
      <c r="J183">
        <v>54.6</v>
      </c>
      <c r="K183">
        <v>0</v>
      </c>
      <c r="L183">
        <v>80.66</v>
      </c>
      <c r="M183">
        <v>26.617507929999999</v>
      </c>
      <c r="N183">
        <v>26.502820969999998</v>
      </c>
      <c r="O183">
        <v>26.448371890000001</v>
      </c>
      <c r="P183">
        <v>26.584198000000001</v>
      </c>
      <c r="Q183">
        <v>27.78699684</v>
      </c>
      <c r="R183">
        <v>26.648010249999999</v>
      </c>
      <c r="S183">
        <v>26.92173004</v>
      </c>
      <c r="T183">
        <v>27.082229609999999</v>
      </c>
      <c r="U183">
        <v>26.778312679999999</v>
      </c>
      <c r="V183">
        <v>27.29281044</v>
      </c>
      <c r="W183">
        <v>26.78556442</v>
      </c>
      <c r="X183">
        <v>26.372188569999999</v>
      </c>
      <c r="Y183">
        <v>0.470035182</v>
      </c>
      <c r="Z183">
        <v>-0.29395421300000002</v>
      </c>
      <c r="AA183">
        <v>0.149362251</v>
      </c>
      <c r="AB183">
        <v>0.18954722099999999</v>
      </c>
      <c r="AC183">
        <v>0.146678278</v>
      </c>
      <c r="AD183">
        <v>0.110569636</v>
      </c>
    </row>
    <row r="184" spans="1:30" x14ac:dyDescent="0.2">
      <c r="A184" t="s">
        <v>913</v>
      </c>
      <c r="B184" t="s">
        <v>612</v>
      </c>
      <c r="C184" t="s">
        <v>32</v>
      </c>
      <c r="D184" t="s">
        <v>914</v>
      </c>
      <c r="E184" t="s">
        <v>913</v>
      </c>
      <c r="F184" t="s">
        <v>915</v>
      </c>
      <c r="G184" t="s">
        <v>36</v>
      </c>
      <c r="H184">
        <v>24.489000000000001</v>
      </c>
      <c r="I184">
        <v>5</v>
      </c>
      <c r="J184">
        <v>18.100000000000001</v>
      </c>
      <c r="K184">
        <v>0</v>
      </c>
      <c r="L184">
        <v>21.783000000000001</v>
      </c>
      <c r="M184">
        <v>25.79312706</v>
      </c>
      <c r="N184">
        <v>26.395141599999999</v>
      </c>
      <c r="O184">
        <v>25.517101289999999</v>
      </c>
      <c r="P184">
        <v>25.756437300000002</v>
      </c>
      <c r="Q184">
        <v>23.471273419999999</v>
      </c>
      <c r="R184">
        <v>25.52067375</v>
      </c>
      <c r="S184">
        <v>25.41754341</v>
      </c>
      <c r="T184">
        <v>24.917022710000001</v>
      </c>
      <c r="U184">
        <v>25.467342380000002</v>
      </c>
      <c r="V184">
        <v>23.91719818</v>
      </c>
      <c r="W184">
        <v>24.952070240000001</v>
      </c>
      <c r="X184">
        <v>25.01533508</v>
      </c>
      <c r="Y184">
        <v>1.3519785179999999</v>
      </c>
      <c r="Z184">
        <v>1.273588816</v>
      </c>
      <c r="AA184">
        <v>0.13097019400000001</v>
      </c>
      <c r="AB184">
        <v>0.28792699199999999</v>
      </c>
      <c r="AC184">
        <v>0.73824443900000003</v>
      </c>
      <c r="AD184">
        <v>0.63910166400000001</v>
      </c>
    </row>
    <row r="185" spans="1:30" x14ac:dyDescent="0.2">
      <c r="A185" t="s">
        <v>916</v>
      </c>
      <c r="B185" t="s">
        <v>917</v>
      </c>
      <c r="C185" t="s">
        <v>918</v>
      </c>
      <c r="D185" t="s">
        <v>919</v>
      </c>
      <c r="E185" t="s">
        <v>920</v>
      </c>
      <c r="F185" t="s">
        <v>921</v>
      </c>
      <c r="G185" t="s">
        <v>232</v>
      </c>
      <c r="H185">
        <v>38.058</v>
      </c>
      <c r="I185">
        <v>7</v>
      </c>
      <c r="J185">
        <v>29.2</v>
      </c>
      <c r="K185">
        <v>0</v>
      </c>
      <c r="L185">
        <v>21.530999999999999</v>
      </c>
      <c r="M185">
        <v>25.503730770000001</v>
      </c>
      <c r="N185">
        <v>25.555259700000001</v>
      </c>
      <c r="O185">
        <v>25.718086240000002</v>
      </c>
      <c r="P185">
        <v>24.508783340000001</v>
      </c>
      <c r="Q185">
        <v>24.493997570000001</v>
      </c>
      <c r="R185">
        <v>24.044706340000001</v>
      </c>
      <c r="S185">
        <v>25.997011180000001</v>
      </c>
      <c r="T185">
        <v>25.85692787</v>
      </c>
      <c r="U185">
        <v>26.468257900000001</v>
      </c>
      <c r="V185">
        <v>23.383172989999998</v>
      </c>
      <c r="W185">
        <v>25.764078139999999</v>
      </c>
      <c r="X185">
        <v>23.40205765</v>
      </c>
      <c r="Y185">
        <v>0.82320533699999998</v>
      </c>
      <c r="Z185">
        <v>1.409255981</v>
      </c>
      <c r="AA185">
        <v>7.2295876999999995E-2</v>
      </c>
      <c r="AB185">
        <v>0.166059494</v>
      </c>
      <c r="AC185">
        <v>1.1146521680000001</v>
      </c>
      <c r="AD185">
        <v>1.9242960609999999</v>
      </c>
    </row>
    <row r="186" spans="1:30" x14ac:dyDescent="0.2">
      <c r="A186" t="s">
        <v>922</v>
      </c>
      <c r="B186" t="s">
        <v>923</v>
      </c>
      <c r="C186" t="s">
        <v>924</v>
      </c>
      <c r="D186" t="s">
        <v>925</v>
      </c>
      <c r="E186" t="s">
        <v>926</v>
      </c>
      <c r="F186" t="s">
        <v>927</v>
      </c>
      <c r="G186" t="s">
        <v>232</v>
      </c>
      <c r="H186">
        <v>38.683999999999997</v>
      </c>
      <c r="I186">
        <v>9</v>
      </c>
      <c r="J186">
        <v>35.6</v>
      </c>
      <c r="K186">
        <v>0</v>
      </c>
      <c r="L186">
        <v>34.155999999999999</v>
      </c>
      <c r="M186">
        <v>25.41094017</v>
      </c>
      <c r="N186">
        <v>23.91519928</v>
      </c>
      <c r="O186">
        <v>24.896627429999999</v>
      </c>
      <c r="P186">
        <v>25.05717087</v>
      </c>
      <c r="Q186">
        <v>24.952577590000001</v>
      </c>
      <c r="R186">
        <v>24.692235950000001</v>
      </c>
      <c r="S186">
        <v>24.494850159999999</v>
      </c>
      <c r="T186">
        <v>23.20068169</v>
      </c>
      <c r="U186">
        <v>23.09235954</v>
      </c>
      <c r="V186">
        <v>26.700017930000001</v>
      </c>
      <c r="W186">
        <v>24.715942380000001</v>
      </c>
      <c r="X186">
        <v>24.20124817</v>
      </c>
      <c r="Y186">
        <v>0.20414738299999999</v>
      </c>
      <c r="Z186">
        <v>-0.46481386800000002</v>
      </c>
      <c r="AA186">
        <v>0.14752420999999999</v>
      </c>
      <c r="AB186">
        <v>-0.30507469199999998</v>
      </c>
      <c r="AC186">
        <v>0.84448082300000005</v>
      </c>
      <c r="AD186">
        <v>-1.6097723639999999</v>
      </c>
    </row>
    <row r="187" spans="1:30" x14ac:dyDescent="0.2">
      <c r="A187" t="s">
        <v>928</v>
      </c>
      <c r="B187" t="s">
        <v>929</v>
      </c>
      <c r="C187" t="s">
        <v>930</v>
      </c>
      <c r="D187" t="s">
        <v>931</v>
      </c>
      <c r="E187" t="s">
        <v>932</v>
      </c>
      <c r="F187" t="s">
        <v>933</v>
      </c>
      <c r="G187" t="s">
        <v>232</v>
      </c>
      <c r="H187">
        <v>76.132999999999996</v>
      </c>
      <c r="I187">
        <v>63</v>
      </c>
      <c r="J187">
        <v>71.5</v>
      </c>
      <c r="K187">
        <v>0</v>
      </c>
      <c r="L187">
        <v>323.31</v>
      </c>
      <c r="M187">
        <v>30.6455555</v>
      </c>
      <c r="N187">
        <v>31.035184860000001</v>
      </c>
      <c r="O187">
        <v>31.29974747</v>
      </c>
      <c r="P187">
        <v>31.778509140000001</v>
      </c>
      <c r="Q187">
        <v>30.46090126</v>
      </c>
      <c r="R187">
        <v>31.150980000000001</v>
      </c>
      <c r="S187">
        <v>30.957677839999999</v>
      </c>
      <c r="T187">
        <v>30.736747739999998</v>
      </c>
      <c r="U187">
        <v>31.005643840000001</v>
      </c>
      <c r="V187">
        <v>30.922452929999999</v>
      </c>
      <c r="W187">
        <v>30.913208010000002</v>
      </c>
      <c r="X187">
        <v>30.734327319999998</v>
      </c>
      <c r="Y187">
        <v>0.275146797</v>
      </c>
      <c r="Z187">
        <v>0.13683319099999999</v>
      </c>
      <c r="AA187">
        <v>0.28638957300000001</v>
      </c>
      <c r="AB187">
        <v>0.27346738199999998</v>
      </c>
      <c r="AC187">
        <v>0.157793036</v>
      </c>
      <c r="AD187">
        <v>4.3360391999999998E-2</v>
      </c>
    </row>
    <row r="188" spans="1:30" x14ac:dyDescent="0.2">
      <c r="A188" t="s">
        <v>934</v>
      </c>
      <c r="B188" t="s">
        <v>935</v>
      </c>
      <c r="C188" t="s">
        <v>936</v>
      </c>
      <c r="D188" t="s">
        <v>937</v>
      </c>
      <c r="E188" t="s">
        <v>934</v>
      </c>
      <c r="F188" t="s">
        <v>938</v>
      </c>
      <c r="G188" t="s">
        <v>91</v>
      </c>
      <c r="H188">
        <v>16.309999999999999</v>
      </c>
      <c r="I188">
        <v>6</v>
      </c>
      <c r="J188">
        <v>56.5</v>
      </c>
      <c r="K188">
        <v>0</v>
      </c>
      <c r="L188">
        <v>13.757999999999999</v>
      </c>
      <c r="M188">
        <v>23.482252119999998</v>
      </c>
      <c r="N188">
        <v>24.94326019</v>
      </c>
      <c r="O188">
        <v>24.316051479999999</v>
      </c>
      <c r="P188">
        <v>25.643999099999998</v>
      </c>
      <c r="Q188">
        <v>23.409101490000001</v>
      </c>
      <c r="R188">
        <v>24.997039789999999</v>
      </c>
      <c r="S188">
        <v>24.849811549999998</v>
      </c>
      <c r="T188">
        <v>25.38218689</v>
      </c>
      <c r="U188">
        <v>23.50222969</v>
      </c>
      <c r="V188">
        <v>24.20669556</v>
      </c>
      <c r="W188">
        <v>24.209182739999999</v>
      </c>
      <c r="X188">
        <v>24.405046460000001</v>
      </c>
      <c r="Y188">
        <v>2.0585451000000001E-2</v>
      </c>
      <c r="Z188">
        <v>-2.6453654E-2</v>
      </c>
      <c r="AA188">
        <v>0.242344164</v>
      </c>
      <c r="AB188">
        <v>0.40973854100000001</v>
      </c>
      <c r="AC188">
        <v>0.20931387800000001</v>
      </c>
      <c r="AD188">
        <v>0.30443445800000002</v>
      </c>
    </row>
    <row r="189" spans="1:30" x14ac:dyDescent="0.2">
      <c r="A189" t="s">
        <v>939</v>
      </c>
      <c r="B189" t="s">
        <v>940</v>
      </c>
      <c r="C189" t="s">
        <v>941</v>
      </c>
      <c r="D189" t="s">
        <v>942</v>
      </c>
      <c r="E189" t="s">
        <v>943</v>
      </c>
      <c r="F189" t="s">
        <v>944</v>
      </c>
      <c r="G189" t="s">
        <v>36</v>
      </c>
      <c r="H189">
        <v>7.9661</v>
      </c>
      <c r="I189">
        <v>7</v>
      </c>
      <c r="J189">
        <v>84.5</v>
      </c>
      <c r="K189">
        <v>0</v>
      </c>
      <c r="L189">
        <v>104.84</v>
      </c>
      <c r="M189">
        <v>27.43491745</v>
      </c>
      <c r="N189">
        <v>27.921331410000001</v>
      </c>
      <c r="O189">
        <v>28.260557169999998</v>
      </c>
      <c r="P189">
        <v>28.526788710000002</v>
      </c>
      <c r="Q189">
        <v>29.172384260000001</v>
      </c>
      <c r="R189">
        <v>27.82711411</v>
      </c>
      <c r="S189">
        <v>27.250608440000001</v>
      </c>
      <c r="T189">
        <v>27.845714569999998</v>
      </c>
      <c r="U189">
        <v>27.868265149999999</v>
      </c>
      <c r="V189">
        <v>28.061727520000002</v>
      </c>
      <c r="W189">
        <v>27.824565889999999</v>
      </c>
      <c r="X189">
        <v>27.388210300000001</v>
      </c>
      <c r="Y189">
        <v>0.135634702</v>
      </c>
      <c r="Z189">
        <v>0.114100774</v>
      </c>
      <c r="AA189">
        <v>0.79586198399999997</v>
      </c>
      <c r="AB189">
        <v>0.75059445700000005</v>
      </c>
      <c r="AC189">
        <v>0.13482875599999999</v>
      </c>
      <c r="AD189">
        <v>-0.103305181</v>
      </c>
    </row>
    <row r="190" spans="1:30" x14ac:dyDescent="0.2">
      <c r="A190" t="s">
        <v>945</v>
      </c>
      <c r="B190" t="s">
        <v>946</v>
      </c>
      <c r="C190" t="s">
        <v>947</v>
      </c>
      <c r="D190" t="s">
        <v>948</v>
      </c>
      <c r="E190" t="s">
        <v>949</v>
      </c>
      <c r="F190" t="s">
        <v>950</v>
      </c>
      <c r="G190" t="s">
        <v>43</v>
      </c>
      <c r="H190">
        <v>15.16</v>
      </c>
      <c r="I190">
        <v>4</v>
      </c>
      <c r="J190">
        <v>29.8</v>
      </c>
      <c r="K190">
        <v>0</v>
      </c>
      <c r="L190">
        <v>27.687000000000001</v>
      </c>
      <c r="M190">
        <v>24.47893333</v>
      </c>
      <c r="N190">
        <v>23.251598359999999</v>
      </c>
      <c r="O190">
        <v>25.24919319</v>
      </c>
      <c r="P190">
        <v>24.38154793</v>
      </c>
      <c r="Q190">
        <v>25.341419219999999</v>
      </c>
      <c r="R190">
        <v>23.590019229999999</v>
      </c>
      <c r="S190">
        <v>24.177137370000001</v>
      </c>
      <c r="T190">
        <v>25.139928820000002</v>
      </c>
      <c r="U190">
        <v>23.448654170000001</v>
      </c>
      <c r="V190">
        <v>24.610357279999999</v>
      </c>
      <c r="W190">
        <v>24.7775116</v>
      </c>
      <c r="X190">
        <v>24.572389600000001</v>
      </c>
      <c r="Y190">
        <v>0.21738463</v>
      </c>
      <c r="Z190">
        <v>-0.32684453299999999</v>
      </c>
      <c r="AA190">
        <v>0.15854067999999999</v>
      </c>
      <c r="AB190">
        <v>-0.21575737</v>
      </c>
      <c r="AC190">
        <v>0.33229830799999999</v>
      </c>
      <c r="AD190">
        <v>-0.39817937199999998</v>
      </c>
    </row>
    <row r="191" spans="1:30" x14ac:dyDescent="0.2">
      <c r="A191" t="s">
        <v>951</v>
      </c>
      <c r="B191" t="s">
        <v>952</v>
      </c>
      <c r="C191" t="s">
        <v>953</v>
      </c>
      <c r="D191" t="s">
        <v>954</v>
      </c>
      <c r="E191" t="s">
        <v>955</v>
      </c>
      <c r="F191" t="s">
        <v>956</v>
      </c>
      <c r="G191" t="s">
        <v>91</v>
      </c>
      <c r="H191">
        <v>16.187999999999999</v>
      </c>
      <c r="I191">
        <v>4</v>
      </c>
      <c r="J191">
        <v>33.1</v>
      </c>
      <c r="K191">
        <v>0</v>
      </c>
      <c r="L191">
        <v>52.639000000000003</v>
      </c>
      <c r="M191">
        <v>24.577081679999999</v>
      </c>
      <c r="N191">
        <v>24.441024779999999</v>
      </c>
      <c r="O191">
        <v>24.668020250000001</v>
      </c>
      <c r="P191">
        <v>25.34217834</v>
      </c>
      <c r="Q191">
        <v>24.144666669999999</v>
      </c>
      <c r="R191">
        <v>24.617593769999999</v>
      </c>
      <c r="S191">
        <v>28.110084530000002</v>
      </c>
      <c r="T191">
        <v>24.23868942</v>
      </c>
      <c r="U191">
        <v>26.503519059999999</v>
      </c>
      <c r="V191">
        <v>26.421079639999999</v>
      </c>
      <c r="W191">
        <v>23.253387450000002</v>
      </c>
      <c r="X191">
        <v>26.321565629999998</v>
      </c>
      <c r="Y191">
        <v>0.30026444899999999</v>
      </c>
      <c r="Z191">
        <v>-0.76996866900000005</v>
      </c>
      <c r="AA191">
        <v>0.22471475599999999</v>
      </c>
      <c r="AB191">
        <v>-0.63053131100000004</v>
      </c>
      <c r="AC191">
        <v>0.245986915</v>
      </c>
      <c r="AD191">
        <v>0.95208676699999994</v>
      </c>
    </row>
    <row r="192" spans="1:30" x14ac:dyDescent="0.2">
      <c r="A192" t="s">
        <v>957</v>
      </c>
      <c r="B192" t="s">
        <v>958</v>
      </c>
      <c r="C192" t="s">
        <v>32</v>
      </c>
      <c r="D192" t="s">
        <v>959</v>
      </c>
      <c r="E192" t="s">
        <v>957</v>
      </c>
      <c r="F192" t="s">
        <v>960</v>
      </c>
      <c r="G192" t="s">
        <v>36</v>
      </c>
      <c r="H192">
        <v>13.688000000000001</v>
      </c>
      <c r="I192">
        <v>3</v>
      </c>
      <c r="J192">
        <v>25.6</v>
      </c>
      <c r="K192">
        <v>0</v>
      </c>
      <c r="L192">
        <v>6.1727999999999996</v>
      </c>
      <c r="M192">
        <v>27.126424790000002</v>
      </c>
      <c r="N192">
        <v>26.749063490000001</v>
      </c>
      <c r="O192">
        <v>27.00795746</v>
      </c>
      <c r="P192">
        <v>26.474739069999998</v>
      </c>
      <c r="Q192">
        <v>26.97530746</v>
      </c>
      <c r="R192">
        <v>26.72650337</v>
      </c>
      <c r="S192">
        <v>26.914562230000001</v>
      </c>
      <c r="T192">
        <v>27.141899110000001</v>
      </c>
      <c r="U192">
        <v>26.688858029999999</v>
      </c>
      <c r="V192">
        <v>27.26642227</v>
      </c>
      <c r="W192">
        <v>27.11117935</v>
      </c>
      <c r="X192">
        <v>27.474445339999999</v>
      </c>
      <c r="Y192">
        <v>0.98767824000000004</v>
      </c>
      <c r="Z192">
        <v>-0.32286707599999998</v>
      </c>
      <c r="AA192">
        <v>1.4512467490000001</v>
      </c>
      <c r="AB192">
        <v>-0.55849901800000001</v>
      </c>
      <c r="AC192">
        <v>1.032015527</v>
      </c>
      <c r="AD192">
        <v>-0.36890919999999999</v>
      </c>
    </row>
    <row r="193" spans="1:30" x14ac:dyDescent="0.2">
      <c r="A193" t="s">
        <v>961</v>
      </c>
      <c r="B193" t="s">
        <v>962</v>
      </c>
      <c r="C193" t="s">
        <v>963</v>
      </c>
      <c r="D193" t="s">
        <v>964</v>
      </c>
      <c r="E193" t="s">
        <v>965</v>
      </c>
      <c r="F193" t="s">
        <v>966</v>
      </c>
      <c r="G193" t="s">
        <v>91</v>
      </c>
      <c r="H193">
        <v>43.344999999999999</v>
      </c>
      <c r="I193">
        <v>21</v>
      </c>
      <c r="J193">
        <v>75.900000000000006</v>
      </c>
      <c r="K193">
        <v>0</v>
      </c>
      <c r="L193">
        <v>309.87</v>
      </c>
      <c r="M193">
        <v>22.137807850000002</v>
      </c>
      <c r="N193">
        <v>25.79349899</v>
      </c>
      <c r="O193">
        <v>24.980806350000002</v>
      </c>
      <c r="P193">
        <v>27.677545550000001</v>
      </c>
      <c r="Q193">
        <v>28.383150100000002</v>
      </c>
      <c r="R193">
        <v>27.40096664</v>
      </c>
      <c r="S193">
        <v>24.794769290000001</v>
      </c>
      <c r="T193">
        <v>25.51177406</v>
      </c>
      <c r="U193">
        <v>25.552637099999998</v>
      </c>
      <c r="V193">
        <v>27.446243290000002</v>
      </c>
      <c r="W193">
        <v>25.12155151</v>
      </c>
      <c r="X193">
        <v>23.979930880000001</v>
      </c>
      <c r="Y193">
        <v>0.33149342900000001</v>
      </c>
      <c r="Z193">
        <v>-1.211870829</v>
      </c>
      <c r="AA193">
        <v>1.019659772</v>
      </c>
      <c r="AB193">
        <v>2.3046455379999999</v>
      </c>
      <c r="AC193">
        <v>7.6992564999999999E-2</v>
      </c>
      <c r="AD193">
        <v>-0.22951507600000001</v>
      </c>
    </row>
    <row r="194" spans="1:30" x14ac:dyDescent="0.2">
      <c r="A194" t="s">
        <v>967</v>
      </c>
      <c r="B194" t="s">
        <v>968</v>
      </c>
      <c r="C194" t="s">
        <v>969</v>
      </c>
      <c r="D194" t="s">
        <v>970</v>
      </c>
      <c r="E194" t="s">
        <v>967</v>
      </c>
      <c r="F194" t="s">
        <v>971</v>
      </c>
      <c r="G194" t="s">
        <v>126</v>
      </c>
      <c r="H194">
        <v>15.576000000000001</v>
      </c>
      <c r="I194">
        <v>8</v>
      </c>
      <c r="J194">
        <v>66.400000000000006</v>
      </c>
      <c r="K194">
        <v>0</v>
      </c>
      <c r="L194">
        <v>33.29</v>
      </c>
      <c r="M194">
        <v>25.804790499999999</v>
      </c>
      <c r="N194">
        <v>25.976552959999999</v>
      </c>
      <c r="O194">
        <v>24.19279671</v>
      </c>
      <c r="P194">
        <v>24.690792080000001</v>
      </c>
      <c r="Q194">
        <v>25.876941680000002</v>
      </c>
      <c r="R194">
        <v>24.184968949999998</v>
      </c>
      <c r="S194">
        <v>25.542505259999999</v>
      </c>
      <c r="T194">
        <v>25.422458649999999</v>
      </c>
      <c r="U194">
        <v>25.23888779</v>
      </c>
      <c r="V194">
        <v>26.274639130000001</v>
      </c>
      <c r="W194">
        <v>25.472929000000001</v>
      </c>
      <c r="X194">
        <v>25.368495939999999</v>
      </c>
      <c r="Y194">
        <v>0.235194025</v>
      </c>
      <c r="Z194">
        <v>-0.38064130099999999</v>
      </c>
      <c r="AA194">
        <v>0.61234918000000005</v>
      </c>
      <c r="AB194">
        <v>-0.78778711999999995</v>
      </c>
      <c r="AC194">
        <v>0.43479486099999998</v>
      </c>
      <c r="AD194">
        <v>-0.30407079100000001</v>
      </c>
    </row>
    <row r="195" spans="1:30" x14ac:dyDescent="0.2">
      <c r="A195" t="s">
        <v>972</v>
      </c>
      <c r="B195" t="s">
        <v>99</v>
      </c>
      <c r="C195" t="s">
        <v>100</v>
      </c>
      <c r="D195" t="s">
        <v>973</v>
      </c>
      <c r="E195" t="s">
        <v>972</v>
      </c>
      <c r="F195" t="s">
        <v>974</v>
      </c>
      <c r="G195" t="s">
        <v>58</v>
      </c>
      <c r="H195">
        <v>13.121</v>
      </c>
      <c r="I195">
        <v>8</v>
      </c>
      <c r="J195">
        <v>65.599999999999994</v>
      </c>
      <c r="K195">
        <v>0</v>
      </c>
      <c r="L195">
        <v>119.69</v>
      </c>
      <c r="M195">
        <v>29.633100509999998</v>
      </c>
      <c r="N195">
        <v>29.11167717</v>
      </c>
      <c r="O195">
        <v>28.836654660000001</v>
      </c>
      <c r="P195">
        <v>28.283037190000002</v>
      </c>
      <c r="Q195">
        <v>29.619451519999998</v>
      </c>
      <c r="R195">
        <v>28.778532030000001</v>
      </c>
      <c r="S195">
        <v>29.006700519999999</v>
      </c>
      <c r="T195">
        <v>28.52084541</v>
      </c>
      <c r="U195">
        <v>29.03293991</v>
      </c>
      <c r="V195">
        <v>29.99482918</v>
      </c>
      <c r="W195">
        <v>29.34360886</v>
      </c>
      <c r="X195">
        <v>29.509866710000001</v>
      </c>
      <c r="Y195">
        <v>0.62388060999999995</v>
      </c>
      <c r="Z195">
        <v>-0.42229080200000002</v>
      </c>
      <c r="AA195">
        <v>0.76180130599999996</v>
      </c>
      <c r="AB195">
        <v>-0.72242800399999996</v>
      </c>
      <c r="AC195">
        <v>1.3861486620000001</v>
      </c>
      <c r="AD195">
        <v>-0.76260630299999999</v>
      </c>
    </row>
    <row r="196" spans="1:30" x14ac:dyDescent="0.2">
      <c r="A196" t="s">
        <v>975</v>
      </c>
      <c r="B196" t="s">
        <v>976</v>
      </c>
      <c r="C196" t="s">
        <v>977</v>
      </c>
      <c r="D196" t="s">
        <v>978</v>
      </c>
      <c r="E196" t="s">
        <v>979</v>
      </c>
      <c r="F196" t="s">
        <v>980</v>
      </c>
      <c r="G196" t="s">
        <v>91</v>
      </c>
      <c r="H196">
        <v>47.948</v>
      </c>
      <c r="I196">
        <v>28</v>
      </c>
      <c r="J196">
        <v>73.099999999999994</v>
      </c>
      <c r="K196">
        <v>0</v>
      </c>
      <c r="L196">
        <v>323.31</v>
      </c>
      <c r="M196">
        <v>30.148920059999998</v>
      </c>
      <c r="N196">
        <v>30.4921875</v>
      </c>
      <c r="O196">
        <v>31.045440670000001</v>
      </c>
      <c r="P196">
        <v>31.515779500000001</v>
      </c>
      <c r="Q196">
        <v>31.59712601</v>
      </c>
      <c r="R196">
        <v>30.918405530000001</v>
      </c>
      <c r="S196">
        <v>30.213962550000002</v>
      </c>
      <c r="T196">
        <v>30.77948761</v>
      </c>
      <c r="U196">
        <v>30.530645369999998</v>
      </c>
      <c r="V196">
        <v>30.783004760000001</v>
      </c>
      <c r="W196">
        <v>30.314949039999998</v>
      </c>
      <c r="X196">
        <v>30.073291780000002</v>
      </c>
      <c r="Y196">
        <v>0.197748644</v>
      </c>
      <c r="Z196">
        <v>0.17176755299999999</v>
      </c>
      <c r="AA196">
        <v>1.479630821</v>
      </c>
      <c r="AB196">
        <v>0.95335515299999996</v>
      </c>
      <c r="AC196">
        <v>0.167482719</v>
      </c>
      <c r="AD196">
        <v>0.117616653</v>
      </c>
    </row>
    <row r="197" spans="1:30" x14ac:dyDescent="0.2">
      <c r="A197" t="s">
        <v>981</v>
      </c>
      <c r="B197" t="s">
        <v>99</v>
      </c>
      <c r="C197" t="s">
        <v>100</v>
      </c>
      <c r="D197" t="s">
        <v>982</v>
      </c>
      <c r="E197" t="s">
        <v>981</v>
      </c>
      <c r="F197" t="s">
        <v>983</v>
      </c>
      <c r="G197" t="s">
        <v>58</v>
      </c>
      <c r="H197">
        <v>62.625999999999998</v>
      </c>
      <c r="I197">
        <v>20</v>
      </c>
      <c r="J197">
        <v>53.5</v>
      </c>
      <c r="K197">
        <v>0</v>
      </c>
      <c r="L197">
        <v>74.260999999999996</v>
      </c>
      <c r="M197">
        <v>23.674470899999999</v>
      </c>
      <c r="N197">
        <v>24.067369459999998</v>
      </c>
      <c r="O197">
        <v>23.018198009999999</v>
      </c>
      <c r="P197">
        <v>23.43006325</v>
      </c>
      <c r="Q197">
        <v>23.945571900000001</v>
      </c>
      <c r="R197">
        <v>23.868368149999998</v>
      </c>
      <c r="S197">
        <v>25.10502052</v>
      </c>
      <c r="T197">
        <v>24.507627490000001</v>
      </c>
      <c r="U197">
        <v>24.185153960000001</v>
      </c>
      <c r="V197">
        <v>24.402046200000001</v>
      </c>
      <c r="W197">
        <v>23.620994570000001</v>
      </c>
      <c r="X197">
        <v>24.730545039999999</v>
      </c>
      <c r="Y197">
        <v>0.671033773</v>
      </c>
      <c r="Z197">
        <v>-0.66451581299999996</v>
      </c>
      <c r="AA197">
        <v>0.61744112399999995</v>
      </c>
      <c r="AB197">
        <v>-0.50319417300000002</v>
      </c>
      <c r="AC197">
        <v>0.338104232</v>
      </c>
      <c r="AD197">
        <v>0.34807205200000002</v>
      </c>
    </row>
    <row r="198" spans="1:30" x14ac:dyDescent="0.2">
      <c r="A198" t="s">
        <v>984</v>
      </c>
      <c r="B198" t="s">
        <v>985</v>
      </c>
      <c r="C198" t="s">
        <v>986</v>
      </c>
      <c r="D198" t="s">
        <v>987</v>
      </c>
      <c r="E198" t="s">
        <v>988</v>
      </c>
      <c r="F198" t="s">
        <v>989</v>
      </c>
      <c r="G198" t="s">
        <v>91</v>
      </c>
      <c r="H198">
        <v>41.317999999999998</v>
      </c>
      <c r="I198">
        <v>16</v>
      </c>
      <c r="J198">
        <v>58.2</v>
      </c>
      <c r="K198">
        <v>0</v>
      </c>
      <c r="L198">
        <v>280.14</v>
      </c>
      <c r="M198">
        <v>25.265314100000001</v>
      </c>
      <c r="N198">
        <v>25.56217766</v>
      </c>
      <c r="O198">
        <v>25.683567050000001</v>
      </c>
      <c r="P198">
        <v>25.95127106</v>
      </c>
      <c r="Q198">
        <v>25.849048610000001</v>
      </c>
      <c r="R198">
        <v>25.7358799</v>
      </c>
      <c r="S198">
        <v>23.579936979999999</v>
      </c>
      <c r="T198">
        <v>25.663213729999999</v>
      </c>
      <c r="U198">
        <v>25.26036835</v>
      </c>
      <c r="V198">
        <v>24.100112920000001</v>
      </c>
      <c r="W198">
        <v>25.46092033</v>
      </c>
      <c r="X198">
        <v>24.68239784</v>
      </c>
      <c r="Y198">
        <v>0.84950899000000002</v>
      </c>
      <c r="Z198">
        <v>0.75587590500000001</v>
      </c>
      <c r="AA198">
        <v>1.289422455</v>
      </c>
      <c r="AB198">
        <v>1.0975894930000001</v>
      </c>
      <c r="AC198">
        <v>3.9274071000000001E-2</v>
      </c>
      <c r="AD198">
        <v>8.6695989000000001E-2</v>
      </c>
    </row>
    <row r="199" spans="1:30" x14ac:dyDescent="0.2">
      <c r="A199" t="s">
        <v>990</v>
      </c>
      <c r="B199" t="s">
        <v>991</v>
      </c>
      <c r="C199" t="s">
        <v>992</v>
      </c>
      <c r="D199" t="s">
        <v>993</v>
      </c>
      <c r="E199" t="s">
        <v>994</v>
      </c>
      <c r="F199" t="s">
        <v>995</v>
      </c>
      <c r="G199" t="s">
        <v>43</v>
      </c>
      <c r="H199">
        <v>28.876999999999999</v>
      </c>
      <c r="I199">
        <v>3</v>
      </c>
      <c r="J199">
        <v>17.100000000000001</v>
      </c>
      <c r="K199">
        <v>0</v>
      </c>
      <c r="L199">
        <v>35.171999999999997</v>
      </c>
      <c r="M199">
        <v>24.186342239999998</v>
      </c>
      <c r="N199">
        <v>25.300930019999999</v>
      </c>
      <c r="O199">
        <v>25.224203110000001</v>
      </c>
      <c r="P199">
        <v>24.704278949999999</v>
      </c>
      <c r="Q199">
        <v>25.347457890000001</v>
      </c>
      <c r="R199">
        <v>23.13766098</v>
      </c>
      <c r="S199">
        <v>25.38507843</v>
      </c>
      <c r="T199">
        <v>24.17801094</v>
      </c>
      <c r="U199">
        <v>25.390081410000001</v>
      </c>
      <c r="V199">
        <v>25.027450559999998</v>
      </c>
      <c r="W199">
        <v>23.976314540000001</v>
      </c>
      <c r="X199">
        <v>24.328235630000002</v>
      </c>
      <c r="Y199">
        <v>0.41243490999999999</v>
      </c>
      <c r="Z199">
        <v>0.45982487999999999</v>
      </c>
      <c r="AA199">
        <v>2.1869651E-2</v>
      </c>
      <c r="AB199">
        <v>-4.7534306999999998E-2</v>
      </c>
      <c r="AC199">
        <v>0.459258681</v>
      </c>
      <c r="AD199">
        <v>0.54039001499999995</v>
      </c>
    </row>
    <row r="200" spans="1:30" x14ac:dyDescent="0.2">
      <c r="A200" t="s">
        <v>996</v>
      </c>
      <c r="B200" t="s">
        <v>997</v>
      </c>
      <c r="C200" t="s">
        <v>998</v>
      </c>
      <c r="D200" t="s">
        <v>999</v>
      </c>
      <c r="E200" t="s">
        <v>1000</v>
      </c>
      <c r="F200" t="s">
        <v>1001</v>
      </c>
      <c r="G200" t="s">
        <v>232</v>
      </c>
      <c r="H200">
        <v>51.771999999999998</v>
      </c>
      <c r="I200">
        <v>14</v>
      </c>
      <c r="J200">
        <v>41.4</v>
      </c>
      <c r="K200">
        <v>0</v>
      </c>
      <c r="L200">
        <v>191.54</v>
      </c>
      <c r="M200">
        <v>24.582206729999999</v>
      </c>
      <c r="N200">
        <v>24.640727999999999</v>
      </c>
      <c r="O200">
        <v>23.561618800000002</v>
      </c>
      <c r="P200">
        <v>25.068374630000001</v>
      </c>
      <c r="Q200">
        <v>24.43801689</v>
      </c>
      <c r="R200">
        <v>24.97943497</v>
      </c>
      <c r="S200">
        <v>24.702613830000001</v>
      </c>
      <c r="T200">
        <v>23.821245189999999</v>
      </c>
      <c r="U200">
        <v>24.64763641</v>
      </c>
      <c r="V200">
        <v>24.54826164</v>
      </c>
      <c r="W200">
        <v>24.194425580000001</v>
      </c>
      <c r="X200">
        <v>23.290124890000001</v>
      </c>
      <c r="Y200">
        <v>0.186594973</v>
      </c>
      <c r="Z200">
        <v>0.25058047</v>
      </c>
      <c r="AA200">
        <v>0.90124906199999999</v>
      </c>
      <c r="AB200">
        <v>0.81767145799999996</v>
      </c>
      <c r="AC200">
        <v>0.33229835600000002</v>
      </c>
      <c r="AD200">
        <v>0.37956110599999998</v>
      </c>
    </row>
    <row r="201" spans="1:30" x14ac:dyDescent="0.2">
      <c r="A201" t="s">
        <v>1002</v>
      </c>
      <c r="B201" t="s">
        <v>1003</v>
      </c>
      <c r="C201" t="s">
        <v>1004</v>
      </c>
      <c r="D201" t="s">
        <v>1005</v>
      </c>
      <c r="E201" t="s">
        <v>1006</v>
      </c>
      <c r="F201" t="s">
        <v>1007</v>
      </c>
      <c r="G201" t="s">
        <v>43</v>
      </c>
      <c r="H201">
        <v>32.107999999999997</v>
      </c>
      <c r="I201">
        <v>14</v>
      </c>
      <c r="J201">
        <v>48.5</v>
      </c>
      <c r="K201">
        <v>0</v>
      </c>
      <c r="L201">
        <v>104.86</v>
      </c>
      <c r="M201">
        <v>26.77442169</v>
      </c>
      <c r="N201">
        <v>26.58075333</v>
      </c>
      <c r="O201">
        <v>26.384805679999999</v>
      </c>
      <c r="P201">
        <v>27.008384700000001</v>
      </c>
      <c r="Q201">
        <v>25.19122887</v>
      </c>
      <c r="R201">
        <v>27.1981678</v>
      </c>
      <c r="S201">
        <v>26.952381129999999</v>
      </c>
      <c r="T201">
        <v>25.97053146</v>
      </c>
      <c r="U201">
        <v>26.67519188</v>
      </c>
      <c r="V201">
        <v>26.51768684</v>
      </c>
      <c r="W201">
        <v>26.454627989999999</v>
      </c>
      <c r="X201">
        <v>26.909305570000001</v>
      </c>
      <c r="Y201">
        <v>9.2900864E-2</v>
      </c>
      <c r="Z201">
        <v>-4.7213235999999999E-2</v>
      </c>
      <c r="AA201">
        <v>8.7400179999999994E-2</v>
      </c>
      <c r="AB201">
        <v>-0.16127967800000001</v>
      </c>
      <c r="AC201">
        <v>0.104753243</v>
      </c>
      <c r="AD201">
        <v>-9.4505309999999995E-2</v>
      </c>
    </row>
    <row r="202" spans="1:30" x14ac:dyDescent="0.2">
      <c r="A202" t="s">
        <v>1008</v>
      </c>
      <c r="B202" t="s">
        <v>1009</v>
      </c>
      <c r="C202" t="s">
        <v>1010</v>
      </c>
      <c r="D202" t="s">
        <v>1011</v>
      </c>
      <c r="E202" t="s">
        <v>1012</v>
      </c>
      <c r="F202" t="s">
        <v>742</v>
      </c>
      <c r="G202" t="s">
        <v>36</v>
      </c>
      <c r="H202">
        <v>45.003999999999998</v>
      </c>
      <c r="I202">
        <v>2</v>
      </c>
      <c r="J202">
        <v>5.6</v>
      </c>
      <c r="K202">
        <v>0</v>
      </c>
      <c r="L202">
        <v>31.265999999999998</v>
      </c>
      <c r="M202">
        <v>24.20895767</v>
      </c>
      <c r="N202">
        <v>24.061922070000001</v>
      </c>
      <c r="O202">
        <v>23.991962430000001</v>
      </c>
      <c r="P202">
        <v>23.726442339999998</v>
      </c>
      <c r="Q202">
        <v>24.968637470000001</v>
      </c>
      <c r="R202">
        <v>24.82265091</v>
      </c>
      <c r="S202">
        <v>23.620979309999999</v>
      </c>
      <c r="T202">
        <v>23.63194275</v>
      </c>
      <c r="U202">
        <v>23.46414566</v>
      </c>
      <c r="V202">
        <v>24.481391909999999</v>
      </c>
      <c r="W202">
        <v>24.163385389999998</v>
      </c>
      <c r="X202">
        <v>23.574596410000002</v>
      </c>
      <c r="Y202">
        <v>1.7616153999999998E-2</v>
      </c>
      <c r="Z202">
        <v>1.4489492E-2</v>
      </c>
      <c r="AA202">
        <v>0.38463351400000001</v>
      </c>
      <c r="AB202">
        <v>0.43278567000000001</v>
      </c>
      <c r="AC202">
        <v>0.85871804299999999</v>
      </c>
      <c r="AD202">
        <v>-0.50076866099999995</v>
      </c>
    </row>
    <row r="203" spans="1:30" x14ac:dyDescent="0.2">
      <c r="A203" t="s">
        <v>1013</v>
      </c>
      <c r="B203" t="s">
        <v>234</v>
      </c>
      <c r="C203" t="s">
        <v>1014</v>
      </c>
      <c r="D203" t="s">
        <v>1015</v>
      </c>
      <c r="E203" t="s">
        <v>1013</v>
      </c>
      <c r="F203" t="s">
        <v>1016</v>
      </c>
      <c r="G203" t="s">
        <v>58</v>
      </c>
      <c r="H203">
        <v>25.228999999999999</v>
      </c>
      <c r="I203">
        <v>11</v>
      </c>
      <c r="J203">
        <v>55.3</v>
      </c>
      <c r="K203">
        <v>0</v>
      </c>
      <c r="L203">
        <v>27.53</v>
      </c>
      <c r="M203">
        <v>26.288311</v>
      </c>
      <c r="N203">
        <v>26.423997880000002</v>
      </c>
      <c r="O203">
        <v>24.970048899999998</v>
      </c>
      <c r="P203">
        <v>25.089420319999999</v>
      </c>
      <c r="Q203">
        <v>26.16872978</v>
      </c>
      <c r="R203">
        <v>26.127250669999999</v>
      </c>
      <c r="S203">
        <v>26.318965909999999</v>
      </c>
      <c r="T203">
        <v>25.18740845</v>
      </c>
      <c r="U203">
        <v>25.906097410000001</v>
      </c>
      <c r="V203">
        <v>26.49689102</v>
      </c>
      <c r="W203">
        <v>25.997808460000002</v>
      </c>
      <c r="X203">
        <v>25.812204359999999</v>
      </c>
      <c r="Y203">
        <v>0.153497824</v>
      </c>
      <c r="Z203">
        <v>-0.208182017</v>
      </c>
      <c r="AA203">
        <v>0.30680439199999998</v>
      </c>
      <c r="AB203">
        <v>-0.30716768900000002</v>
      </c>
      <c r="AC203">
        <v>0.31350373300000001</v>
      </c>
      <c r="AD203">
        <v>-0.29814402299999998</v>
      </c>
    </row>
    <row r="204" spans="1:30" x14ac:dyDescent="0.2">
      <c r="A204" t="s">
        <v>1017</v>
      </c>
      <c r="B204" t="s">
        <v>1018</v>
      </c>
      <c r="C204" t="s">
        <v>32</v>
      </c>
      <c r="D204" t="s">
        <v>1019</v>
      </c>
      <c r="E204" t="s">
        <v>1020</v>
      </c>
      <c r="F204" t="s">
        <v>1021</v>
      </c>
      <c r="G204" t="s">
        <v>36</v>
      </c>
      <c r="H204">
        <v>24.873999999999999</v>
      </c>
      <c r="I204">
        <v>15</v>
      </c>
      <c r="J204">
        <v>65.2</v>
      </c>
      <c r="K204">
        <v>0</v>
      </c>
      <c r="L204">
        <v>323.31</v>
      </c>
      <c r="M204">
        <v>31.500236510000001</v>
      </c>
      <c r="N204">
        <v>31.51436996</v>
      </c>
      <c r="O204">
        <v>30.72971725</v>
      </c>
      <c r="P204">
        <v>30.666616439999999</v>
      </c>
      <c r="Q204">
        <v>31.740131380000001</v>
      </c>
      <c r="R204">
        <v>30.306390759999999</v>
      </c>
      <c r="S204">
        <v>31.447612759999998</v>
      </c>
      <c r="T204">
        <v>31.79447746</v>
      </c>
      <c r="U204">
        <v>31.63832283</v>
      </c>
      <c r="V204">
        <v>32.261505130000003</v>
      </c>
      <c r="W204">
        <v>31.547473910000001</v>
      </c>
      <c r="X204">
        <v>31.654846190000001</v>
      </c>
      <c r="Y204">
        <v>0.77325150799999998</v>
      </c>
      <c r="Z204">
        <v>-0.57316716499999998</v>
      </c>
      <c r="AA204">
        <v>0.88126758699999996</v>
      </c>
      <c r="AB204">
        <v>-0.91689554900000003</v>
      </c>
      <c r="AC204">
        <v>0.32804145800000001</v>
      </c>
      <c r="AD204">
        <v>-0.19447072300000001</v>
      </c>
    </row>
    <row r="205" spans="1:30" x14ac:dyDescent="0.2">
      <c r="A205" t="s">
        <v>1022</v>
      </c>
      <c r="B205" t="s">
        <v>1023</v>
      </c>
      <c r="C205" t="s">
        <v>32</v>
      </c>
      <c r="D205" t="s">
        <v>1024</v>
      </c>
      <c r="E205" t="s">
        <v>1025</v>
      </c>
      <c r="F205" t="s">
        <v>1026</v>
      </c>
      <c r="G205" t="s">
        <v>36</v>
      </c>
      <c r="H205">
        <v>18.87</v>
      </c>
      <c r="I205">
        <v>12</v>
      </c>
      <c r="J205">
        <v>78.3</v>
      </c>
      <c r="K205">
        <v>0</v>
      </c>
      <c r="L205">
        <v>267.12</v>
      </c>
      <c r="M205">
        <v>31.43241119</v>
      </c>
      <c r="N205">
        <v>30.951297759999999</v>
      </c>
      <c r="O205">
        <v>30.799695969999998</v>
      </c>
      <c r="P205">
        <v>30.678754810000001</v>
      </c>
      <c r="Q205">
        <v>31.464801789999999</v>
      </c>
      <c r="R205">
        <v>30.561653140000001</v>
      </c>
      <c r="S205">
        <v>31.186479569999999</v>
      </c>
      <c r="T205">
        <v>30.79853821</v>
      </c>
      <c r="U205">
        <v>31.26690292</v>
      </c>
      <c r="V205">
        <v>31.65322304</v>
      </c>
      <c r="W205">
        <v>30.952201840000001</v>
      </c>
      <c r="X205">
        <v>31.576055530000001</v>
      </c>
      <c r="Y205">
        <v>0.49612419000000002</v>
      </c>
      <c r="Z205">
        <v>-0.33269182800000002</v>
      </c>
      <c r="AA205">
        <v>0.61345876899999996</v>
      </c>
      <c r="AB205">
        <v>-0.49209022499999999</v>
      </c>
      <c r="AC205">
        <v>0.51281383700000005</v>
      </c>
      <c r="AD205">
        <v>-0.30985323599999998</v>
      </c>
    </row>
    <row r="206" spans="1:30" x14ac:dyDescent="0.2">
      <c r="A206" t="s">
        <v>1027</v>
      </c>
      <c r="B206" t="s">
        <v>1028</v>
      </c>
      <c r="C206" t="s">
        <v>1029</v>
      </c>
      <c r="D206" t="s">
        <v>1030</v>
      </c>
      <c r="E206" t="s">
        <v>1031</v>
      </c>
      <c r="F206" t="s">
        <v>1032</v>
      </c>
      <c r="G206" t="s">
        <v>36</v>
      </c>
      <c r="H206">
        <v>63.475999999999999</v>
      </c>
      <c r="I206">
        <v>28</v>
      </c>
      <c r="J206">
        <v>70.7</v>
      </c>
      <c r="K206">
        <v>0</v>
      </c>
      <c r="L206">
        <v>323.31</v>
      </c>
      <c r="M206">
        <v>31.793197630000002</v>
      </c>
      <c r="N206">
        <v>31.544298170000001</v>
      </c>
      <c r="O206">
        <v>31.2724762</v>
      </c>
      <c r="P206">
        <v>31.206529620000001</v>
      </c>
      <c r="Q206">
        <v>31.222335820000001</v>
      </c>
      <c r="R206">
        <v>31.298164369999999</v>
      </c>
      <c r="S206">
        <v>31.44248009</v>
      </c>
      <c r="T206">
        <v>31.4994297</v>
      </c>
      <c r="U206">
        <v>31.542686459999999</v>
      </c>
      <c r="V206">
        <v>31.861530299999998</v>
      </c>
      <c r="W206">
        <v>31.632181169999999</v>
      </c>
      <c r="X206">
        <v>31.843334200000001</v>
      </c>
      <c r="Y206">
        <v>0.65505793899999998</v>
      </c>
      <c r="Z206">
        <v>-0.24235788999999999</v>
      </c>
      <c r="AA206">
        <v>2.6135095339999999</v>
      </c>
      <c r="AB206">
        <v>-0.53667195599999995</v>
      </c>
      <c r="AC206">
        <v>1.6395647390000001</v>
      </c>
      <c r="AD206">
        <v>-0.284149806</v>
      </c>
    </row>
    <row r="207" spans="1:30" x14ac:dyDescent="0.2">
      <c r="A207" t="s">
        <v>1033</v>
      </c>
      <c r="B207" t="s">
        <v>1034</v>
      </c>
      <c r="C207" t="s">
        <v>1035</v>
      </c>
      <c r="D207" t="s">
        <v>1036</v>
      </c>
      <c r="E207" t="s">
        <v>1037</v>
      </c>
      <c r="F207" t="s">
        <v>1038</v>
      </c>
      <c r="G207" t="s">
        <v>91</v>
      </c>
      <c r="H207">
        <v>32.345999999999997</v>
      </c>
      <c r="I207">
        <v>8</v>
      </c>
      <c r="J207">
        <v>41.1</v>
      </c>
      <c r="K207">
        <v>0</v>
      </c>
      <c r="L207">
        <v>167.13</v>
      </c>
      <c r="M207">
        <v>27.594415659999999</v>
      </c>
      <c r="N207">
        <v>27.680431370000001</v>
      </c>
      <c r="O207">
        <v>27.806180950000002</v>
      </c>
      <c r="P207">
        <v>27.865081790000001</v>
      </c>
      <c r="Q207">
        <v>27.552301409999998</v>
      </c>
      <c r="R207">
        <v>28.098735810000001</v>
      </c>
      <c r="S207">
        <v>27.48922348</v>
      </c>
      <c r="T207">
        <v>27.890758510000001</v>
      </c>
      <c r="U207">
        <v>27.695047379999998</v>
      </c>
      <c r="V207">
        <v>27.20162964</v>
      </c>
      <c r="W207">
        <v>27.600595469999998</v>
      </c>
      <c r="X207">
        <v>27.435235980000002</v>
      </c>
      <c r="Y207">
        <v>1.006721048</v>
      </c>
      <c r="Z207">
        <v>0.28118896500000001</v>
      </c>
      <c r="AA207">
        <v>1.0203465190000001</v>
      </c>
      <c r="AB207">
        <v>0.42621930400000002</v>
      </c>
      <c r="AC207">
        <v>0.78644899899999998</v>
      </c>
      <c r="AD207">
        <v>0.27918942800000002</v>
      </c>
    </row>
    <row r="208" spans="1:30" x14ac:dyDescent="0.2">
      <c r="A208" t="s">
        <v>1039</v>
      </c>
      <c r="B208" t="s">
        <v>1040</v>
      </c>
      <c r="C208" t="s">
        <v>425</v>
      </c>
      <c r="D208" t="s">
        <v>1041</v>
      </c>
      <c r="E208" t="s">
        <v>1039</v>
      </c>
      <c r="F208" t="s">
        <v>1042</v>
      </c>
      <c r="G208" t="s">
        <v>91</v>
      </c>
      <c r="H208">
        <v>74.462999999999994</v>
      </c>
      <c r="I208">
        <v>37</v>
      </c>
      <c r="J208">
        <v>72.8</v>
      </c>
      <c r="K208">
        <v>0</v>
      </c>
      <c r="L208">
        <v>319.49</v>
      </c>
      <c r="M208">
        <v>26.783817290000002</v>
      </c>
      <c r="N208">
        <v>27.40275574</v>
      </c>
      <c r="O208">
        <v>28.03202057</v>
      </c>
      <c r="P208">
        <v>28.110233310000002</v>
      </c>
      <c r="Q208">
        <v>27.188013080000001</v>
      </c>
      <c r="R208">
        <v>28.04671669</v>
      </c>
      <c r="S208">
        <v>27.535417559999999</v>
      </c>
      <c r="T208">
        <v>27.453325270000001</v>
      </c>
      <c r="U208">
        <v>27.422218319999999</v>
      </c>
      <c r="V208">
        <v>27.151607510000002</v>
      </c>
      <c r="W208">
        <v>27.116443629999999</v>
      </c>
      <c r="X208">
        <v>27.053102490000001</v>
      </c>
      <c r="Y208">
        <v>0.342529256</v>
      </c>
      <c r="Z208">
        <v>0.29914665200000001</v>
      </c>
      <c r="AA208">
        <v>1.0610511010000001</v>
      </c>
      <c r="AB208">
        <v>0.67460314399999999</v>
      </c>
      <c r="AC208">
        <v>2.9155656319999999</v>
      </c>
      <c r="AD208">
        <v>0.36326916999999997</v>
      </c>
    </row>
    <row r="209" spans="1:30" x14ac:dyDescent="0.2">
      <c r="A209" t="s">
        <v>1043</v>
      </c>
      <c r="B209" t="s">
        <v>1044</v>
      </c>
      <c r="C209" t="s">
        <v>100</v>
      </c>
      <c r="D209" t="s">
        <v>1045</v>
      </c>
      <c r="E209" t="s">
        <v>1043</v>
      </c>
      <c r="F209" t="s">
        <v>1046</v>
      </c>
      <c r="G209" t="s">
        <v>36</v>
      </c>
      <c r="H209">
        <v>16.895</v>
      </c>
      <c r="I209">
        <v>2</v>
      </c>
      <c r="J209">
        <v>26.1</v>
      </c>
      <c r="K209">
        <v>0</v>
      </c>
      <c r="L209">
        <v>102.6</v>
      </c>
      <c r="M209">
        <v>26.583623889999998</v>
      </c>
      <c r="N209">
        <v>25.950870510000001</v>
      </c>
      <c r="O209">
        <v>25.819604869999999</v>
      </c>
      <c r="P209">
        <v>24.2237072</v>
      </c>
      <c r="Q209">
        <v>25.066925049999998</v>
      </c>
      <c r="R209">
        <v>25.29696083</v>
      </c>
      <c r="S209">
        <v>25.625446320000002</v>
      </c>
      <c r="T209">
        <v>25.39581299</v>
      </c>
      <c r="U209">
        <v>24.49566269</v>
      </c>
      <c r="V209">
        <v>24.0394249</v>
      </c>
      <c r="W209">
        <v>24.106790539999999</v>
      </c>
      <c r="X209">
        <v>25.977470400000001</v>
      </c>
      <c r="Y209">
        <v>0.97532849799999999</v>
      </c>
      <c r="Z209">
        <v>1.4101378120000001</v>
      </c>
      <c r="AA209">
        <v>7.6170232000000004E-2</v>
      </c>
      <c r="AB209">
        <v>0.15463574699999999</v>
      </c>
      <c r="AC209">
        <v>0.25537655199999998</v>
      </c>
      <c r="AD209">
        <v>0.46441205299999999</v>
      </c>
    </row>
    <row r="210" spans="1:30" x14ac:dyDescent="0.2">
      <c r="A210" t="s">
        <v>1047</v>
      </c>
      <c r="B210" t="s">
        <v>99</v>
      </c>
      <c r="C210" t="s">
        <v>100</v>
      </c>
      <c r="D210" t="s">
        <v>1048</v>
      </c>
      <c r="E210" t="s">
        <v>1047</v>
      </c>
      <c r="F210" t="s">
        <v>1049</v>
      </c>
      <c r="G210" t="s">
        <v>58</v>
      </c>
      <c r="H210">
        <v>20.693999999999999</v>
      </c>
      <c r="I210">
        <v>9</v>
      </c>
      <c r="J210">
        <v>82.9</v>
      </c>
      <c r="K210">
        <v>0</v>
      </c>
      <c r="L210">
        <v>323.31</v>
      </c>
      <c r="M210">
        <v>28.561580660000001</v>
      </c>
      <c r="N210">
        <v>28.77247238</v>
      </c>
      <c r="O210">
        <v>28.979946139999999</v>
      </c>
      <c r="P210">
        <v>28.410823820000001</v>
      </c>
      <c r="Q210">
        <v>29.366029739999998</v>
      </c>
      <c r="R210">
        <v>28.884454730000002</v>
      </c>
      <c r="S210">
        <v>29.148580549999998</v>
      </c>
      <c r="T210">
        <v>28.568483350000001</v>
      </c>
      <c r="U210">
        <v>29.0506134</v>
      </c>
      <c r="V210">
        <v>29.898794169999999</v>
      </c>
      <c r="W210">
        <v>28.678283690000001</v>
      </c>
      <c r="X210">
        <v>28.975088119999999</v>
      </c>
      <c r="Y210">
        <v>0.46077244099999998</v>
      </c>
      <c r="Z210">
        <v>-0.41272227</v>
      </c>
      <c r="AA210">
        <v>0.257054379</v>
      </c>
      <c r="AB210">
        <v>-0.29695256599999997</v>
      </c>
      <c r="AC210">
        <v>0.25393023300000001</v>
      </c>
      <c r="AD210">
        <v>-0.261496226</v>
      </c>
    </row>
    <row r="211" spans="1:30" x14ac:dyDescent="0.2">
      <c r="A211" t="s">
        <v>1050</v>
      </c>
      <c r="B211" t="s">
        <v>1051</v>
      </c>
      <c r="C211" t="s">
        <v>1052</v>
      </c>
      <c r="D211" t="s">
        <v>1053</v>
      </c>
      <c r="E211" t="s">
        <v>1054</v>
      </c>
      <c r="F211" t="s">
        <v>1055</v>
      </c>
      <c r="G211" t="s">
        <v>91</v>
      </c>
      <c r="H211">
        <v>49.238999999999997</v>
      </c>
      <c r="I211">
        <v>34</v>
      </c>
      <c r="J211">
        <v>93.3</v>
      </c>
      <c r="K211">
        <v>0</v>
      </c>
      <c r="L211">
        <v>323.31</v>
      </c>
      <c r="M211">
        <v>30.823656079999999</v>
      </c>
      <c r="N211">
        <v>31.119600299999998</v>
      </c>
      <c r="O211">
        <v>31.397441860000001</v>
      </c>
      <c r="P211">
        <v>31.99452591</v>
      </c>
      <c r="Q211">
        <v>32.431015010000003</v>
      </c>
      <c r="R211">
        <v>31.526779170000001</v>
      </c>
      <c r="S211">
        <v>30.969526290000001</v>
      </c>
      <c r="T211">
        <v>31.136690139999999</v>
      </c>
      <c r="U211">
        <v>30.980123519999999</v>
      </c>
      <c r="V211">
        <v>31.630056379999999</v>
      </c>
      <c r="W211">
        <v>31.088409420000001</v>
      </c>
      <c r="X211">
        <v>30.764616010000001</v>
      </c>
      <c r="Y211">
        <v>5.4177337999999998E-2</v>
      </c>
      <c r="Z211">
        <v>-4.7461191999999999E-2</v>
      </c>
      <c r="AA211">
        <v>1.0651171479999999</v>
      </c>
      <c r="AB211">
        <v>0.82307942700000003</v>
      </c>
      <c r="AC211">
        <v>0.19690463599999999</v>
      </c>
      <c r="AD211">
        <v>-0.13224728899999999</v>
      </c>
    </row>
    <row r="212" spans="1:30" x14ac:dyDescent="0.2">
      <c r="A212" t="s">
        <v>1056</v>
      </c>
      <c r="B212" t="s">
        <v>31</v>
      </c>
      <c r="C212" t="s">
        <v>32</v>
      </c>
      <c r="D212" t="s">
        <v>1057</v>
      </c>
      <c r="E212" t="s">
        <v>1056</v>
      </c>
      <c r="F212" t="s">
        <v>1058</v>
      </c>
      <c r="G212" t="s">
        <v>36</v>
      </c>
      <c r="H212">
        <v>30.202999999999999</v>
      </c>
      <c r="I212">
        <v>3</v>
      </c>
      <c r="J212">
        <v>14.9</v>
      </c>
      <c r="K212">
        <v>0</v>
      </c>
      <c r="L212">
        <v>19.751999999999999</v>
      </c>
      <c r="M212">
        <v>30.265171049999999</v>
      </c>
      <c r="N212">
        <v>31.063362120000001</v>
      </c>
      <c r="O212">
        <v>28.968126300000002</v>
      </c>
      <c r="P212">
        <v>30.037477490000001</v>
      </c>
      <c r="Q212">
        <v>30.568012240000002</v>
      </c>
      <c r="R212">
        <v>29.837135310000001</v>
      </c>
      <c r="S212">
        <v>29.58008766</v>
      </c>
      <c r="T212">
        <v>30.50928116</v>
      </c>
      <c r="U212">
        <v>29.6911068</v>
      </c>
      <c r="V212">
        <v>31.162790300000001</v>
      </c>
      <c r="W212">
        <v>30.628971100000001</v>
      </c>
      <c r="X212">
        <v>30.846326829999999</v>
      </c>
      <c r="Y212">
        <v>0.54812140799999998</v>
      </c>
      <c r="Z212">
        <v>-0.78047625200000004</v>
      </c>
      <c r="AA212">
        <v>1.2828383430000001</v>
      </c>
      <c r="AB212">
        <v>-0.73182106000000002</v>
      </c>
      <c r="AC212">
        <v>1.3439640719999999</v>
      </c>
      <c r="AD212">
        <v>-0.95253753699999999</v>
      </c>
    </row>
    <row r="213" spans="1:30" x14ac:dyDescent="0.2">
      <c r="A213" t="s">
        <v>1059</v>
      </c>
      <c r="B213" t="s">
        <v>1060</v>
      </c>
      <c r="C213" t="s">
        <v>1061</v>
      </c>
      <c r="D213" t="s">
        <v>1062</v>
      </c>
      <c r="E213" t="s">
        <v>1063</v>
      </c>
      <c r="F213" t="s">
        <v>1064</v>
      </c>
      <c r="G213" t="s">
        <v>91</v>
      </c>
      <c r="H213">
        <v>47.085999999999999</v>
      </c>
      <c r="I213">
        <v>29</v>
      </c>
      <c r="J213">
        <v>80.8</v>
      </c>
      <c r="K213">
        <v>0</v>
      </c>
      <c r="L213">
        <v>323.31</v>
      </c>
      <c r="M213">
        <v>30.197534560000001</v>
      </c>
      <c r="N213">
        <v>30.650358199999999</v>
      </c>
      <c r="O213">
        <v>31.020290370000001</v>
      </c>
      <c r="P213">
        <v>32.003635410000001</v>
      </c>
      <c r="Q213">
        <v>31.968086240000002</v>
      </c>
      <c r="R213">
        <v>31.15309525</v>
      </c>
      <c r="S213">
        <v>30.54775047</v>
      </c>
      <c r="T213">
        <v>30.83590126</v>
      </c>
      <c r="U213">
        <v>30.45503235</v>
      </c>
      <c r="V213">
        <v>31.613466259999999</v>
      </c>
      <c r="W213">
        <v>30.38350105</v>
      </c>
      <c r="X213">
        <v>30.0023613</v>
      </c>
      <c r="Y213">
        <v>2.7101507E-2</v>
      </c>
      <c r="Z213">
        <v>-4.3715159000000003E-2</v>
      </c>
      <c r="AA213">
        <v>0.86556971900000002</v>
      </c>
      <c r="AB213">
        <v>1.0418294269999999</v>
      </c>
      <c r="AC213">
        <v>3.6314078E-2</v>
      </c>
      <c r="AD213">
        <v>-5.3548177000000002E-2</v>
      </c>
    </row>
    <row r="214" spans="1:30" x14ac:dyDescent="0.2">
      <c r="A214" t="s">
        <v>1065</v>
      </c>
      <c r="B214" t="s">
        <v>1066</v>
      </c>
      <c r="C214" t="s">
        <v>1067</v>
      </c>
      <c r="D214" t="s">
        <v>1068</v>
      </c>
      <c r="E214" t="s">
        <v>1069</v>
      </c>
      <c r="F214" t="s">
        <v>1070</v>
      </c>
      <c r="G214" t="s">
        <v>232</v>
      </c>
      <c r="H214">
        <v>40.08</v>
      </c>
      <c r="I214">
        <v>24</v>
      </c>
      <c r="J214">
        <v>94.1</v>
      </c>
      <c r="K214">
        <v>0</v>
      </c>
      <c r="L214">
        <v>323.31</v>
      </c>
      <c r="M214">
        <v>29.844921110000001</v>
      </c>
      <c r="N214">
        <v>30.36869621</v>
      </c>
      <c r="O214">
        <v>30.928535459999999</v>
      </c>
      <c r="P214">
        <v>31.554489140000001</v>
      </c>
      <c r="Q214">
        <v>31.935262680000001</v>
      </c>
      <c r="R214">
        <v>30.639013290000001</v>
      </c>
      <c r="S214">
        <v>29.951576230000001</v>
      </c>
      <c r="T214">
        <v>30.43579102</v>
      </c>
      <c r="U214">
        <v>30.191782</v>
      </c>
      <c r="V214">
        <v>30.567558290000001</v>
      </c>
      <c r="W214">
        <v>30.315919879999999</v>
      </c>
      <c r="X214">
        <v>30.006513600000002</v>
      </c>
      <c r="Y214">
        <v>8.4484864000000007E-2</v>
      </c>
      <c r="Z214">
        <v>8.4053674999999994E-2</v>
      </c>
      <c r="AA214">
        <v>1.2150889439999999</v>
      </c>
      <c r="AB214">
        <v>1.0795911149999999</v>
      </c>
      <c r="AC214">
        <v>0.184552674</v>
      </c>
      <c r="AD214">
        <v>-0.103614171</v>
      </c>
    </row>
    <row r="215" spans="1:30" x14ac:dyDescent="0.2">
      <c r="A215" t="s">
        <v>1071</v>
      </c>
      <c r="B215" t="s">
        <v>1072</v>
      </c>
      <c r="C215" t="s">
        <v>1073</v>
      </c>
      <c r="D215" t="s">
        <v>1074</v>
      </c>
      <c r="E215" t="s">
        <v>1075</v>
      </c>
      <c r="F215" t="s">
        <v>1076</v>
      </c>
      <c r="G215" t="s">
        <v>91</v>
      </c>
      <c r="H215">
        <v>9.5565999999999995</v>
      </c>
      <c r="I215">
        <v>6</v>
      </c>
      <c r="J215">
        <v>96.8</v>
      </c>
      <c r="K215">
        <v>0</v>
      </c>
      <c r="L215">
        <v>63.087000000000003</v>
      </c>
      <c r="M215">
        <v>26.867145539999999</v>
      </c>
      <c r="N215">
        <v>26.410411830000001</v>
      </c>
      <c r="O215">
        <v>27.199478150000001</v>
      </c>
      <c r="P215">
        <v>27.05465508</v>
      </c>
      <c r="Q215">
        <v>27.107093809999999</v>
      </c>
      <c r="R215">
        <v>26.951826100000002</v>
      </c>
      <c r="S215">
        <v>26.83833885</v>
      </c>
      <c r="T215">
        <v>27.264902110000001</v>
      </c>
      <c r="U215">
        <v>26.643751139999999</v>
      </c>
      <c r="V215">
        <v>27.196479799999999</v>
      </c>
      <c r="W215">
        <v>27.206855770000001</v>
      </c>
      <c r="X215">
        <v>26.899429319999999</v>
      </c>
      <c r="Y215">
        <v>0.47805311</v>
      </c>
      <c r="Z215">
        <v>-0.27524312299999998</v>
      </c>
      <c r="AA215">
        <v>0.222477024</v>
      </c>
      <c r="AB215">
        <v>-6.3063304000000001E-2</v>
      </c>
      <c r="AC215">
        <v>0.37050338900000002</v>
      </c>
      <c r="AD215">
        <v>-0.185257594</v>
      </c>
    </row>
    <row r="216" spans="1:30" x14ac:dyDescent="0.2">
      <c r="A216" t="s">
        <v>1077</v>
      </c>
      <c r="B216" t="s">
        <v>1078</v>
      </c>
      <c r="C216" t="s">
        <v>32</v>
      </c>
      <c r="D216" t="s">
        <v>1079</v>
      </c>
      <c r="E216" t="s">
        <v>1077</v>
      </c>
      <c r="F216" t="s">
        <v>1080</v>
      </c>
      <c r="G216" t="s">
        <v>36</v>
      </c>
      <c r="H216">
        <v>13.382</v>
      </c>
      <c r="I216">
        <v>4</v>
      </c>
      <c r="J216">
        <v>46.7</v>
      </c>
      <c r="K216">
        <v>0</v>
      </c>
      <c r="L216">
        <v>20.783000000000001</v>
      </c>
      <c r="M216">
        <v>28.32821655</v>
      </c>
      <c r="N216">
        <v>27.767049790000002</v>
      </c>
      <c r="O216">
        <v>27.30251694</v>
      </c>
      <c r="P216">
        <v>27.097078320000001</v>
      </c>
      <c r="Q216">
        <v>27.680700300000002</v>
      </c>
      <c r="R216">
        <v>27.948598860000001</v>
      </c>
      <c r="S216">
        <v>28.037214280000001</v>
      </c>
      <c r="T216">
        <v>27.257997509999999</v>
      </c>
      <c r="U216">
        <v>27.98999405</v>
      </c>
      <c r="V216">
        <v>28.458772660000001</v>
      </c>
      <c r="W216">
        <v>28.058530810000001</v>
      </c>
      <c r="X216">
        <v>28.03826141</v>
      </c>
      <c r="Y216">
        <v>0.51882173200000004</v>
      </c>
      <c r="Z216">
        <v>-0.38592720000000003</v>
      </c>
      <c r="AA216">
        <v>0.99912551000000005</v>
      </c>
      <c r="AB216">
        <v>-0.60972913100000004</v>
      </c>
      <c r="AC216">
        <v>0.66932963999999995</v>
      </c>
      <c r="AD216">
        <v>-0.42345301299999999</v>
      </c>
    </row>
    <row r="217" spans="1:30" x14ac:dyDescent="0.2">
      <c r="A217" t="s">
        <v>1081</v>
      </c>
      <c r="B217" t="s">
        <v>1082</v>
      </c>
      <c r="C217" t="s">
        <v>431</v>
      </c>
      <c r="D217" t="s">
        <v>1083</v>
      </c>
      <c r="E217" t="s">
        <v>1084</v>
      </c>
      <c r="F217" t="s">
        <v>1085</v>
      </c>
      <c r="G217" t="s">
        <v>232</v>
      </c>
      <c r="H217">
        <v>40.747</v>
      </c>
      <c r="I217">
        <v>6</v>
      </c>
      <c r="J217">
        <v>24.6</v>
      </c>
      <c r="K217">
        <v>0</v>
      </c>
      <c r="L217">
        <v>19.673999999999999</v>
      </c>
      <c r="M217">
        <v>23.68297768</v>
      </c>
      <c r="N217">
        <v>24.39090157</v>
      </c>
      <c r="O217">
        <v>24.760501860000002</v>
      </c>
      <c r="P217">
        <v>24.653324130000001</v>
      </c>
      <c r="Q217">
        <v>24.54899979</v>
      </c>
      <c r="R217">
        <v>24.160160059999999</v>
      </c>
      <c r="S217">
        <v>25.260288240000001</v>
      </c>
      <c r="T217">
        <v>24.475374219999999</v>
      </c>
      <c r="U217">
        <v>24.707777020000002</v>
      </c>
      <c r="V217">
        <v>23.326446529999998</v>
      </c>
      <c r="W217">
        <v>24.984596249999999</v>
      </c>
      <c r="X217">
        <v>24.390970230000001</v>
      </c>
      <c r="Y217">
        <v>2.5528313E-2</v>
      </c>
      <c r="Z217">
        <v>4.4122696000000003E-2</v>
      </c>
      <c r="AA217">
        <v>0.16308340099999999</v>
      </c>
      <c r="AB217">
        <v>0.220156988</v>
      </c>
      <c r="AC217">
        <v>0.466804724</v>
      </c>
      <c r="AD217">
        <v>0.58047548900000001</v>
      </c>
    </row>
    <row r="218" spans="1:30" x14ac:dyDescent="0.2">
      <c r="A218" t="s">
        <v>1086</v>
      </c>
      <c r="B218" t="s">
        <v>71</v>
      </c>
      <c r="C218" t="s">
        <v>100</v>
      </c>
      <c r="D218" t="s">
        <v>1087</v>
      </c>
      <c r="E218" t="s">
        <v>1086</v>
      </c>
      <c r="F218" t="s">
        <v>1088</v>
      </c>
      <c r="G218" t="s">
        <v>36</v>
      </c>
      <c r="H218">
        <v>23.460999999999999</v>
      </c>
      <c r="I218">
        <v>6</v>
      </c>
      <c r="J218">
        <v>50</v>
      </c>
      <c r="K218">
        <v>0</v>
      </c>
      <c r="L218">
        <v>56.843000000000004</v>
      </c>
      <c r="M218">
        <v>27.93926811</v>
      </c>
      <c r="N218">
        <v>27.983648299999999</v>
      </c>
      <c r="O218">
        <v>27.546056750000002</v>
      </c>
      <c r="P218">
        <v>27.83852005</v>
      </c>
      <c r="Q218">
        <v>24.353761670000001</v>
      </c>
      <c r="R218">
        <v>27.705564500000001</v>
      </c>
      <c r="S218">
        <v>27.84619331</v>
      </c>
      <c r="T218">
        <v>27.680297849999999</v>
      </c>
      <c r="U218">
        <v>27.78319359</v>
      </c>
      <c r="V218">
        <v>27.25916672</v>
      </c>
      <c r="W218">
        <v>27.985223770000001</v>
      </c>
      <c r="X218">
        <v>28.066200259999999</v>
      </c>
      <c r="Y218">
        <v>6.2862278999999993E-2</v>
      </c>
      <c r="Z218">
        <v>5.2794138999999997E-2</v>
      </c>
      <c r="AA218">
        <v>0.41403812600000001</v>
      </c>
      <c r="AB218">
        <v>-1.1375815069999999</v>
      </c>
      <c r="AC218">
        <v>3.7690599999999999E-4</v>
      </c>
      <c r="AD218">
        <v>-3.0199699999999998E-4</v>
      </c>
    </row>
    <row r="219" spans="1:30" x14ac:dyDescent="0.2">
      <c r="A219" t="s">
        <v>1089</v>
      </c>
      <c r="B219" t="s">
        <v>1090</v>
      </c>
      <c r="C219" t="s">
        <v>1091</v>
      </c>
      <c r="D219" t="s">
        <v>1092</v>
      </c>
      <c r="E219" t="s">
        <v>1093</v>
      </c>
      <c r="F219" t="s">
        <v>1094</v>
      </c>
      <c r="G219" t="s">
        <v>177</v>
      </c>
      <c r="H219">
        <v>45.24</v>
      </c>
      <c r="I219">
        <v>1</v>
      </c>
      <c r="J219">
        <v>3.5</v>
      </c>
      <c r="K219">
        <v>0</v>
      </c>
      <c r="L219">
        <v>260.39</v>
      </c>
      <c r="M219">
        <v>25.645923610000001</v>
      </c>
      <c r="N219">
        <v>25.432752610000001</v>
      </c>
      <c r="O219">
        <v>25.185371400000001</v>
      </c>
      <c r="P219">
        <v>26.367113109999998</v>
      </c>
      <c r="Q219">
        <v>27.27204132</v>
      </c>
      <c r="R219">
        <v>25.239433290000001</v>
      </c>
      <c r="S219">
        <v>26.117950440000001</v>
      </c>
      <c r="T219">
        <v>25.17550468</v>
      </c>
      <c r="U219">
        <v>24.29856491</v>
      </c>
      <c r="V219">
        <v>26.293441770000001</v>
      </c>
      <c r="W219">
        <v>26.049346920000001</v>
      </c>
      <c r="X219">
        <v>23.816476819999998</v>
      </c>
      <c r="Y219">
        <v>1.4466066E-2</v>
      </c>
      <c r="Z219">
        <v>3.4927368E-2</v>
      </c>
      <c r="AA219">
        <v>0.38852178199999998</v>
      </c>
      <c r="AB219">
        <v>0.906440735</v>
      </c>
      <c r="AC219">
        <v>6.9811477999999996E-2</v>
      </c>
      <c r="AD219">
        <v>-0.18908182800000001</v>
      </c>
    </row>
    <row r="220" spans="1:30" x14ac:dyDescent="0.2">
      <c r="A220" t="s">
        <v>1095</v>
      </c>
      <c r="B220" t="s">
        <v>1096</v>
      </c>
      <c r="C220" t="s">
        <v>239</v>
      </c>
      <c r="D220" t="s">
        <v>1097</v>
      </c>
      <c r="E220" t="s">
        <v>1095</v>
      </c>
      <c r="F220" t="s">
        <v>1098</v>
      </c>
      <c r="G220" t="s">
        <v>91</v>
      </c>
      <c r="H220">
        <v>26.416</v>
      </c>
      <c r="I220">
        <v>13</v>
      </c>
      <c r="J220">
        <v>71.3</v>
      </c>
      <c r="K220">
        <v>0</v>
      </c>
      <c r="L220">
        <v>323.31</v>
      </c>
      <c r="M220">
        <v>28.236217499999999</v>
      </c>
      <c r="N220">
        <v>28.394029620000001</v>
      </c>
      <c r="O220">
        <v>28.823959349999999</v>
      </c>
      <c r="P220">
        <v>28.764522549999999</v>
      </c>
      <c r="Q220">
        <v>28.277727129999999</v>
      </c>
      <c r="R220">
        <v>28.450889589999999</v>
      </c>
      <c r="S220">
        <v>28.576541899999999</v>
      </c>
      <c r="T220">
        <v>28.569208150000001</v>
      </c>
      <c r="U220">
        <v>28.429739000000001</v>
      </c>
      <c r="V220">
        <v>28.428022380000002</v>
      </c>
      <c r="W220">
        <v>28.62097168</v>
      </c>
      <c r="X220">
        <v>28.401577</v>
      </c>
      <c r="Y220">
        <v>2.0962580000000001E-3</v>
      </c>
      <c r="Z220">
        <v>1.2118020000000001E-3</v>
      </c>
      <c r="AA220">
        <v>3.0160645999999999E-2</v>
      </c>
      <c r="AB220">
        <v>1.4189402E-2</v>
      </c>
      <c r="AC220">
        <v>0.18960538699999999</v>
      </c>
      <c r="AD220">
        <v>4.1639328000000003E-2</v>
      </c>
    </row>
    <row r="221" spans="1:30" x14ac:dyDescent="0.2">
      <c r="A221" t="s">
        <v>1099</v>
      </c>
      <c r="B221" t="s">
        <v>1100</v>
      </c>
      <c r="C221" t="s">
        <v>1101</v>
      </c>
      <c r="D221" t="s">
        <v>1102</v>
      </c>
      <c r="E221" t="s">
        <v>1103</v>
      </c>
      <c r="F221" t="s">
        <v>1104</v>
      </c>
      <c r="G221" t="s">
        <v>43</v>
      </c>
      <c r="H221">
        <v>57.993000000000002</v>
      </c>
      <c r="I221">
        <v>28</v>
      </c>
      <c r="J221">
        <v>75.099999999999994</v>
      </c>
      <c r="K221">
        <v>0</v>
      </c>
      <c r="L221">
        <v>323.31</v>
      </c>
      <c r="M221">
        <v>27.26302338</v>
      </c>
      <c r="N221">
        <v>26.834125520000001</v>
      </c>
      <c r="O221">
        <v>26.796745300000001</v>
      </c>
      <c r="P221">
        <v>27.359090810000001</v>
      </c>
      <c r="Q221">
        <v>28.3441391</v>
      </c>
      <c r="R221">
        <v>27.704179759999999</v>
      </c>
      <c r="S221">
        <v>27.052583689999999</v>
      </c>
      <c r="T221">
        <v>26.740983960000001</v>
      </c>
      <c r="U221">
        <v>25.96739006</v>
      </c>
      <c r="V221">
        <v>28.155426030000001</v>
      </c>
      <c r="W221">
        <v>27.688724520000001</v>
      </c>
      <c r="X221">
        <v>27.117931370000001</v>
      </c>
      <c r="Y221">
        <v>0.96304135999999996</v>
      </c>
      <c r="Z221">
        <v>-0.68939590500000003</v>
      </c>
      <c r="AA221">
        <v>0.13111937500000001</v>
      </c>
      <c r="AB221">
        <v>0.14844258599999999</v>
      </c>
      <c r="AC221">
        <v>1.1391115979999999</v>
      </c>
      <c r="AD221">
        <v>-1.0670413969999999</v>
      </c>
    </row>
    <row r="222" spans="1:30" x14ac:dyDescent="0.2">
      <c r="A222" t="s">
        <v>1105</v>
      </c>
      <c r="B222" t="s">
        <v>1106</v>
      </c>
      <c r="C222" t="s">
        <v>1107</v>
      </c>
      <c r="D222" t="s">
        <v>1108</v>
      </c>
      <c r="E222" t="s">
        <v>1109</v>
      </c>
      <c r="F222" t="s">
        <v>1110</v>
      </c>
      <c r="G222" t="s">
        <v>126</v>
      </c>
      <c r="H222">
        <v>24.879000000000001</v>
      </c>
      <c r="I222">
        <v>12</v>
      </c>
      <c r="J222">
        <v>66.5</v>
      </c>
      <c r="K222">
        <v>0</v>
      </c>
      <c r="L222">
        <v>255.95</v>
      </c>
      <c r="M222">
        <v>27.704311369999999</v>
      </c>
      <c r="N222">
        <v>27.695909499999999</v>
      </c>
      <c r="O222">
        <v>27.753150940000001</v>
      </c>
      <c r="P222">
        <v>27.71502495</v>
      </c>
      <c r="Q222">
        <v>27.742012020000001</v>
      </c>
      <c r="R222">
        <v>27.72208023</v>
      </c>
      <c r="S222">
        <v>27.689592359999999</v>
      </c>
      <c r="T222">
        <v>28.517770769999998</v>
      </c>
      <c r="U222">
        <v>27.9936142</v>
      </c>
      <c r="V222">
        <v>28.28599358</v>
      </c>
      <c r="W222">
        <v>27.797735209999999</v>
      </c>
      <c r="X222">
        <v>27.82505226</v>
      </c>
      <c r="Y222">
        <v>0.72279726700000002</v>
      </c>
      <c r="Z222">
        <v>-0.25180308000000001</v>
      </c>
      <c r="AA222">
        <v>0.69913542699999998</v>
      </c>
      <c r="AB222">
        <v>-0.24322128300000001</v>
      </c>
      <c r="AC222">
        <v>0.12312229399999999</v>
      </c>
      <c r="AD222">
        <v>9.7398758000000002E-2</v>
      </c>
    </row>
    <row r="223" spans="1:30" x14ac:dyDescent="0.2">
      <c r="A223" t="s">
        <v>1111</v>
      </c>
      <c r="B223" t="s">
        <v>1112</v>
      </c>
      <c r="C223" t="s">
        <v>1113</v>
      </c>
      <c r="D223" t="s">
        <v>1114</v>
      </c>
      <c r="E223" t="s">
        <v>1115</v>
      </c>
      <c r="F223" t="s">
        <v>1116</v>
      </c>
      <c r="G223" t="s">
        <v>43</v>
      </c>
      <c r="H223">
        <v>22.440999999999999</v>
      </c>
      <c r="I223">
        <v>10</v>
      </c>
      <c r="J223">
        <v>49.3</v>
      </c>
      <c r="K223">
        <v>0</v>
      </c>
      <c r="L223">
        <v>323.31</v>
      </c>
      <c r="M223">
        <v>28.825113300000002</v>
      </c>
      <c r="N223">
        <v>27.90982056</v>
      </c>
      <c r="O223">
        <v>28.274576190000001</v>
      </c>
      <c r="P223">
        <v>29.060104370000001</v>
      </c>
      <c r="Q223">
        <v>29.119020460000002</v>
      </c>
      <c r="R223">
        <v>28.80257988</v>
      </c>
      <c r="S223">
        <v>28.123811719999999</v>
      </c>
      <c r="T223">
        <v>28.589672090000001</v>
      </c>
      <c r="U223">
        <v>28.054344180000001</v>
      </c>
      <c r="V223">
        <v>28.721036909999999</v>
      </c>
      <c r="W223">
        <v>28.476764679999999</v>
      </c>
      <c r="X223">
        <v>28.48104477</v>
      </c>
      <c r="Y223">
        <v>0.33048469000000003</v>
      </c>
      <c r="Z223">
        <v>-0.223112106</v>
      </c>
      <c r="AA223">
        <v>1.579377856</v>
      </c>
      <c r="AB223">
        <v>0.434286118</v>
      </c>
      <c r="AC223">
        <v>0.74788294499999997</v>
      </c>
      <c r="AD223">
        <v>-0.303672791</v>
      </c>
    </row>
    <row r="224" spans="1:30" x14ac:dyDescent="0.2">
      <c r="A224" t="s">
        <v>1117</v>
      </c>
      <c r="B224" t="s">
        <v>1118</v>
      </c>
      <c r="C224" t="s">
        <v>1119</v>
      </c>
      <c r="D224" t="s">
        <v>1120</v>
      </c>
      <c r="E224" t="s">
        <v>1121</v>
      </c>
      <c r="F224" t="s">
        <v>1122</v>
      </c>
      <c r="G224" t="s">
        <v>177</v>
      </c>
      <c r="H224">
        <v>30.157</v>
      </c>
      <c r="I224">
        <v>1</v>
      </c>
      <c r="J224">
        <v>5.4</v>
      </c>
      <c r="K224">
        <v>0</v>
      </c>
      <c r="L224">
        <v>216.43</v>
      </c>
      <c r="M224">
        <v>26.360515589999999</v>
      </c>
      <c r="N224">
        <v>26.305948260000001</v>
      </c>
      <c r="O224">
        <v>27.399663929999999</v>
      </c>
      <c r="P224">
        <v>27.844757080000001</v>
      </c>
      <c r="Q224">
        <v>28.04395676</v>
      </c>
      <c r="R224">
        <v>27.404462809999998</v>
      </c>
      <c r="S224">
        <v>26.623102190000001</v>
      </c>
      <c r="T224">
        <v>26.840862269999999</v>
      </c>
      <c r="U224">
        <v>26.686323170000001</v>
      </c>
      <c r="V224">
        <v>26.851505280000001</v>
      </c>
      <c r="W224">
        <v>26.520418169999999</v>
      </c>
      <c r="X224">
        <v>26.000045780000001</v>
      </c>
      <c r="Y224">
        <v>0.206294792</v>
      </c>
      <c r="Z224">
        <v>0.23138618499999999</v>
      </c>
      <c r="AA224">
        <v>1.8614853259999999</v>
      </c>
      <c r="AB224">
        <v>1.3070691430000001</v>
      </c>
      <c r="AC224">
        <v>0.43372678799999997</v>
      </c>
      <c r="AD224">
        <v>0.25943946800000001</v>
      </c>
    </row>
    <row r="225" spans="1:30" x14ac:dyDescent="0.2">
      <c r="A225" t="s">
        <v>1123</v>
      </c>
      <c r="B225" t="s">
        <v>99</v>
      </c>
      <c r="C225" t="s">
        <v>100</v>
      </c>
      <c r="D225" t="s">
        <v>1124</v>
      </c>
      <c r="E225" t="s">
        <v>1125</v>
      </c>
      <c r="F225" t="s">
        <v>1126</v>
      </c>
      <c r="G225" t="s">
        <v>58</v>
      </c>
      <c r="H225">
        <v>35.412999999999997</v>
      </c>
      <c r="I225">
        <v>11</v>
      </c>
      <c r="J225">
        <v>52</v>
      </c>
      <c r="K225">
        <v>0</v>
      </c>
      <c r="L225">
        <v>55.72</v>
      </c>
      <c r="M225">
        <v>24.84023857</v>
      </c>
      <c r="N225">
        <v>25.552680970000001</v>
      </c>
      <c r="O225">
        <v>25.734201429999999</v>
      </c>
      <c r="P225">
        <v>24.765106200000002</v>
      </c>
      <c r="Q225">
        <v>25.205837249999998</v>
      </c>
      <c r="R225">
        <v>25.420469279999999</v>
      </c>
      <c r="S225">
        <v>26.13619804</v>
      </c>
      <c r="T225">
        <v>25.993625640000001</v>
      </c>
      <c r="U225">
        <v>25.654525759999999</v>
      </c>
      <c r="V225">
        <v>25.977884289999999</v>
      </c>
      <c r="W225">
        <v>25.593830109999999</v>
      </c>
      <c r="X225">
        <v>26.041576389999999</v>
      </c>
      <c r="Y225">
        <v>0.74132188399999999</v>
      </c>
      <c r="Z225">
        <v>-0.49538993799999997</v>
      </c>
      <c r="AA225">
        <v>1.444592012</v>
      </c>
      <c r="AB225">
        <v>-0.74062601699999997</v>
      </c>
      <c r="AC225">
        <v>0.102575981</v>
      </c>
      <c r="AD225">
        <v>5.7019552000000001E-2</v>
      </c>
    </row>
    <row r="226" spans="1:30" x14ac:dyDescent="0.2">
      <c r="A226" t="s">
        <v>1127</v>
      </c>
      <c r="B226" t="s">
        <v>311</v>
      </c>
      <c r="C226" t="s">
        <v>1128</v>
      </c>
      <c r="D226" t="s">
        <v>1129</v>
      </c>
      <c r="E226" t="s">
        <v>1127</v>
      </c>
      <c r="F226" t="s">
        <v>1130</v>
      </c>
      <c r="G226" t="s">
        <v>126</v>
      </c>
      <c r="H226">
        <v>17.521000000000001</v>
      </c>
      <c r="I226">
        <v>9</v>
      </c>
      <c r="J226">
        <v>49.4</v>
      </c>
      <c r="K226">
        <v>0</v>
      </c>
      <c r="L226">
        <v>81.963999999999999</v>
      </c>
      <c r="M226">
        <v>27.508014679999999</v>
      </c>
      <c r="N226">
        <v>27.7980442</v>
      </c>
      <c r="O226">
        <v>27.542814249999999</v>
      </c>
      <c r="P226">
        <v>27.780942920000001</v>
      </c>
      <c r="Q226">
        <v>27.781129839999998</v>
      </c>
      <c r="R226">
        <v>27.5839119</v>
      </c>
      <c r="S226">
        <v>27.53148079</v>
      </c>
      <c r="T226">
        <v>26.812988279999999</v>
      </c>
      <c r="U226">
        <v>27.518558500000001</v>
      </c>
      <c r="V226">
        <v>28.015846249999999</v>
      </c>
      <c r="W226">
        <v>27.696107860000001</v>
      </c>
      <c r="X226">
        <v>27.406896589999999</v>
      </c>
      <c r="Y226">
        <v>0.171756836</v>
      </c>
      <c r="Z226">
        <v>-8.9992523000000005E-2</v>
      </c>
      <c r="AA226">
        <v>1.5975004000000001E-2</v>
      </c>
      <c r="AB226">
        <v>9.0446469999999994E-3</v>
      </c>
      <c r="AC226">
        <v>0.63931964100000005</v>
      </c>
      <c r="AD226">
        <v>-0.41860771200000002</v>
      </c>
    </row>
    <row r="227" spans="1:30" x14ac:dyDescent="0.2">
      <c r="A227" t="s">
        <v>1131</v>
      </c>
      <c r="B227" t="s">
        <v>99</v>
      </c>
      <c r="C227" t="s">
        <v>100</v>
      </c>
      <c r="D227" t="s">
        <v>1132</v>
      </c>
      <c r="E227" t="s">
        <v>1131</v>
      </c>
      <c r="F227" t="s">
        <v>1133</v>
      </c>
      <c r="G227" t="s">
        <v>58</v>
      </c>
      <c r="H227">
        <v>18.36</v>
      </c>
      <c r="I227">
        <v>14</v>
      </c>
      <c r="J227">
        <v>91</v>
      </c>
      <c r="K227">
        <v>0</v>
      </c>
      <c r="L227">
        <v>114.63</v>
      </c>
      <c r="M227">
        <v>27.92660141</v>
      </c>
      <c r="N227">
        <v>27.746246339999999</v>
      </c>
      <c r="O227">
        <v>28.672159189999999</v>
      </c>
      <c r="P227">
        <v>28.197980879999999</v>
      </c>
      <c r="Q227">
        <v>27.552448269999999</v>
      </c>
      <c r="R227">
        <v>28.237676619999998</v>
      </c>
      <c r="S227">
        <v>28.14875031</v>
      </c>
      <c r="T227">
        <v>27.78985977</v>
      </c>
      <c r="U227">
        <v>27.79680634</v>
      </c>
      <c r="V227">
        <v>28.286346439999999</v>
      </c>
      <c r="W227">
        <v>28.050302510000002</v>
      </c>
      <c r="X227">
        <v>27.628328320000001</v>
      </c>
      <c r="Y227">
        <v>0.13650152900000001</v>
      </c>
      <c r="Z227">
        <v>0.12667655899999999</v>
      </c>
      <c r="AA227">
        <v>8.6286890000000002E-3</v>
      </c>
      <c r="AB227">
        <v>7.7095030000000004E-3</v>
      </c>
      <c r="AC227">
        <v>0.123803233</v>
      </c>
      <c r="AD227">
        <v>-7.6520283999999994E-2</v>
      </c>
    </row>
    <row r="228" spans="1:30" x14ac:dyDescent="0.2">
      <c r="A228" t="s">
        <v>1134</v>
      </c>
      <c r="B228" t="s">
        <v>1135</v>
      </c>
      <c r="C228" t="s">
        <v>32</v>
      </c>
      <c r="D228" t="s">
        <v>1136</v>
      </c>
      <c r="E228" t="s">
        <v>1137</v>
      </c>
      <c r="F228" t="s">
        <v>1138</v>
      </c>
      <c r="G228" t="s">
        <v>36</v>
      </c>
      <c r="H228">
        <v>24.547999999999998</v>
      </c>
      <c r="I228">
        <v>12</v>
      </c>
      <c r="J228">
        <v>58.9</v>
      </c>
      <c r="K228">
        <v>0</v>
      </c>
      <c r="L228">
        <v>323.31</v>
      </c>
      <c r="M228">
        <v>33.180637359999999</v>
      </c>
      <c r="N228">
        <v>33.101428990000002</v>
      </c>
      <c r="O228">
        <v>32.682800290000003</v>
      </c>
      <c r="P228">
        <v>32.375080109999999</v>
      </c>
      <c r="Q228">
        <v>32.796916959999997</v>
      </c>
      <c r="R228">
        <v>32.717674260000003</v>
      </c>
      <c r="S228">
        <v>32.795097349999999</v>
      </c>
      <c r="T228">
        <v>32.347282409999998</v>
      </c>
      <c r="U228">
        <v>32.924186710000001</v>
      </c>
      <c r="V228">
        <v>33.44714355</v>
      </c>
      <c r="W228">
        <v>33.10515213</v>
      </c>
      <c r="X228">
        <v>33.365413670000002</v>
      </c>
      <c r="Y228">
        <v>0.789475975</v>
      </c>
      <c r="Z228">
        <v>-0.31761423700000002</v>
      </c>
      <c r="AA228">
        <v>1.8228113909999999</v>
      </c>
      <c r="AB228">
        <v>-0.67601267499999995</v>
      </c>
      <c r="AC228">
        <v>1.415812013</v>
      </c>
      <c r="AD228">
        <v>-0.61704762800000001</v>
      </c>
    </row>
    <row r="229" spans="1:30" x14ac:dyDescent="0.2">
      <c r="A229" t="s">
        <v>1139</v>
      </c>
      <c r="B229" t="s">
        <v>1140</v>
      </c>
      <c r="C229" t="s">
        <v>1141</v>
      </c>
      <c r="D229" t="s">
        <v>1142</v>
      </c>
      <c r="E229" t="s">
        <v>1143</v>
      </c>
      <c r="F229" t="s">
        <v>1144</v>
      </c>
      <c r="G229" t="s">
        <v>91</v>
      </c>
      <c r="H229">
        <v>58.835000000000001</v>
      </c>
      <c r="I229">
        <v>6</v>
      </c>
      <c r="J229">
        <v>16.100000000000001</v>
      </c>
      <c r="K229">
        <v>0</v>
      </c>
      <c r="L229">
        <v>12.487</v>
      </c>
      <c r="M229">
        <v>23.64488983</v>
      </c>
      <c r="N229">
        <v>24.58491325</v>
      </c>
      <c r="O229">
        <v>23.738988880000001</v>
      </c>
      <c r="P229">
        <v>24.695726390000001</v>
      </c>
      <c r="Q229">
        <v>25.59462929</v>
      </c>
      <c r="R229">
        <v>23.351182940000001</v>
      </c>
      <c r="S229">
        <v>24.103569029999999</v>
      </c>
      <c r="T229">
        <v>24.92637062</v>
      </c>
      <c r="U229">
        <v>24.112403870000001</v>
      </c>
      <c r="V229">
        <v>24.30843544</v>
      </c>
      <c r="W229">
        <v>24.27169228</v>
      </c>
      <c r="X229">
        <v>24.538375850000001</v>
      </c>
      <c r="Y229">
        <v>0.54602474099999998</v>
      </c>
      <c r="Z229">
        <v>-0.38323720300000003</v>
      </c>
      <c r="AA229">
        <v>9.4798824000000004E-2</v>
      </c>
      <c r="AB229">
        <v>0.17434501599999999</v>
      </c>
      <c r="AC229">
        <v>9.1676459999999998E-3</v>
      </c>
      <c r="AD229">
        <v>7.9466499999999995E-3</v>
      </c>
    </row>
    <row r="230" spans="1:30" x14ac:dyDescent="0.2">
      <c r="A230" t="s">
        <v>1145</v>
      </c>
      <c r="B230" t="s">
        <v>51</v>
      </c>
      <c r="C230" t="s">
        <v>32</v>
      </c>
      <c r="D230" t="s">
        <v>1146</v>
      </c>
      <c r="E230" t="s">
        <v>1145</v>
      </c>
      <c r="F230" t="s">
        <v>1147</v>
      </c>
      <c r="G230" t="s">
        <v>36</v>
      </c>
      <c r="H230">
        <v>16.382999999999999</v>
      </c>
      <c r="I230">
        <v>5</v>
      </c>
      <c r="J230">
        <v>41.6</v>
      </c>
      <c r="K230">
        <v>0</v>
      </c>
      <c r="L230">
        <v>39.497999999999998</v>
      </c>
      <c r="M230">
        <v>28.53930664</v>
      </c>
      <c r="N230">
        <v>28.587099080000002</v>
      </c>
      <c r="O230">
        <v>28.21845055</v>
      </c>
      <c r="P230">
        <v>28.02659607</v>
      </c>
      <c r="Q230">
        <v>28.444032669999999</v>
      </c>
      <c r="R230">
        <v>27.81897163</v>
      </c>
      <c r="S230">
        <v>28.334920879999999</v>
      </c>
      <c r="T230">
        <v>28.083751679999999</v>
      </c>
      <c r="U230">
        <v>28.296052929999998</v>
      </c>
      <c r="V230">
        <v>28.255119319999999</v>
      </c>
      <c r="W230">
        <v>28.180776600000002</v>
      </c>
      <c r="X230">
        <v>28.430578229999998</v>
      </c>
      <c r="Y230">
        <v>0.50809865799999998</v>
      </c>
      <c r="Z230">
        <v>0.15946070400000001</v>
      </c>
      <c r="AA230">
        <v>0.412520567</v>
      </c>
      <c r="AB230">
        <v>-0.19229125999999999</v>
      </c>
      <c r="AC230">
        <v>0.17864709000000001</v>
      </c>
      <c r="AD230">
        <v>-5.0582886000000001E-2</v>
      </c>
    </row>
    <row r="231" spans="1:30" x14ac:dyDescent="0.2">
      <c r="A231" t="s">
        <v>1148</v>
      </c>
      <c r="B231" t="s">
        <v>1149</v>
      </c>
      <c r="C231" t="s">
        <v>1150</v>
      </c>
      <c r="D231" t="s">
        <v>1151</v>
      </c>
      <c r="E231" t="s">
        <v>1148</v>
      </c>
      <c r="F231" t="s">
        <v>1152</v>
      </c>
      <c r="G231" t="s">
        <v>232</v>
      </c>
      <c r="H231">
        <v>50.078000000000003</v>
      </c>
      <c r="I231">
        <v>10</v>
      </c>
      <c r="J231">
        <v>34.6</v>
      </c>
      <c r="K231">
        <v>0</v>
      </c>
      <c r="L231">
        <v>24.091999999999999</v>
      </c>
      <c r="M231">
        <v>25.65307808</v>
      </c>
      <c r="N231">
        <v>25.816631319999999</v>
      </c>
      <c r="O231">
        <v>24.112539290000001</v>
      </c>
      <c r="P231">
        <v>23.44329643</v>
      </c>
      <c r="Q231">
        <v>24.08510017</v>
      </c>
      <c r="R231">
        <v>26.158096310000001</v>
      </c>
      <c r="S231">
        <v>25.991205220000001</v>
      </c>
      <c r="T231">
        <v>23.601215360000001</v>
      </c>
      <c r="U231">
        <v>23.80680847</v>
      </c>
      <c r="V231">
        <v>25.33692551</v>
      </c>
      <c r="W231">
        <v>26.02424049</v>
      </c>
      <c r="X231">
        <v>25.83809853</v>
      </c>
      <c r="Y231">
        <v>0.39193061400000001</v>
      </c>
      <c r="Z231">
        <v>-0.53900528000000003</v>
      </c>
      <c r="AA231">
        <v>0.62367202700000002</v>
      </c>
      <c r="AB231">
        <v>-1.1709238689999999</v>
      </c>
      <c r="AC231">
        <v>0.73308558199999996</v>
      </c>
      <c r="AD231">
        <v>-1.266678492</v>
      </c>
    </row>
    <row r="232" spans="1:30" x14ac:dyDescent="0.2">
      <c r="A232" t="s">
        <v>1153</v>
      </c>
      <c r="B232" t="s">
        <v>31</v>
      </c>
      <c r="C232" t="s">
        <v>32</v>
      </c>
      <c r="D232" t="s">
        <v>1154</v>
      </c>
      <c r="E232" t="s">
        <v>1153</v>
      </c>
      <c r="F232" t="s">
        <v>1155</v>
      </c>
      <c r="G232" t="s">
        <v>36</v>
      </c>
      <c r="H232">
        <v>57.13</v>
      </c>
      <c r="I232">
        <v>11</v>
      </c>
      <c r="J232">
        <v>36.5</v>
      </c>
      <c r="K232">
        <v>0</v>
      </c>
      <c r="L232">
        <v>43.402999999999999</v>
      </c>
      <c r="M232">
        <v>25.51216698</v>
      </c>
      <c r="N232">
        <v>26.108329770000001</v>
      </c>
      <c r="O232">
        <v>25.109247209999999</v>
      </c>
      <c r="P232">
        <v>25.643835070000002</v>
      </c>
      <c r="Q232">
        <v>24.910625459999999</v>
      </c>
      <c r="R232">
        <v>25.452337270000001</v>
      </c>
      <c r="S232">
        <v>25.691843030000001</v>
      </c>
      <c r="T232">
        <v>25.160272599999999</v>
      </c>
      <c r="U232">
        <v>24.717536930000001</v>
      </c>
      <c r="V232">
        <v>24.821231839999999</v>
      </c>
      <c r="W232">
        <v>25.430809020000002</v>
      </c>
      <c r="X232">
        <v>25.382020950000001</v>
      </c>
      <c r="Y232">
        <v>0.44908104399999998</v>
      </c>
      <c r="Z232">
        <v>0.36522738100000002</v>
      </c>
      <c r="AA232">
        <v>0.15842649</v>
      </c>
      <c r="AB232">
        <v>0.124245326</v>
      </c>
      <c r="AC232">
        <v>2.0871779E-2</v>
      </c>
      <c r="AD232">
        <v>-2.1469752000000002E-2</v>
      </c>
    </row>
    <row r="233" spans="1:30" x14ac:dyDescent="0.2">
      <c r="A233" t="s">
        <v>1156</v>
      </c>
      <c r="B233" t="s">
        <v>1157</v>
      </c>
      <c r="C233" t="s">
        <v>1158</v>
      </c>
      <c r="D233" t="s">
        <v>1159</v>
      </c>
      <c r="E233" t="s">
        <v>1160</v>
      </c>
      <c r="F233" t="s">
        <v>1161</v>
      </c>
      <c r="G233" t="s">
        <v>91</v>
      </c>
      <c r="H233">
        <v>30.013999999999999</v>
      </c>
      <c r="I233">
        <v>3</v>
      </c>
      <c r="J233">
        <v>9.9</v>
      </c>
      <c r="K233">
        <v>0</v>
      </c>
      <c r="L233">
        <v>11.734</v>
      </c>
      <c r="M233">
        <v>26.162828449999999</v>
      </c>
      <c r="N233">
        <v>25.923181530000001</v>
      </c>
      <c r="O233">
        <v>25.827863690000001</v>
      </c>
      <c r="P233">
        <v>25.261997220000001</v>
      </c>
      <c r="Q233">
        <v>24.944894789999999</v>
      </c>
      <c r="R233">
        <v>25.956243520000001</v>
      </c>
      <c r="S233">
        <v>26.178318019999999</v>
      </c>
      <c r="T233">
        <v>25.869808200000001</v>
      </c>
      <c r="U233">
        <v>25.938785549999999</v>
      </c>
      <c r="V233">
        <v>23.32847786</v>
      </c>
      <c r="W233">
        <v>23.95733452</v>
      </c>
      <c r="X233">
        <v>26.022930150000001</v>
      </c>
      <c r="Y233">
        <v>0.87130470299999996</v>
      </c>
      <c r="Z233">
        <v>1.5350437159999999</v>
      </c>
      <c r="AA233">
        <v>0.476202344</v>
      </c>
      <c r="AB233">
        <v>0.95146433500000005</v>
      </c>
      <c r="AC233">
        <v>0.88704103099999998</v>
      </c>
      <c r="AD233">
        <v>1.55938975</v>
      </c>
    </row>
    <row r="234" spans="1:30" x14ac:dyDescent="0.2">
      <c r="A234" t="s">
        <v>1162</v>
      </c>
      <c r="B234" t="s">
        <v>1163</v>
      </c>
      <c r="C234" t="s">
        <v>1164</v>
      </c>
      <c r="D234" t="s">
        <v>1165</v>
      </c>
      <c r="E234" t="s">
        <v>1166</v>
      </c>
      <c r="F234" t="s">
        <v>1167</v>
      </c>
      <c r="G234" t="s">
        <v>91</v>
      </c>
      <c r="H234">
        <v>83.388999999999996</v>
      </c>
      <c r="I234">
        <v>9</v>
      </c>
      <c r="J234">
        <v>16.100000000000001</v>
      </c>
      <c r="K234">
        <v>0</v>
      </c>
      <c r="L234">
        <v>23.628</v>
      </c>
      <c r="M234">
        <v>24.105302810000001</v>
      </c>
      <c r="N234">
        <v>30.744709010000001</v>
      </c>
      <c r="O234">
        <v>30.172002790000001</v>
      </c>
      <c r="P234">
        <v>23.189174649999998</v>
      </c>
      <c r="Q234">
        <v>25.377693180000001</v>
      </c>
      <c r="R234">
        <v>30.54443741</v>
      </c>
      <c r="S234">
        <v>30.43061638</v>
      </c>
      <c r="T234">
        <v>29.947540279999998</v>
      </c>
      <c r="U234">
        <v>30.399478909999999</v>
      </c>
      <c r="V234">
        <v>29.61721039</v>
      </c>
      <c r="W234">
        <v>24.39303207</v>
      </c>
      <c r="X234">
        <v>30.307260509999999</v>
      </c>
      <c r="Y234">
        <v>2.7885038000000001E-2</v>
      </c>
      <c r="Z234">
        <v>0.23483721399999999</v>
      </c>
      <c r="AA234">
        <v>0.23799331100000001</v>
      </c>
      <c r="AB234">
        <v>-1.7353992460000001</v>
      </c>
      <c r="AC234">
        <v>0.502430559</v>
      </c>
      <c r="AD234">
        <v>2.153377533</v>
      </c>
    </row>
    <row r="235" spans="1:30" x14ac:dyDescent="0.2">
      <c r="A235" t="s">
        <v>1168</v>
      </c>
      <c r="B235" t="s">
        <v>1169</v>
      </c>
      <c r="C235" t="s">
        <v>1170</v>
      </c>
      <c r="D235" t="s">
        <v>1171</v>
      </c>
      <c r="E235" t="s">
        <v>1172</v>
      </c>
      <c r="F235" t="s">
        <v>1173</v>
      </c>
      <c r="G235" t="s">
        <v>91</v>
      </c>
      <c r="H235">
        <v>57.341999999999999</v>
      </c>
      <c r="I235">
        <v>30</v>
      </c>
      <c r="J235">
        <v>69.3</v>
      </c>
      <c r="K235">
        <v>0</v>
      </c>
      <c r="L235">
        <v>254.84</v>
      </c>
      <c r="M235">
        <v>29.464956279999999</v>
      </c>
      <c r="N235">
        <v>29.248800280000001</v>
      </c>
      <c r="O235">
        <v>29.283876419999999</v>
      </c>
      <c r="P235">
        <v>29.814027790000001</v>
      </c>
      <c r="Q235">
        <v>24.282615660000001</v>
      </c>
      <c r="R235">
        <v>29.698709489999999</v>
      </c>
      <c r="S235">
        <v>29.71074677</v>
      </c>
      <c r="T235">
        <v>29.275154109999999</v>
      </c>
      <c r="U235">
        <v>29.252323149999999</v>
      </c>
      <c r="V235">
        <v>24.55360031</v>
      </c>
      <c r="W235">
        <v>29.348260880000002</v>
      </c>
      <c r="X235">
        <v>29.225086210000001</v>
      </c>
      <c r="Y235">
        <v>0.44117838199999998</v>
      </c>
      <c r="Z235">
        <v>1.6235618590000001</v>
      </c>
      <c r="AA235">
        <v>3.1115377E-2</v>
      </c>
      <c r="AB235">
        <v>0.222801844</v>
      </c>
      <c r="AC235">
        <v>0.46475815799999998</v>
      </c>
      <c r="AD235">
        <v>1.703758876</v>
      </c>
    </row>
    <row r="236" spans="1:30" x14ac:dyDescent="0.2">
      <c r="A236" t="s">
        <v>1174</v>
      </c>
      <c r="B236" t="s">
        <v>1175</v>
      </c>
      <c r="C236" t="s">
        <v>1176</v>
      </c>
      <c r="D236" t="s">
        <v>1177</v>
      </c>
      <c r="E236" t="s">
        <v>1178</v>
      </c>
      <c r="F236" t="s">
        <v>1179</v>
      </c>
      <c r="G236" t="s">
        <v>91</v>
      </c>
      <c r="H236">
        <v>34.045999999999999</v>
      </c>
      <c r="I236">
        <v>22</v>
      </c>
      <c r="J236">
        <v>84.1</v>
      </c>
      <c r="K236">
        <v>0</v>
      </c>
      <c r="L236">
        <v>323.31</v>
      </c>
      <c r="M236">
        <v>28.761766430000002</v>
      </c>
      <c r="N236">
        <v>29.01712036</v>
      </c>
      <c r="O236">
        <v>29.067893980000001</v>
      </c>
      <c r="P236">
        <v>29.803520200000001</v>
      </c>
      <c r="Q236">
        <v>29.163269039999999</v>
      </c>
      <c r="R236">
        <v>29.33770943</v>
      </c>
      <c r="S236">
        <v>28.93080711</v>
      </c>
      <c r="T236">
        <v>29.132221220000002</v>
      </c>
      <c r="U236">
        <v>29.278215410000001</v>
      </c>
      <c r="V236">
        <v>28.678384779999998</v>
      </c>
      <c r="W236">
        <v>28.974815370000002</v>
      </c>
      <c r="X236">
        <v>28.872821810000001</v>
      </c>
      <c r="Y236">
        <v>0.344461407</v>
      </c>
      <c r="Z236">
        <v>0.106919607</v>
      </c>
      <c r="AA236">
        <v>1.321936496</v>
      </c>
      <c r="AB236">
        <v>0.59282557199999997</v>
      </c>
      <c r="AC236">
        <v>0.95605981799999995</v>
      </c>
      <c r="AD236">
        <v>0.27174059499999997</v>
      </c>
    </row>
    <row r="237" spans="1:30" x14ac:dyDescent="0.2">
      <c r="A237" t="s">
        <v>1180</v>
      </c>
      <c r="B237" t="s">
        <v>1181</v>
      </c>
      <c r="C237" t="s">
        <v>1182</v>
      </c>
      <c r="D237" t="s">
        <v>1183</v>
      </c>
      <c r="E237" t="s">
        <v>1184</v>
      </c>
      <c r="F237" t="s">
        <v>1185</v>
      </c>
      <c r="G237" t="s">
        <v>232</v>
      </c>
      <c r="H237">
        <v>36.152999999999999</v>
      </c>
      <c r="I237">
        <v>10</v>
      </c>
      <c r="J237">
        <v>48.1</v>
      </c>
      <c r="K237">
        <v>0</v>
      </c>
      <c r="L237">
        <v>151.09</v>
      </c>
      <c r="M237">
        <v>24.348396300000001</v>
      </c>
      <c r="N237">
        <v>23.795761110000001</v>
      </c>
      <c r="O237">
        <v>24.068822860000001</v>
      </c>
      <c r="P237">
        <v>25.227184300000001</v>
      </c>
      <c r="Q237">
        <v>23.968595499999999</v>
      </c>
      <c r="R237">
        <v>24.409633639999999</v>
      </c>
      <c r="S237">
        <v>24.227218629999999</v>
      </c>
      <c r="T237">
        <v>23.224288940000001</v>
      </c>
      <c r="U237">
        <v>23.211156849999998</v>
      </c>
      <c r="V237">
        <v>24.965173719999999</v>
      </c>
      <c r="W237">
        <v>23.911985399999999</v>
      </c>
      <c r="X237">
        <v>24.424859999999999</v>
      </c>
      <c r="Y237">
        <v>0.45587753199999997</v>
      </c>
      <c r="Z237">
        <v>-0.36301295</v>
      </c>
      <c r="AA237">
        <v>7.4299204999999993E-2</v>
      </c>
      <c r="AB237">
        <v>0.101131439</v>
      </c>
      <c r="AC237">
        <v>0.90516332899999996</v>
      </c>
      <c r="AD237">
        <v>-0.87978490200000004</v>
      </c>
    </row>
    <row r="238" spans="1:30" x14ac:dyDescent="0.2">
      <c r="A238" t="s">
        <v>1186</v>
      </c>
      <c r="B238" t="s">
        <v>958</v>
      </c>
      <c r="C238" t="s">
        <v>32</v>
      </c>
      <c r="D238" t="s">
        <v>1187</v>
      </c>
      <c r="E238" t="s">
        <v>1186</v>
      </c>
      <c r="F238" t="s">
        <v>1188</v>
      </c>
      <c r="G238" t="s">
        <v>36</v>
      </c>
      <c r="H238">
        <v>62.692999999999998</v>
      </c>
      <c r="I238">
        <v>6</v>
      </c>
      <c r="J238">
        <v>13.4</v>
      </c>
      <c r="K238">
        <v>0</v>
      </c>
      <c r="L238">
        <v>15.16</v>
      </c>
      <c r="M238">
        <v>26.175008770000002</v>
      </c>
      <c r="N238">
        <v>26.712404249999999</v>
      </c>
      <c r="O238">
        <v>26.419729230000002</v>
      </c>
      <c r="P238">
        <v>24.695972439999998</v>
      </c>
      <c r="Q238">
        <v>24.21184921</v>
      </c>
      <c r="R238">
        <v>26.066385270000001</v>
      </c>
      <c r="S238">
        <v>26.405614849999999</v>
      </c>
      <c r="T238">
        <v>26.455240249999999</v>
      </c>
      <c r="U238">
        <v>26.581184390000001</v>
      </c>
      <c r="V238">
        <v>23.704967499999999</v>
      </c>
      <c r="W238">
        <v>26.243217470000001</v>
      </c>
      <c r="X238">
        <v>26.285263059999998</v>
      </c>
      <c r="Y238">
        <v>0.51875150999999997</v>
      </c>
      <c r="Z238">
        <v>1.024564743</v>
      </c>
      <c r="AA238">
        <v>0.15413091800000001</v>
      </c>
      <c r="AB238">
        <v>-0.41974703499999999</v>
      </c>
      <c r="AC238">
        <v>0.55434616699999995</v>
      </c>
      <c r="AD238">
        <v>1.069530487</v>
      </c>
    </row>
    <row r="239" spans="1:30" x14ac:dyDescent="0.2">
      <c r="A239" t="s">
        <v>1189</v>
      </c>
      <c r="B239" t="s">
        <v>1190</v>
      </c>
      <c r="C239" t="s">
        <v>1191</v>
      </c>
      <c r="D239" t="s">
        <v>1192</v>
      </c>
      <c r="E239" t="s">
        <v>1193</v>
      </c>
      <c r="F239" t="s">
        <v>1194</v>
      </c>
      <c r="G239" t="s">
        <v>91</v>
      </c>
      <c r="H239">
        <v>44.595999999999997</v>
      </c>
      <c r="I239">
        <v>35</v>
      </c>
      <c r="J239">
        <v>97.4</v>
      </c>
      <c r="K239">
        <v>0</v>
      </c>
      <c r="L239">
        <v>323.31</v>
      </c>
      <c r="M239">
        <v>29.8302002</v>
      </c>
      <c r="N239">
        <v>29.775175090000001</v>
      </c>
      <c r="O239">
        <v>30.36379814</v>
      </c>
      <c r="P239">
        <v>30.54388428</v>
      </c>
      <c r="Q239">
        <v>30.949352260000001</v>
      </c>
      <c r="R239">
        <v>30.201980590000002</v>
      </c>
      <c r="S239">
        <v>30.14964676</v>
      </c>
      <c r="T239">
        <v>30.71661186</v>
      </c>
      <c r="U239">
        <v>30.009052279999999</v>
      </c>
      <c r="V239">
        <v>30.330633160000001</v>
      </c>
      <c r="W239">
        <v>29.90684319</v>
      </c>
      <c r="X239">
        <v>29.82241058</v>
      </c>
      <c r="Y239">
        <v>4.2068782999999998E-2</v>
      </c>
      <c r="Z239">
        <v>-3.0237834000000002E-2</v>
      </c>
      <c r="AA239">
        <v>0.95503300800000002</v>
      </c>
      <c r="AB239">
        <v>0.54511006699999998</v>
      </c>
      <c r="AC239">
        <v>0.43550842499999998</v>
      </c>
      <c r="AD239">
        <v>0.271807988</v>
      </c>
    </row>
    <row r="240" spans="1:30" x14ac:dyDescent="0.2">
      <c r="A240" t="s">
        <v>1195</v>
      </c>
      <c r="B240" t="s">
        <v>234</v>
      </c>
      <c r="C240" t="s">
        <v>32</v>
      </c>
      <c r="D240" t="s">
        <v>1196</v>
      </c>
      <c r="E240" t="s">
        <v>1195</v>
      </c>
      <c r="F240" t="s">
        <v>1197</v>
      </c>
      <c r="G240" t="s">
        <v>58</v>
      </c>
      <c r="H240">
        <v>16.866</v>
      </c>
      <c r="I240">
        <v>10</v>
      </c>
      <c r="J240">
        <v>79</v>
      </c>
      <c r="K240">
        <v>0</v>
      </c>
      <c r="L240">
        <v>155.52000000000001</v>
      </c>
      <c r="M240">
        <v>29.305826190000001</v>
      </c>
      <c r="N240">
        <v>29.186927799999999</v>
      </c>
      <c r="O240">
        <v>29.052558900000001</v>
      </c>
      <c r="P240">
        <v>28.64003181</v>
      </c>
      <c r="Q240">
        <v>28.756717680000001</v>
      </c>
      <c r="R240">
        <v>29.291141509999999</v>
      </c>
      <c r="S240">
        <v>29.594789509999998</v>
      </c>
      <c r="T240">
        <v>28.86017609</v>
      </c>
      <c r="U240">
        <v>29.19190025</v>
      </c>
      <c r="V240">
        <v>29.221864700000001</v>
      </c>
      <c r="W240">
        <v>29.22687912</v>
      </c>
      <c r="X240">
        <v>29.535900120000001</v>
      </c>
      <c r="Y240">
        <v>0.50418461299999995</v>
      </c>
      <c r="Z240">
        <v>-0.14644368499999999</v>
      </c>
      <c r="AA240">
        <v>0.89265014200000004</v>
      </c>
      <c r="AB240">
        <v>-0.43225097699999998</v>
      </c>
      <c r="AC240">
        <v>0.18127388999999999</v>
      </c>
      <c r="AD240">
        <v>-0.11259269700000001</v>
      </c>
    </row>
    <row r="241" spans="1:30" x14ac:dyDescent="0.2">
      <c r="A241" t="s">
        <v>1198</v>
      </c>
      <c r="B241" t="s">
        <v>99</v>
      </c>
      <c r="C241" t="s">
        <v>100</v>
      </c>
      <c r="D241" t="s">
        <v>1199</v>
      </c>
      <c r="E241" t="s">
        <v>1198</v>
      </c>
      <c r="F241" t="s">
        <v>1200</v>
      </c>
      <c r="G241" t="s">
        <v>58</v>
      </c>
      <c r="H241">
        <v>18.035</v>
      </c>
      <c r="I241">
        <v>19</v>
      </c>
      <c r="J241">
        <v>84.7</v>
      </c>
      <c r="K241">
        <v>0</v>
      </c>
      <c r="L241">
        <v>323.31</v>
      </c>
      <c r="M241">
        <v>33.257156369999997</v>
      </c>
      <c r="N241">
        <v>32.949039460000002</v>
      </c>
      <c r="O241">
        <v>32.763885500000001</v>
      </c>
      <c r="P241">
        <v>32.29641342</v>
      </c>
      <c r="Q241">
        <v>31.88932419</v>
      </c>
      <c r="R241">
        <v>33.13700867</v>
      </c>
      <c r="S241">
        <v>33.03662491</v>
      </c>
      <c r="T241">
        <v>32.7183876</v>
      </c>
      <c r="U241">
        <v>33.124309539999999</v>
      </c>
      <c r="V241">
        <v>32.534034730000002</v>
      </c>
      <c r="W241">
        <v>33.134365080000002</v>
      </c>
      <c r="X241">
        <v>33.299392699999999</v>
      </c>
      <c r="Y241">
        <v>9.0973200000000001E-4</v>
      </c>
      <c r="Z241">
        <v>7.6293900000000002E-4</v>
      </c>
      <c r="AA241">
        <v>0.55945878299999996</v>
      </c>
      <c r="AB241">
        <v>-0.54834874499999997</v>
      </c>
      <c r="AC241">
        <v>3.8013329999999998E-2</v>
      </c>
      <c r="AD241">
        <v>-2.9490153000000002E-2</v>
      </c>
    </row>
    <row r="242" spans="1:30" x14ac:dyDescent="0.2">
      <c r="A242" t="s">
        <v>1201</v>
      </c>
      <c r="B242" t="s">
        <v>1202</v>
      </c>
      <c r="C242" t="s">
        <v>720</v>
      </c>
      <c r="D242" t="s">
        <v>1203</v>
      </c>
      <c r="E242" t="s">
        <v>1204</v>
      </c>
      <c r="F242" t="s">
        <v>1205</v>
      </c>
      <c r="G242" t="s">
        <v>232</v>
      </c>
      <c r="H242">
        <v>27.273</v>
      </c>
      <c r="I242">
        <v>17</v>
      </c>
      <c r="J242">
        <v>55.6</v>
      </c>
      <c r="K242">
        <v>0</v>
      </c>
      <c r="L242">
        <v>323.31</v>
      </c>
      <c r="M242">
        <v>28.137020110000002</v>
      </c>
      <c r="N242">
        <v>28.74640656</v>
      </c>
      <c r="O242">
        <v>29.11572456</v>
      </c>
      <c r="P242">
        <v>29.562927250000001</v>
      </c>
      <c r="Q242">
        <v>29.733116150000001</v>
      </c>
      <c r="R242">
        <v>28.857894900000002</v>
      </c>
      <c r="S242">
        <v>28.364110950000001</v>
      </c>
      <c r="T242">
        <v>28.71486092</v>
      </c>
      <c r="U242">
        <v>28.749544140000001</v>
      </c>
      <c r="V242">
        <v>29.070531849999998</v>
      </c>
      <c r="W242">
        <v>28.38368607</v>
      </c>
      <c r="X242">
        <v>28.174505230000001</v>
      </c>
      <c r="Y242">
        <v>0.11393925100000001</v>
      </c>
      <c r="Z242">
        <v>0.123476028</v>
      </c>
      <c r="AA242">
        <v>1.038141996</v>
      </c>
      <c r="AB242">
        <v>0.84173838300000003</v>
      </c>
      <c r="AC242">
        <v>7.8970760000000001E-2</v>
      </c>
      <c r="AD242">
        <v>6.6597620999999996E-2</v>
      </c>
    </row>
    <row r="243" spans="1:30" x14ac:dyDescent="0.2">
      <c r="A243" t="s">
        <v>1206</v>
      </c>
      <c r="B243" t="s">
        <v>1207</v>
      </c>
      <c r="C243" t="s">
        <v>1208</v>
      </c>
      <c r="D243" t="s">
        <v>1209</v>
      </c>
      <c r="E243" t="s">
        <v>1210</v>
      </c>
      <c r="F243" t="s">
        <v>1211</v>
      </c>
      <c r="G243" t="s">
        <v>232</v>
      </c>
      <c r="H243">
        <v>28.527999999999999</v>
      </c>
      <c r="I243">
        <v>15</v>
      </c>
      <c r="J243">
        <v>90.3</v>
      </c>
      <c r="K243">
        <v>0</v>
      </c>
      <c r="L243">
        <v>182.7</v>
      </c>
      <c r="M243">
        <v>30.662803650000001</v>
      </c>
      <c r="N243">
        <v>30.046482090000001</v>
      </c>
      <c r="O243">
        <v>29.779455179999999</v>
      </c>
      <c r="P243">
        <v>29.886753079999998</v>
      </c>
      <c r="Q243">
        <v>29.427043909999998</v>
      </c>
      <c r="R243">
        <v>30.02946854</v>
      </c>
      <c r="S243">
        <v>29.903112409999999</v>
      </c>
      <c r="T243">
        <v>29.509979250000001</v>
      </c>
      <c r="U243">
        <v>30.13711739</v>
      </c>
      <c r="V243">
        <v>29.498193740000001</v>
      </c>
      <c r="W243">
        <v>30.272197720000001</v>
      </c>
      <c r="X243">
        <v>30.296468730000001</v>
      </c>
      <c r="Y243">
        <v>0.14060250299999999</v>
      </c>
      <c r="Z243">
        <v>0.140626907</v>
      </c>
      <c r="AA243">
        <v>0.30834167699999998</v>
      </c>
      <c r="AB243">
        <v>-0.24119822199999999</v>
      </c>
      <c r="AC243">
        <v>0.208544125</v>
      </c>
      <c r="AD243">
        <v>-0.17221705100000001</v>
      </c>
    </row>
    <row r="244" spans="1:30" x14ac:dyDescent="0.2">
      <c r="A244" t="s">
        <v>1212</v>
      </c>
      <c r="B244" t="s">
        <v>1213</v>
      </c>
      <c r="C244" t="s">
        <v>1214</v>
      </c>
      <c r="D244" t="s">
        <v>1215</v>
      </c>
      <c r="E244" t="s">
        <v>1212</v>
      </c>
      <c r="F244" t="s">
        <v>1216</v>
      </c>
      <c r="G244" t="s">
        <v>91</v>
      </c>
      <c r="H244">
        <v>40.741</v>
      </c>
      <c r="I244">
        <v>7</v>
      </c>
      <c r="J244">
        <v>31.6</v>
      </c>
      <c r="K244">
        <v>0</v>
      </c>
      <c r="L244">
        <v>108.87</v>
      </c>
      <c r="M244">
        <v>27.488611219999999</v>
      </c>
      <c r="N244">
        <v>27.647872920000001</v>
      </c>
      <c r="O244">
        <v>27.638927460000001</v>
      </c>
      <c r="P244">
        <v>27.490371700000001</v>
      </c>
      <c r="Q244">
        <v>24.8646183</v>
      </c>
      <c r="R244">
        <v>28.020092009999999</v>
      </c>
      <c r="S244">
        <v>28.171596529999999</v>
      </c>
      <c r="T244">
        <v>28.01950836</v>
      </c>
      <c r="U244">
        <v>28.240907669999999</v>
      </c>
      <c r="V244">
        <v>24.948585510000001</v>
      </c>
      <c r="W244">
        <v>28.07219315</v>
      </c>
      <c r="X244">
        <v>27.626100539999999</v>
      </c>
      <c r="Y244">
        <v>0.29428578900000002</v>
      </c>
      <c r="Z244">
        <v>0.70951080300000002</v>
      </c>
      <c r="AA244">
        <v>2.1915493000000001E-2</v>
      </c>
      <c r="AB244">
        <v>-9.0599059999999995E-2</v>
      </c>
      <c r="AC244">
        <v>0.57450815</v>
      </c>
      <c r="AD244">
        <v>1.261711121</v>
      </c>
    </row>
    <row r="245" spans="1:30" x14ac:dyDescent="0.2">
      <c r="A245" t="s">
        <v>1217</v>
      </c>
      <c r="B245" t="s">
        <v>1218</v>
      </c>
      <c r="C245" t="s">
        <v>1219</v>
      </c>
      <c r="D245" t="s">
        <v>1220</v>
      </c>
      <c r="E245" t="s">
        <v>1221</v>
      </c>
      <c r="F245" t="s">
        <v>1222</v>
      </c>
      <c r="G245" t="s">
        <v>91</v>
      </c>
      <c r="H245">
        <v>43.453000000000003</v>
      </c>
      <c r="I245">
        <v>5</v>
      </c>
      <c r="J245">
        <v>16</v>
      </c>
      <c r="K245">
        <v>0</v>
      </c>
      <c r="L245">
        <v>46.372999999999998</v>
      </c>
      <c r="M245">
        <v>24.538602829999999</v>
      </c>
      <c r="N245">
        <v>24.55417061</v>
      </c>
      <c r="O245">
        <v>24.199918749999998</v>
      </c>
      <c r="P245">
        <v>25.11286926</v>
      </c>
      <c r="Q245">
        <v>24.633749009999999</v>
      </c>
      <c r="R245">
        <v>24.344360349999999</v>
      </c>
      <c r="S245">
        <v>24.962486269999999</v>
      </c>
      <c r="T245">
        <v>23.098358149999999</v>
      </c>
      <c r="U245">
        <v>24.096303939999999</v>
      </c>
      <c r="V245">
        <v>24.443357469999999</v>
      </c>
      <c r="W245">
        <v>23.43818855</v>
      </c>
      <c r="X245">
        <v>24.318973540000002</v>
      </c>
      <c r="Y245">
        <v>0.46779289200000002</v>
      </c>
      <c r="Z245">
        <v>0.36405754099999998</v>
      </c>
      <c r="AA245">
        <v>0.74616233799999998</v>
      </c>
      <c r="AB245">
        <v>0.63015301999999995</v>
      </c>
      <c r="AC245">
        <v>7.6042469999999997E-3</v>
      </c>
      <c r="AD245">
        <v>-1.4457067000000001E-2</v>
      </c>
    </row>
    <row r="246" spans="1:30" x14ac:dyDescent="0.2">
      <c r="A246" t="s">
        <v>1223</v>
      </c>
      <c r="B246" t="s">
        <v>99</v>
      </c>
      <c r="C246" t="s">
        <v>100</v>
      </c>
      <c r="D246" t="s">
        <v>1224</v>
      </c>
      <c r="E246" t="s">
        <v>1223</v>
      </c>
      <c r="F246" t="s">
        <v>1225</v>
      </c>
      <c r="G246" t="s">
        <v>58</v>
      </c>
      <c r="H246">
        <v>12.048999999999999</v>
      </c>
      <c r="I246">
        <v>7</v>
      </c>
      <c r="J246">
        <v>86</v>
      </c>
      <c r="K246">
        <v>0</v>
      </c>
      <c r="L246">
        <v>31.498000000000001</v>
      </c>
      <c r="M246">
        <v>25.94506264</v>
      </c>
      <c r="N246">
        <v>23.719245910000001</v>
      </c>
      <c r="O246">
        <v>24.930465699999999</v>
      </c>
      <c r="P246">
        <v>23.58532143</v>
      </c>
      <c r="Q246">
        <v>25.00710106</v>
      </c>
      <c r="R246">
        <v>24.04817581</v>
      </c>
      <c r="S246">
        <v>24.568954470000001</v>
      </c>
      <c r="T246">
        <v>24.935312270000001</v>
      </c>
      <c r="U246">
        <v>24.724050519999999</v>
      </c>
      <c r="V246">
        <v>24.33037758</v>
      </c>
      <c r="W246">
        <v>23.95194244</v>
      </c>
      <c r="X246">
        <v>24.649381640000001</v>
      </c>
      <c r="Y246">
        <v>0.33995722699999997</v>
      </c>
      <c r="Z246">
        <v>0.55435752900000002</v>
      </c>
      <c r="AA246">
        <v>7.3251037000000005E-2</v>
      </c>
      <c r="AB246">
        <v>-9.7034454000000006E-2</v>
      </c>
      <c r="AC246">
        <v>0.88378954700000001</v>
      </c>
      <c r="AD246">
        <v>0.43220520000000001</v>
      </c>
    </row>
    <row r="247" spans="1:30" x14ac:dyDescent="0.2">
      <c r="A247" t="s">
        <v>1226</v>
      </c>
      <c r="B247" t="s">
        <v>1227</v>
      </c>
      <c r="C247" t="s">
        <v>1228</v>
      </c>
      <c r="D247" t="s">
        <v>1229</v>
      </c>
      <c r="E247" t="s">
        <v>1230</v>
      </c>
      <c r="F247" t="s">
        <v>1231</v>
      </c>
      <c r="G247" t="s">
        <v>91</v>
      </c>
      <c r="H247">
        <v>36.357999999999997</v>
      </c>
      <c r="I247">
        <v>24</v>
      </c>
      <c r="J247">
        <v>74.400000000000006</v>
      </c>
      <c r="K247">
        <v>0</v>
      </c>
      <c r="L247">
        <v>323.31</v>
      </c>
      <c r="M247">
        <v>28.519832610000002</v>
      </c>
      <c r="N247">
        <v>28.603994369999999</v>
      </c>
      <c r="O247">
        <v>29.176074979999999</v>
      </c>
      <c r="P247">
        <v>29.477035520000001</v>
      </c>
      <c r="Q247">
        <v>29.84897041</v>
      </c>
      <c r="R247">
        <v>28.963449480000001</v>
      </c>
      <c r="S247">
        <v>28.03920364</v>
      </c>
      <c r="T247">
        <v>28.802179339999999</v>
      </c>
      <c r="U247">
        <v>28.484699249999998</v>
      </c>
      <c r="V247">
        <v>29.145086289999998</v>
      </c>
      <c r="W247">
        <v>28.60622025</v>
      </c>
      <c r="X247">
        <v>28.1403389</v>
      </c>
      <c r="Y247">
        <v>0.14161373099999999</v>
      </c>
      <c r="Z247">
        <v>0.13608550999999999</v>
      </c>
      <c r="AA247">
        <v>0.96598515799999995</v>
      </c>
      <c r="AB247">
        <v>0.79926999399999998</v>
      </c>
      <c r="AC247">
        <v>0.19875474300000001</v>
      </c>
      <c r="AD247">
        <v>-0.18852106699999999</v>
      </c>
    </row>
    <row r="248" spans="1:30" x14ac:dyDescent="0.2">
      <c r="A248" t="s">
        <v>1232</v>
      </c>
      <c r="B248" t="s">
        <v>234</v>
      </c>
      <c r="C248" t="s">
        <v>32</v>
      </c>
      <c r="D248" t="s">
        <v>1233</v>
      </c>
      <c r="E248" t="s">
        <v>1232</v>
      </c>
      <c r="F248" t="s">
        <v>1234</v>
      </c>
      <c r="G248" t="s">
        <v>58</v>
      </c>
      <c r="H248">
        <v>9.4263999999999992</v>
      </c>
      <c r="I248">
        <v>6</v>
      </c>
      <c r="J248">
        <v>65.099999999999994</v>
      </c>
      <c r="K248">
        <v>0</v>
      </c>
      <c r="L248">
        <v>95.320999999999998</v>
      </c>
      <c r="M248">
        <v>28.706487660000001</v>
      </c>
      <c r="N248">
        <v>28.99145317</v>
      </c>
      <c r="O248">
        <v>29.430198669999999</v>
      </c>
      <c r="P248">
        <v>29.586383820000002</v>
      </c>
      <c r="Q248">
        <v>29.744771960000001</v>
      </c>
      <c r="R248">
        <v>29.513616559999999</v>
      </c>
      <c r="S248">
        <v>29.089925770000001</v>
      </c>
      <c r="T248">
        <v>29.4386692</v>
      </c>
      <c r="U248">
        <v>28.781942369999999</v>
      </c>
      <c r="V248">
        <v>29.048563000000001</v>
      </c>
      <c r="W248">
        <v>29.546903610000001</v>
      </c>
      <c r="X248">
        <v>29.099412919999999</v>
      </c>
      <c r="Y248">
        <v>0.28999709499999998</v>
      </c>
      <c r="Z248">
        <v>-0.18891334500000001</v>
      </c>
      <c r="AA248">
        <v>1.044408271</v>
      </c>
      <c r="AB248">
        <v>0.38329760200000002</v>
      </c>
      <c r="AC248">
        <v>0.199644459</v>
      </c>
      <c r="AD248">
        <v>-0.128114065</v>
      </c>
    </row>
    <row r="249" spans="1:30" x14ac:dyDescent="0.2">
      <c r="A249" t="s">
        <v>1235</v>
      </c>
      <c r="B249" t="s">
        <v>1236</v>
      </c>
      <c r="C249" t="s">
        <v>1237</v>
      </c>
      <c r="D249" t="s">
        <v>1238</v>
      </c>
      <c r="E249" t="s">
        <v>1239</v>
      </c>
      <c r="F249" t="s">
        <v>1240</v>
      </c>
      <c r="G249" t="s">
        <v>43</v>
      </c>
      <c r="H249">
        <v>25.446000000000002</v>
      </c>
      <c r="I249">
        <v>14</v>
      </c>
      <c r="J249">
        <v>65.099999999999994</v>
      </c>
      <c r="K249">
        <v>0</v>
      </c>
      <c r="L249">
        <v>323.31</v>
      </c>
      <c r="M249">
        <v>30.58163261</v>
      </c>
      <c r="N249">
        <v>30.491615299999999</v>
      </c>
      <c r="O249">
        <v>30.567195890000001</v>
      </c>
      <c r="P249">
        <v>30.652154920000001</v>
      </c>
      <c r="Q249">
        <v>30.799774169999999</v>
      </c>
      <c r="R249">
        <v>30.43787575</v>
      </c>
      <c r="S249">
        <v>30.5637455</v>
      </c>
      <c r="T249">
        <v>30.810998919999999</v>
      </c>
      <c r="U249">
        <v>30.663396840000001</v>
      </c>
      <c r="V249">
        <v>30.557550429999999</v>
      </c>
      <c r="W249">
        <v>30.33766747</v>
      </c>
      <c r="X249">
        <v>30.288789749999999</v>
      </c>
      <c r="Y249">
        <v>0.80657481499999995</v>
      </c>
      <c r="Z249">
        <v>0.15214538599999999</v>
      </c>
      <c r="AA249">
        <v>0.81467772299999996</v>
      </c>
      <c r="AB249">
        <v>0.23526573200000001</v>
      </c>
      <c r="AC249">
        <v>1.2215572589999999</v>
      </c>
      <c r="AD249">
        <v>0.284711202</v>
      </c>
    </row>
    <row r="250" spans="1:30" x14ac:dyDescent="0.2">
      <c r="A250" t="s">
        <v>1241</v>
      </c>
      <c r="B250" t="s">
        <v>1078</v>
      </c>
      <c r="C250" t="s">
        <v>32</v>
      </c>
      <c r="D250" t="s">
        <v>1242</v>
      </c>
      <c r="E250" t="s">
        <v>1241</v>
      </c>
      <c r="F250" t="s">
        <v>1243</v>
      </c>
      <c r="G250" t="s">
        <v>36</v>
      </c>
      <c r="H250">
        <v>64.019000000000005</v>
      </c>
      <c r="I250">
        <v>4</v>
      </c>
      <c r="J250">
        <v>7.8</v>
      </c>
      <c r="K250">
        <v>0</v>
      </c>
      <c r="L250">
        <v>6.7129000000000003</v>
      </c>
      <c r="M250">
        <v>24.123842239999998</v>
      </c>
      <c r="N250">
        <v>24.701921460000001</v>
      </c>
      <c r="O250">
        <v>23.659814829999998</v>
      </c>
      <c r="P250">
        <v>24.231863019999999</v>
      </c>
      <c r="Q250">
        <v>25.902748110000001</v>
      </c>
      <c r="R250">
        <v>24.806373600000001</v>
      </c>
      <c r="S250">
        <v>23.556814190000001</v>
      </c>
      <c r="T250">
        <v>23.42981911</v>
      </c>
      <c r="U250">
        <v>24.04184914</v>
      </c>
      <c r="V250">
        <v>23.763240809999999</v>
      </c>
      <c r="W250">
        <v>24.18184853</v>
      </c>
      <c r="X250">
        <v>24.379194259999998</v>
      </c>
      <c r="Y250">
        <v>5.2582631999999997E-2</v>
      </c>
      <c r="Z250">
        <v>5.3764978999999997E-2</v>
      </c>
      <c r="AA250">
        <v>0.76830629900000003</v>
      </c>
      <c r="AB250">
        <v>0.87223370899999997</v>
      </c>
      <c r="AC250">
        <v>0.76353647800000002</v>
      </c>
      <c r="AD250">
        <v>-0.43193372099999999</v>
      </c>
    </row>
    <row r="251" spans="1:30" x14ac:dyDescent="0.2">
      <c r="A251" t="s">
        <v>1244</v>
      </c>
      <c r="B251" t="s">
        <v>1245</v>
      </c>
      <c r="C251" t="s">
        <v>1246</v>
      </c>
      <c r="D251" t="s">
        <v>1247</v>
      </c>
      <c r="E251" t="s">
        <v>1248</v>
      </c>
      <c r="F251" t="s">
        <v>1249</v>
      </c>
      <c r="G251" t="s">
        <v>43</v>
      </c>
      <c r="H251">
        <v>13.44</v>
      </c>
      <c r="I251">
        <v>20</v>
      </c>
      <c r="J251">
        <v>63.1</v>
      </c>
      <c r="K251">
        <v>0</v>
      </c>
      <c r="L251">
        <v>323.31</v>
      </c>
      <c r="M251">
        <v>33.815738680000003</v>
      </c>
      <c r="N251">
        <v>34.283679960000001</v>
      </c>
      <c r="O251">
        <v>34.112564089999999</v>
      </c>
      <c r="P251">
        <v>34.121086120000001</v>
      </c>
      <c r="Q251">
        <v>34.605484009999998</v>
      </c>
      <c r="R251">
        <v>33.628211980000003</v>
      </c>
      <c r="S251">
        <v>34.009719850000003</v>
      </c>
      <c r="T251">
        <v>34.645759580000004</v>
      </c>
      <c r="U251">
        <v>34.060207370000001</v>
      </c>
      <c r="V251">
        <v>34.09380341</v>
      </c>
      <c r="W251">
        <v>33.765052799999999</v>
      </c>
      <c r="X251">
        <v>33.832717899999999</v>
      </c>
      <c r="Y251">
        <v>0.43892600300000001</v>
      </c>
      <c r="Z251">
        <v>0.173469543</v>
      </c>
      <c r="AA251">
        <v>0.29994161200000002</v>
      </c>
      <c r="AB251">
        <v>0.22106933600000001</v>
      </c>
      <c r="AC251">
        <v>0.68255027899999998</v>
      </c>
      <c r="AD251">
        <v>0.34137089999999998</v>
      </c>
    </row>
    <row r="252" spans="1:30" x14ac:dyDescent="0.2">
      <c r="A252" t="s">
        <v>1250</v>
      </c>
      <c r="B252" t="s">
        <v>1251</v>
      </c>
      <c r="C252" t="s">
        <v>720</v>
      </c>
      <c r="D252" t="s">
        <v>1252</v>
      </c>
      <c r="E252" t="s">
        <v>1253</v>
      </c>
      <c r="F252" t="s">
        <v>1254</v>
      </c>
      <c r="G252" t="s">
        <v>232</v>
      </c>
      <c r="H252">
        <v>27.440999999999999</v>
      </c>
      <c r="I252">
        <v>13</v>
      </c>
      <c r="J252">
        <v>50.2</v>
      </c>
      <c r="K252">
        <v>0</v>
      </c>
      <c r="L252">
        <v>108.12</v>
      </c>
      <c r="M252">
        <v>25.402137759999999</v>
      </c>
      <c r="N252">
        <v>26.702793119999999</v>
      </c>
      <c r="O252">
        <v>27.10429573</v>
      </c>
      <c r="P252">
        <v>27.048015589999999</v>
      </c>
      <c r="Q252">
        <v>27.339941020000001</v>
      </c>
      <c r="R252">
        <v>26.528905869999999</v>
      </c>
      <c r="S252">
        <v>26.445011139999998</v>
      </c>
      <c r="T252">
        <v>25.48043633</v>
      </c>
      <c r="U252">
        <v>26.17793846</v>
      </c>
      <c r="V252">
        <v>25.805873869999999</v>
      </c>
      <c r="W252">
        <v>26.25904083</v>
      </c>
      <c r="X252">
        <v>26.119613650000002</v>
      </c>
      <c r="Y252">
        <v>0.25569480300000003</v>
      </c>
      <c r="Z252">
        <v>0.34156608599999999</v>
      </c>
      <c r="AA252">
        <v>1.5414578999999999</v>
      </c>
      <c r="AB252">
        <v>0.91077804600000001</v>
      </c>
      <c r="AC252">
        <v>2.8653894999999999E-2</v>
      </c>
      <c r="AD252">
        <v>-2.7047475000000001E-2</v>
      </c>
    </row>
    <row r="253" spans="1:30" x14ac:dyDescent="0.2">
      <c r="A253" t="s">
        <v>1255</v>
      </c>
      <c r="B253" t="s">
        <v>1256</v>
      </c>
      <c r="C253" t="s">
        <v>1257</v>
      </c>
      <c r="D253" t="s">
        <v>1258</v>
      </c>
      <c r="E253" t="s">
        <v>1259</v>
      </c>
      <c r="F253" t="s">
        <v>1260</v>
      </c>
      <c r="G253" t="s">
        <v>91</v>
      </c>
      <c r="H253">
        <v>42.161000000000001</v>
      </c>
      <c r="I253">
        <v>14</v>
      </c>
      <c r="J253">
        <v>58.1</v>
      </c>
      <c r="K253">
        <v>0</v>
      </c>
      <c r="L253">
        <v>54.933999999999997</v>
      </c>
      <c r="M253">
        <v>27.098785400000001</v>
      </c>
      <c r="N253">
        <v>27.129079820000001</v>
      </c>
      <c r="O253">
        <v>26.637546539999999</v>
      </c>
      <c r="P253">
        <v>26.193626399999999</v>
      </c>
      <c r="Q253">
        <v>24.793605800000002</v>
      </c>
      <c r="R253">
        <v>26.402870180000001</v>
      </c>
      <c r="S253">
        <v>26.568700790000001</v>
      </c>
      <c r="T253">
        <v>26.427503590000001</v>
      </c>
      <c r="U253">
        <v>26.801317210000001</v>
      </c>
      <c r="V253">
        <v>26.967851639999999</v>
      </c>
      <c r="W253">
        <v>26.846490859999999</v>
      </c>
      <c r="X253">
        <v>26.479541780000002</v>
      </c>
      <c r="Y253">
        <v>0.36812554199999997</v>
      </c>
      <c r="Z253">
        <v>0.19050916000000001</v>
      </c>
      <c r="AA253">
        <v>0.85508851799999996</v>
      </c>
      <c r="AB253">
        <v>-0.96792729700000002</v>
      </c>
      <c r="AC253">
        <v>0.38024076499999998</v>
      </c>
      <c r="AD253">
        <v>-0.16545422900000001</v>
      </c>
    </row>
    <row r="254" spans="1:30" x14ac:dyDescent="0.2">
      <c r="A254" t="s">
        <v>1261</v>
      </c>
      <c r="B254" t="s">
        <v>1262</v>
      </c>
      <c r="C254" t="s">
        <v>1263</v>
      </c>
      <c r="D254" t="s">
        <v>1264</v>
      </c>
      <c r="E254" t="s">
        <v>1265</v>
      </c>
      <c r="F254" t="s">
        <v>1266</v>
      </c>
      <c r="G254" t="s">
        <v>91</v>
      </c>
      <c r="H254">
        <v>21.445</v>
      </c>
      <c r="I254">
        <v>7</v>
      </c>
      <c r="J254">
        <v>50.5</v>
      </c>
      <c r="K254">
        <v>0</v>
      </c>
      <c r="L254">
        <v>98.983000000000004</v>
      </c>
      <c r="M254">
        <v>27.73078537</v>
      </c>
      <c r="N254">
        <v>28.074390409999999</v>
      </c>
      <c r="O254">
        <v>28.176883700000001</v>
      </c>
      <c r="P254">
        <v>27.24943352</v>
      </c>
      <c r="Q254">
        <v>23.928806300000002</v>
      </c>
      <c r="R254">
        <v>28.241817470000001</v>
      </c>
      <c r="S254">
        <v>28.50540543</v>
      </c>
      <c r="T254">
        <v>28.197605129999999</v>
      </c>
      <c r="U254">
        <v>28.207088469999999</v>
      </c>
      <c r="V254">
        <v>27.73724747</v>
      </c>
      <c r="W254">
        <v>28.31285286</v>
      </c>
      <c r="X254">
        <v>27.96807098</v>
      </c>
      <c r="Y254">
        <v>1.8629206999999998E-2</v>
      </c>
      <c r="Z254">
        <v>-1.2037277000000001E-2</v>
      </c>
      <c r="AA254">
        <v>0.51075058900000003</v>
      </c>
      <c r="AB254">
        <v>-1.5327046710000001</v>
      </c>
      <c r="AC254">
        <v>0.692966101</v>
      </c>
      <c r="AD254">
        <v>0.29730923999999997</v>
      </c>
    </row>
    <row r="255" spans="1:30" x14ac:dyDescent="0.2">
      <c r="A255" t="s">
        <v>1267</v>
      </c>
      <c r="B255" t="s">
        <v>31</v>
      </c>
      <c r="C255" t="s">
        <v>32</v>
      </c>
      <c r="D255" t="s">
        <v>1268</v>
      </c>
      <c r="E255" t="s">
        <v>1267</v>
      </c>
      <c r="F255" t="s">
        <v>1269</v>
      </c>
      <c r="G255" t="s">
        <v>36</v>
      </c>
      <c r="H255">
        <v>33.924999999999997</v>
      </c>
      <c r="I255">
        <v>8</v>
      </c>
      <c r="J255">
        <v>36.700000000000003</v>
      </c>
      <c r="K255">
        <v>0</v>
      </c>
      <c r="L255">
        <v>94.93</v>
      </c>
      <c r="M255">
        <v>26.588779450000001</v>
      </c>
      <c r="N255">
        <v>26.700942990000001</v>
      </c>
      <c r="O255">
        <v>26.437379839999998</v>
      </c>
      <c r="P255">
        <v>25.99778748</v>
      </c>
      <c r="Q255">
        <v>25.466377260000002</v>
      </c>
      <c r="R255">
        <v>26.28982353</v>
      </c>
      <c r="S255">
        <v>26.508287429999999</v>
      </c>
      <c r="T255">
        <v>26.78680992</v>
      </c>
      <c r="U255">
        <v>26.863605499999998</v>
      </c>
      <c r="V255">
        <v>25.984115599999999</v>
      </c>
      <c r="W255">
        <v>26.72299194</v>
      </c>
      <c r="X255">
        <v>26.70635605</v>
      </c>
      <c r="Y255">
        <v>0.152980434</v>
      </c>
      <c r="Z255">
        <v>0.104546229</v>
      </c>
      <c r="AA255">
        <v>0.74047887099999998</v>
      </c>
      <c r="AB255">
        <v>-0.55315844199999997</v>
      </c>
      <c r="AC255">
        <v>0.39372986199999999</v>
      </c>
      <c r="AD255">
        <v>0.24841308600000001</v>
      </c>
    </row>
    <row r="256" spans="1:30" x14ac:dyDescent="0.2">
      <c r="A256" t="s">
        <v>1270</v>
      </c>
      <c r="B256" t="s">
        <v>1271</v>
      </c>
      <c r="C256" t="s">
        <v>1272</v>
      </c>
      <c r="D256" t="s">
        <v>1273</v>
      </c>
      <c r="E256" t="s">
        <v>1274</v>
      </c>
      <c r="F256" t="s">
        <v>1275</v>
      </c>
      <c r="G256" t="s">
        <v>232</v>
      </c>
      <c r="H256">
        <v>49.52</v>
      </c>
      <c r="I256">
        <v>18</v>
      </c>
      <c r="J256">
        <v>57.5</v>
      </c>
      <c r="K256">
        <v>0</v>
      </c>
      <c r="L256">
        <v>318.45</v>
      </c>
      <c r="M256">
        <v>29.059589389999999</v>
      </c>
      <c r="N256">
        <v>29.305694580000001</v>
      </c>
      <c r="O256">
        <v>29.129104609999999</v>
      </c>
      <c r="P256">
        <v>29.36026382</v>
      </c>
      <c r="Q256">
        <v>24.191595079999999</v>
      </c>
      <c r="R256">
        <v>29.37000656</v>
      </c>
      <c r="S256">
        <v>29.229402539999999</v>
      </c>
      <c r="T256">
        <v>28.89295959</v>
      </c>
      <c r="U256">
        <v>29.064582819999998</v>
      </c>
      <c r="V256">
        <v>27.338920590000001</v>
      </c>
      <c r="W256">
        <v>29.333364490000001</v>
      </c>
      <c r="X256">
        <v>29.07012177</v>
      </c>
      <c r="Y256">
        <v>0.39114861899999998</v>
      </c>
      <c r="Z256">
        <v>0.58399391199999995</v>
      </c>
      <c r="AA256">
        <v>0.197021903</v>
      </c>
      <c r="AB256">
        <v>-0.94018046099999997</v>
      </c>
      <c r="AC256">
        <v>0.31045805399999998</v>
      </c>
      <c r="AD256">
        <v>0.48151270499999999</v>
      </c>
    </row>
    <row r="257" spans="1:30" x14ac:dyDescent="0.2">
      <c r="A257" t="s">
        <v>1276</v>
      </c>
      <c r="B257" t="s">
        <v>1277</v>
      </c>
      <c r="C257" t="s">
        <v>1278</v>
      </c>
      <c r="D257" t="s">
        <v>1279</v>
      </c>
      <c r="E257" t="s">
        <v>1276</v>
      </c>
      <c r="F257" t="s">
        <v>1280</v>
      </c>
      <c r="G257" t="s">
        <v>91</v>
      </c>
      <c r="H257">
        <v>25.98</v>
      </c>
      <c r="I257">
        <v>24</v>
      </c>
      <c r="J257">
        <v>88.4</v>
      </c>
      <c r="K257">
        <v>0</v>
      </c>
      <c r="L257">
        <v>323.31</v>
      </c>
      <c r="M257">
        <v>31.131916050000001</v>
      </c>
      <c r="N257">
        <v>31.572175980000001</v>
      </c>
      <c r="O257">
        <v>31.3328743</v>
      </c>
      <c r="P257">
        <v>30.64607239</v>
      </c>
      <c r="Q257">
        <v>30.232835770000001</v>
      </c>
      <c r="R257">
        <v>31.37202263</v>
      </c>
      <c r="S257">
        <v>31.19372177</v>
      </c>
      <c r="T257">
        <v>31.410186769999999</v>
      </c>
      <c r="U257">
        <v>31.42937088</v>
      </c>
      <c r="V257">
        <v>30.795522689999999</v>
      </c>
      <c r="W257">
        <v>31.34005737</v>
      </c>
      <c r="X257">
        <v>31.312299729999999</v>
      </c>
      <c r="Y257">
        <v>0.37804349199999998</v>
      </c>
      <c r="Z257">
        <v>0.196362178</v>
      </c>
      <c r="AA257">
        <v>0.45628005700000002</v>
      </c>
      <c r="AB257">
        <v>-0.39898300199999998</v>
      </c>
      <c r="AC257">
        <v>0.43403734300000002</v>
      </c>
      <c r="AD257">
        <v>0.195133209</v>
      </c>
    </row>
    <row r="258" spans="1:30" x14ac:dyDescent="0.2">
      <c r="A258" t="s">
        <v>1281</v>
      </c>
      <c r="B258" t="s">
        <v>51</v>
      </c>
      <c r="C258" t="s">
        <v>32</v>
      </c>
      <c r="D258" t="s">
        <v>1282</v>
      </c>
      <c r="E258" t="s">
        <v>1281</v>
      </c>
      <c r="F258" t="s">
        <v>1283</v>
      </c>
      <c r="G258" t="s">
        <v>36</v>
      </c>
      <c r="H258">
        <v>24.617999999999999</v>
      </c>
      <c r="I258">
        <v>6</v>
      </c>
      <c r="J258">
        <v>34.9</v>
      </c>
      <c r="K258">
        <v>0</v>
      </c>
      <c r="L258">
        <v>36.637999999999998</v>
      </c>
      <c r="M258">
        <v>27.052791599999999</v>
      </c>
      <c r="N258">
        <v>26.968181609999998</v>
      </c>
      <c r="O258">
        <v>26.497926710000002</v>
      </c>
      <c r="P258">
        <v>26.1838932</v>
      </c>
      <c r="Q258">
        <v>27.04957581</v>
      </c>
      <c r="R258">
        <v>26.319585799999999</v>
      </c>
      <c r="S258">
        <v>26.432561870000001</v>
      </c>
      <c r="T258">
        <v>27.243181230000001</v>
      </c>
      <c r="U258">
        <v>26.686056140000002</v>
      </c>
      <c r="V258">
        <v>27.445533749999999</v>
      </c>
      <c r="W258">
        <v>27.055585860000001</v>
      </c>
      <c r="X258">
        <v>26.968622209999999</v>
      </c>
      <c r="Y258">
        <v>0.63032921399999997</v>
      </c>
      <c r="Z258">
        <v>-0.31694730100000001</v>
      </c>
      <c r="AA258">
        <v>0.97777205899999997</v>
      </c>
      <c r="AB258">
        <v>-0.638895671</v>
      </c>
      <c r="AC258">
        <v>0.58720772399999999</v>
      </c>
      <c r="AD258">
        <v>-0.36931419399999998</v>
      </c>
    </row>
    <row r="259" spans="1:30" x14ac:dyDescent="0.2">
      <c r="A259" t="s">
        <v>1284</v>
      </c>
      <c r="B259" t="s">
        <v>299</v>
      </c>
      <c r="C259" t="s">
        <v>122</v>
      </c>
      <c r="D259" t="s">
        <v>1285</v>
      </c>
      <c r="E259" t="s">
        <v>1284</v>
      </c>
      <c r="F259" t="s">
        <v>1286</v>
      </c>
      <c r="G259" t="s">
        <v>126</v>
      </c>
      <c r="H259">
        <v>18.077999999999999</v>
      </c>
      <c r="I259">
        <v>3</v>
      </c>
      <c r="J259">
        <v>17.600000000000001</v>
      </c>
      <c r="K259">
        <v>0</v>
      </c>
      <c r="L259">
        <v>3.9159000000000002</v>
      </c>
      <c r="M259">
        <v>24.979063029999999</v>
      </c>
      <c r="N259">
        <v>23.617742539999998</v>
      </c>
      <c r="O259">
        <v>23.894868850000002</v>
      </c>
      <c r="P259">
        <v>24.384450910000002</v>
      </c>
      <c r="Q259">
        <v>24.639303210000001</v>
      </c>
      <c r="R259">
        <v>24.94895554</v>
      </c>
      <c r="S259">
        <v>25.28549194</v>
      </c>
      <c r="T259">
        <v>23.891775129999999</v>
      </c>
      <c r="U259">
        <v>24.818655010000001</v>
      </c>
      <c r="V259">
        <v>24.075345989999999</v>
      </c>
      <c r="W259">
        <v>25.07960701</v>
      </c>
      <c r="X259">
        <v>24.730293270000001</v>
      </c>
      <c r="Y259">
        <v>0.38390153900000001</v>
      </c>
      <c r="Z259">
        <v>-0.46452395099999999</v>
      </c>
      <c r="AA259">
        <v>2.9125944000000001E-2</v>
      </c>
      <c r="AB259">
        <v>2.915446E-2</v>
      </c>
      <c r="AC259">
        <v>2.4475079E-2</v>
      </c>
      <c r="AD259">
        <v>3.6891937E-2</v>
      </c>
    </row>
    <row r="260" spans="1:30" x14ac:dyDescent="0.2">
      <c r="A260" t="s">
        <v>1287</v>
      </c>
      <c r="B260" t="s">
        <v>1288</v>
      </c>
      <c r="C260" t="s">
        <v>1289</v>
      </c>
      <c r="D260" t="s">
        <v>1290</v>
      </c>
      <c r="E260" t="s">
        <v>1291</v>
      </c>
      <c r="F260" t="s">
        <v>1292</v>
      </c>
      <c r="G260" t="s">
        <v>232</v>
      </c>
      <c r="H260">
        <v>33.148000000000003</v>
      </c>
      <c r="I260">
        <v>9</v>
      </c>
      <c r="J260">
        <v>60</v>
      </c>
      <c r="K260">
        <v>0</v>
      </c>
      <c r="L260">
        <v>60.161999999999999</v>
      </c>
      <c r="M260">
        <v>26.151046749999999</v>
      </c>
      <c r="N260">
        <v>26.840381619999999</v>
      </c>
      <c r="O260">
        <v>26.414997100000001</v>
      </c>
      <c r="P260">
        <v>24.25827026</v>
      </c>
      <c r="Q260">
        <v>24.06801033</v>
      </c>
      <c r="R260">
        <v>26.368862149999998</v>
      </c>
      <c r="S260">
        <v>26.543228150000001</v>
      </c>
      <c r="T260">
        <v>27.767934799999999</v>
      </c>
      <c r="U260">
        <v>26.780817030000001</v>
      </c>
      <c r="V260">
        <v>25.421640400000001</v>
      </c>
      <c r="W260">
        <v>27.026121140000001</v>
      </c>
      <c r="X260">
        <v>26.056888579999999</v>
      </c>
      <c r="Y260">
        <v>0.23226158299999999</v>
      </c>
      <c r="Z260">
        <v>0.300591787</v>
      </c>
      <c r="AA260">
        <v>0.65905886999999996</v>
      </c>
      <c r="AB260">
        <v>-1.2698357899999999</v>
      </c>
      <c r="AC260">
        <v>0.65162924899999997</v>
      </c>
      <c r="AD260">
        <v>0.86244328800000003</v>
      </c>
    </row>
    <row r="261" spans="1:30" x14ac:dyDescent="0.2">
      <c r="A261" t="s">
        <v>1293</v>
      </c>
      <c r="B261" t="s">
        <v>99</v>
      </c>
      <c r="C261" t="s">
        <v>100</v>
      </c>
      <c r="D261" t="s">
        <v>1294</v>
      </c>
      <c r="E261" t="s">
        <v>1293</v>
      </c>
      <c r="F261" t="s">
        <v>1295</v>
      </c>
      <c r="G261" t="s">
        <v>58</v>
      </c>
      <c r="H261">
        <v>15.242000000000001</v>
      </c>
      <c r="I261">
        <v>10</v>
      </c>
      <c r="J261">
        <v>87.8</v>
      </c>
      <c r="K261">
        <v>0</v>
      </c>
      <c r="L261">
        <v>148.72999999999999</v>
      </c>
      <c r="M261">
        <v>27.01595116</v>
      </c>
      <c r="N261">
        <v>27.235988620000001</v>
      </c>
      <c r="O261">
        <v>27.190746310000002</v>
      </c>
      <c r="P261">
        <v>27.037162779999999</v>
      </c>
      <c r="Q261">
        <v>27.182813639999999</v>
      </c>
      <c r="R261">
        <v>27.39542007</v>
      </c>
      <c r="S261">
        <v>24.201560969999999</v>
      </c>
      <c r="T261">
        <v>26.858041759999999</v>
      </c>
      <c r="U261">
        <v>27.237264629999999</v>
      </c>
      <c r="V261">
        <v>27.230318069999999</v>
      </c>
      <c r="W261">
        <v>27.04978371</v>
      </c>
      <c r="X261">
        <v>26.908390050000001</v>
      </c>
      <c r="Y261">
        <v>0.29978133299999998</v>
      </c>
      <c r="Z261">
        <v>8.4731420000000002E-2</v>
      </c>
      <c r="AA261">
        <v>0.436762435</v>
      </c>
      <c r="AB261">
        <v>0.14230155899999999</v>
      </c>
      <c r="AC261">
        <v>0.42950432100000002</v>
      </c>
      <c r="AD261">
        <v>-0.96387481699999999</v>
      </c>
    </row>
    <row r="262" spans="1:30" x14ac:dyDescent="0.2">
      <c r="A262" t="s">
        <v>1296</v>
      </c>
      <c r="B262" t="s">
        <v>1297</v>
      </c>
      <c r="C262" t="s">
        <v>32</v>
      </c>
      <c r="D262" t="s">
        <v>1298</v>
      </c>
      <c r="E262" t="s">
        <v>1296</v>
      </c>
      <c r="F262" t="s">
        <v>1299</v>
      </c>
      <c r="G262" t="s">
        <v>36</v>
      </c>
      <c r="H262">
        <v>20.445</v>
      </c>
      <c r="I262">
        <v>8</v>
      </c>
      <c r="J262">
        <v>33.299999999999997</v>
      </c>
      <c r="K262">
        <v>0</v>
      </c>
      <c r="L262">
        <v>28.134</v>
      </c>
      <c r="M262">
        <v>27.209924699999998</v>
      </c>
      <c r="N262">
        <v>26.854360580000002</v>
      </c>
      <c r="O262">
        <v>26.34177399</v>
      </c>
      <c r="P262">
        <v>24.420095440000001</v>
      </c>
      <c r="Q262">
        <v>25.93887711</v>
      </c>
      <c r="R262">
        <v>26.362840649999999</v>
      </c>
      <c r="S262">
        <v>26.498474120000001</v>
      </c>
      <c r="T262">
        <v>26.4132061</v>
      </c>
      <c r="U262">
        <v>26.422603609999999</v>
      </c>
      <c r="V262">
        <v>26.321548459999999</v>
      </c>
      <c r="W262">
        <v>26.816654209999999</v>
      </c>
      <c r="X262">
        <v>26.846851350000001</v>
      </c>
      <c r="Y262">
        <v>0.17492480199999999</v>
      </c>
      <c r="Z262">
        <v>0.140335083</v>
      </c>
      <c r="AA262">
        <v>0.82077256300000001</v>
      </c>
      <c r="AB262">
        <v>-1.087746938</v>
      </c>
      <c r="AC262">
        <v>0.55786786899999996</v>
      </c>
      <c r="AD262">
        <v>-0.21692339599999999</v>
      </c>
    </row>
    <row r="263" spans="1:30" x14ac:dyDescent="0.2">
      <c r="A263" t="s">
        <v>1300</v>
      </c>
      <c r="B263" t="s">
        <v>487</v>
      </c>
      <c r="C263" t="s">
        <v>1301</v>
      </c>
      <c r="D263" t="s">
        <v>1302</v>
      </c>
      <c r="E263" t="s">
        <v>1300</v>
      </c>
      <c r="F263" t="s">
        <v>1303</v>
      </c>
      <c r="G263" t="s">
        <v>91</v>
      </c>
      <c r="H263">
        <v>30.445</v>
      </c>
      <c r="I263">
        <v>14</v>
      </c>
      <c r="J263">
        <v>66.400000000000006</v>
      </c>
      <c r="K263">
        <v>0</v>
      </c>
      <c r="L263">
        <v>199.95</v>
      </c>
      <c r="M263">
        <v>27.211040499999999</v>
      </c>
      <c r="N263">
        <v>27.19704247</v>
      </c>
      <c r="O263">
        <v>27.53867722</v>
      </c>
      <c r="P263">
        <v>27.828083039999999</v>
      </c>
      <c r="Q263">
        <v>28.49480247</v>
      </c>
      <c r="R263">
        <v>27.762811660000001</v>
      </c>
      <c r="S263">
        <v>27.61428261</v>
      </c>
      <c r="T263">
        <v>27.60618401</v>
      </c>
      <c r="U263">
        <v>27.542888640000001</v>
      </c>
      <c r="V263">
        <v>28.493200300000002</v>
      </c>
      <c r="W263">
        <v>27.434837340000001</v>
      </c>
      <c r="X263">
        <v>27.472820280000001</v>
      </c>
      <c r="Y263">
        <v>0.595194377</v>
      </c>
      <c r="Z263">
        <v>-0.484699249</v>
      </c>
      <c r="AA263">
        <v>0.211734281</v>
      </c>
      <c r="AB263">
        <v>0.22827975</v>
      </c>
      <c r="AC263">
        <v>0.24126635799999999</v>
      </c>
      <c r="AD263">
        <v>-0.21250089</v>
      </c>
    </row>
    <row r="264" spans="1:30" x14ac:dyDescent="0.2">
      <c r="A264" t="s">
        <v>1304</v>
      </c>
      <c r="B264" t="s">
        <v>1305</v>
      </c>
      <c r="C264" t="s">
        <v>100</v>
      </c>
      <c r="D264" t="s">
        <v>1306</v>
      </c>
      <c r="E264" t="s">
        <v>1307</v>
      </c>
      <c r="F264" t="s">
        <v>1308</v>
      </c>
      <c r="G264" t="s">
        <v>395</v>
      </c>
      <c r="H264">
        <v>9.7668999999999997</v>
      </c>
      <c r="I264">
        <v>3</v>
      </c>
      <c r="J264">
        <v>36</v>
      </c>
      <c r="K264">
        <v>0</v>
      </c>
      <c r="L264">
        <v>13.65</v>
      </c>
      <c r="M264">
        <v>23.843023299999999</v>
      </c>
      <c r="N264">
        <v>23.88277626</v>
      </c>
      <c r="O264">
        <v>24.129669190000001</v>
      </c>
      <c r="P264">
        <v>23.648778920000002</v>
      </c>
      <c r="Q264">
        <v>24.419761659999999</v>
      </c>
      <c r="R264">
        <v>24.058015820000001</v>
      </c>
      <c r="S264">
        <v>24.350446699999999</v>
      </c>
      <c r="T264">
        <v>23.865550989999999</v>
      </c>
      <c r="U264">
        <v>24.659284589999999</v>
      </c>
      <c r="V264">
        <v>24.919569020000001</v>
      </c>
      <c r="W264">
        <v>24.329006199999998</v>
      </c>
      <c r="X264">
        <v>24.181295389999999</v>
      </c>
      <c r="Y264">
        <v>1.0148284380000001</v>
      </c>
      <c r="Z264">
        <v>-0.524800618</v>
      </c>
      <c r="AA264">
        <v>0.61551886200000006</v>
      </c>
      <c r="AB264">
        <v>-0.43443807000000001</v>
      </c>
      <c r="AC264">
        <v>0.22361649</v>
      </c>
      <c r="AD264">
        <v>-0.18486277300000001</v>
      </c>
    </row>
    <row r="265" spans="1:30" x14ac:dyDescent="0.2">
      <c r="A265" t="s">
        <v>1309</v>
      </c>
      <c r="B265" t="s">
        <v>1310</v>
      </c>
      <c r="C265" t="s">
        <v>1311</v>
      </c>
      <c r="D265" t="s">
        <v>1312</v>
      </c>
      <c r="E265" t="s">
        <v>1313</v>
      </c>
      <c r="F265" t="s">
        <v>1314</v>
      </c>
      <c r="G265" t="s">
        <v>91</v>
      </c>
      <c r="H265">
        <v>53.826000000000001</v>
      </c>
      <c r="I265">
        <v>7</v>
      </c>
      <c r="J265">
        <v>18.600000000000001</v>
      </c>
      <c r="K265">
        <v>0</v>
      </c>
      <c r="L265">
        <v>28.632000000000001</v>
      </c>
      <c r="M265">
        <v>27.686056140000002</v>
      </c>
      <c r="N265">
        <v>28.034278870000001</v>
      </c>
      <c r="O265">
        <v>27.531034470000002</v>
      </c>
      <c r="P265">
        <v>27.07418633</v>
      </c>
      <c r="Q265">
        <v>27.522380829999999</v>
      </c>
      <c r="R265">
        <v>27.591350559999999</v>
      </c>
      <c r="S265">
        <v>27.591136930000001</v>
      </c>
      <c r="T265">
        <v>27.480390549999999</v>
      </c>
      <c r="U265">
        <v>27.617298130000002</v>
      </c>
      <c r="V265">
        <v>27.890237809999999</v>
      </c>
      <c r="W265">
        <v>27.826568600000002</v>
      </c>
      <c r="X265">
        <v>27.859050750000002</v>
      </c>
      <c r="Y265">
        <v>0.29194553899999998</v>
      </c>
      <c r="Z265">
        <v>-0.108162562</v>
      </c>
      <c r="AA265">
        <v>1.327171823</v>
      </c>
      <c r="AB265">
        <v>-0.46264648400000002</v>
      </c>
      <c r="AC265">
        <v>2.5277606530000001</v>
      </c>
      <c r="AD265">
        <v>-0.29567718500000001</v>
      </c>
    </row>
    <row r="266" spans="1:30" x14ac:dyDescent="0.2">
      <c r="A266" t="s">
        <v>1315</v>
      </c>
      <c r="B266" t="s">
        <v>1316</v>
      </c>
      <c r="C266" t="s">
        <v>1317</v>
      </c>
      <c r="D266" t="s">
        <v>1318</v>
      </c>
      <c r="E266" t="s">
        <v>1319</v>
      </c>
      <c r="F266" t="s">
        <v>1320</v>
      </c>
      <c r="G266" t="s">
        <v>91</v>
      </c>
      <c r="H266">
        <v>80.381</v>
      </c>
      <c r="I266">
        <v>40</v>
      </c>
      <c r="J266">
        <v>62</v>
      </c>
      <c r="K266">
        <v>0</v>
      </c>
      <c r="L266">
        <v>237.53</v>
      </c>
      <c r="M266">
        <v>25.96571732</v>
      </c>
      <c r="N266">
        <v>26.017885209999999</v>
      </c>
      <c r="O266">
        <v>27.647188190000001</v>
      </c>
      <c r="P266">
        <v>26.536958689999999</v>
      </c>
      <c r="Q266">
        <v>26.537981030000001</v>
      </c>
      <c r="R266">
        <v>27.214101790000001</v>
      </c>
      <c r="S266">
        <v>26.938426969999998</v>
      </c>
      <c r="T266">
        <v>26.350061419999999</v>
      </c>
      <c r="U266">
        <v>26.91991234</v>
      </c>
      <c r="V266">
        <v>27.257728579999998</v>
      </c>
      <c r="W266">
        <v>26.424398419999999</v>
      </c>
      <c r="X266">
        <v>25.86055374</v>
      </c>
      <c r="Y266">
        <v>1.4186883000000001E-2</v>
      </c>
      <c r="Z266">
        <v>2.9369989999999999E-2</v>
      </c>
      <c r="AA266">
        <v>0.20727758299999999</v>
      </c>
      <c r="AB266">
        <v>0.24878692599999999</v>
      </c>
      <c r="AC266">
        <v>0.188852933</v>
      </c>
      <c r="AD266">
        <v>0.221906662</v>
      </c>
    </row>
    <row r="267" spans="1:30" x14ac:dyDescent="0.2">
      <c r="A267" t="s">
        <v>1321</v>
      </c>
      <c r="B267" t="s">
        <v>99</v>
      </c>
      <c r="C267" t="s">
        <v>100</v>
      </c>
      <c r="D267" t="s">
        <v>1322</v>
      </c>
      <c r="E267" t="s">
        <v>1321</v>
      </c>
      <c r="F267" t="s">
        <v>1323</v>
      </c>
      <c r="G267" t="s">
        <v>58</v>
      </c>
      <c r="H267">
        <v>13.949</v>
      </c>
      <c r="I267">
        <v>2</v>
      </c>
      <c r="J267">
        <v>32.6</v>
      </c>
      <c r="K267">
        <v>0</v>
      </c>
      <c r="L267">
        <v>4.2233000000000001</v>
      </c>
      <c r="M267">
        <v>24.165395740000001</v>
      </c>
      <c r="N267">
        <v>25.091739650000001</v>
      </c>
      <c r="O267">
        <v>25.841962809999998</v>
      </c>
      <c r="P267">
        <v>23.73141098</v>
      </c>
      <c r="Q267">
        <v>25.523073199999999</v>
      </c>
      <c r="R267">
        <v>24.019084929999998</v>
      </c>
      <c r="S267">
        <v>25.715280530000001</v>
      </c>
      <c r="T267">
        <v>23.568546300000001</v>
      </c>
      <c r="U267">
        <v>24.280628199999999</v>
      </c>
      <c r="V267">
        <v>24.927614210000002</v>
      </c>
      <c r="W267">
        <v>24.374378199999999</v>
      </c>
      <c r="X267">
        <v>24.64442253</v>
      </c>
      <c r="Y267">
        <v>0.30668461499999999</v>
      </c>
      <c r="Z267">
        <v>0.38422775300000001</v>
      </c>
      <c r="AA267">
        <v>0.14401519400000001</v>
      </c>
      <c r="AB267">
        <v>-0.22428194700000001</v>
      </c>
      <c r="AC267">
        <v>6.8278905000000001E-2</v>
      </c>
      <c r="AD267">
        <v>-0.127319972</v>
      </c>
    </row>
    <row r="268" spans="1:30" x14ac:dyDescent="0.2">
      <c r="A268" t="s">
        <v>1324</v>
      </c>
      <c r="B268" t="s">
        <v>1325</v>
      </c>
      <c r="C268" t="s">
        <v>1326</v>
      </c>
      <c r="D268" t="s">
        <v>1327</v>
      </c>
      <c r="E268" t="s">
        <v>1324</v>
      </c>
      <c r="F268" t="s">
        <v>1328</v>
      </c>
      <c r="G268" t="s">
        <v>91</v>
      </c>
      <c r="H268">
        <v>42.231999999999999</v>
      </c>
      <c r="I268">
        <v>14</v>
      </c>
      <c r="J268">
        <v>51.4</v>
      </c>
      <c r="K268">
        <v>0</v>
      </c>
      <c r="L268">
        <v>42.237000000000002</v>
      </c>
      <c r="M268">
        <v>25.992307660000002</v>
      </c>
      <c r="N268">
        <v>25.52181053</v>
      </c>
      <c r="O268">
        <v>24.550928119999998</v>
      </c>
      <c r="P268">
        <v>24.71410942</v>
      </c>
      <c r="Q268">
        <v>24.719396589999999</v>
      </c>
      <c r="R268">
        <v>25.71455383</v>
      </c>
      <c r="S268">
        <v>26.110860819999999</v>
      </c>
      <c r="T268">
        <v>23.35463524</v>
      </c>
      <c r="U268">
        <v>25.775276179999999</v>
      </c>
      <c r="V268">
        <v>26.250608440000001</v>
      </c>
      <c r="W268">
        <v>25.724554059999999</v>
      </c>
      <c r="X268">
        <v>26.044727330000001</v>
      </c>
      <c r="Y268">
        <v>0.65341247800000002</v>
      </c>
      <c r="Z268">
        <v>-0.65161450700000001</v>
      </c>
      <c r="AA268">
        <v>1.228166028</v>
      </c>
      <c r="AB268">
        <v>-0.95727666199999994</v>
      </c>
      <c r="AC268">
        <v>0.452648351</v>
      </c>
      <c r="AD268">
        <v>-0.92637252800000003</v>
      </c>
    </row>
    <row r="269" spans="1:30" x14ac:dyDescent="0.2">
      <c r="A269" t="s">
        <v>1329</v>
      </c>
      <c r="B269" t="s">
        <v>1330</v>
      </c>
      <c r="C269" t="s">
        <v>32</v>
      </c>
      <c r="D269" t="s">
        <v>1331</v>
      </c>
      <c r="E269" t="s">
        <v>1329</v>
      </c>
      <c r="F269" t="s">
        <v>1332</v>
      </c>
      <c r="G269" t="s">
        <v>36</v>
      </c>
      <c r="H269">
        <v>12.55</v>
      </c>
      <c r="I269">
        <v>3</v>
      </c>
      <c r="J269">
        <v>30.6</v>
      </c>
      <c r="K269">
        <v>0</v>
      </c>
      <c r="L269">
        <v>3.4121999999999999</v>
      </c>
      <c r="M269">
        <v>23.784234999999999</v>
      </c>
      <c r="N269">
        <v>24.41298866</v>
      </c>
      <c r="O269">
        <v>24.650201800000001</v>
      </c>
      <c r="P269">
        <v>24.092144009999998</v>
      </c>
      <c r="Q269">
        <v>24.54557419</v>
      </c>
      <c r="R269">
        <v>24.427518840000001</v>
      </c>
      <c r="S269">
        <v>24.973424909999999</v>
      </c>
      <c r="T269">
        <v>24.89840508</v>
      </c>
      <c r="U269">
        <v>23.532777790000001</v>
      </c>
      <c r="V269">
        <v>24.855756759999998</v>
      </c>
      <c r="W269">
        <v>25.036785129999998</v>
      </c>
      <c r="X269">
        <v>25.08638573</v>
      </c>
      <c r="Y269">
        <v>1.2461279670000001</v>
      </c>
      <c r="Z269">
        <v>-0.71050071699999995</v>
      </c>
      <c r="AA269">
        <v>1.8542609720000001</v>
      </c>
      <c r="AB269">
        <v>-0.63789685600000001</v>
      </c>
      <c r="AC269">
        <v>0.48171592200000002</v>
      </c>
      <c r="AD269">
        <v>-0.52477328000000001</v>
      </c>
    </row>
    <row r="270" spans="1:30" x14ac:dyDescent="0.2">
      <c r="A270" t="s">
        <v>1333</v>
      </c>
      <c r="B270" t="s">
        <v>1334</v>
      </c>
      <c r="C270" t="s">
        <v>32</v>
      </c>
      <c r="D270" t="s">
        <v>1335</v>
      </c>
      <c r="E270" t="s">
        <v>1336</v>
      </c>
      <c r="F270" t="s">
        <v>1337</v>
      </c>
      <c r="G270" t="s">
        <v>36</v>
      </c>
      <c r="H270">
        <v>19.739000000000001</v>
      </c>
      <c r="I270">
        <v>3</v>
      </c>
      <c r="J270">
        <v>29.2</v>
      </c>
      <c r="K270">
        <v>0</v>
      </c>
      <c r="L270">
        <v>110.79</v>
      </c>
      <c r="M270">
        <v>29.991048809999999</v>
      </c>
      <c r="N270">
        <v>28.81467056</v>
      </c>
      <c r="O270">
        <v>29.236261370000001</v>
      </c>
      <c r="P270">
        <v>29.14722252</v>
      </c>
      <c r="Q270">
        <v>29.836112979999999</v>
      </c>
      <c r="R270">
        <v>28.26865578</v>
      </c>
      <c r="S270">
        <v>29.588922499999999</v>
      </c>
      <c r="T270">
        <v>29.09466553</v>
      </c>
      <c r="U270">
        <v>30.090431209999998</v>
      </c>
      <c r="V270">
        <v>29.544990540000001</v>
      </c>
      <c r="W270">
        <v>28.710729600000001</v>
      </c>
      <c r="X270">
        <v>29.23680878</v>
      </c>
      <c r="Y270">
        <v>0.163439151</v>
      </c>
      <c r="Z270">
        <v>0.18315060899999999</v>
      </c>
      <c r="AA270">
        <v>5.3653625000000003E-2</v>
      </c>
      <c r="AB270">
        <v>-8.0179213999999999E-2</v>
      </c>
      <c r="AC270">
        <v>0.49453691700000002</v>
      </c>
      <c r="AD270">
        <v>0.427163442</v>
      </c>
    </row>
    <row r="271" spans="1:30" x14ac:dyDescent="0.2">
      <c r="A271" t="s">
        <v>1338</v>
      </c>
      <c r="B271" t="s">
        <v>1339</v>
      </c>
      <c r="C271" t="s">
        <v>1340</v>
      </c>
      <c r="D271" t="s">
        <v>1341</v>
      </c>
      <c r="E271" t="s">
        <v>1338</v>
      </c>
      <c r="F271" t="s">
        <v>1342</v>
      </c>
      <c r="G271" t="s">
        <v>91</v>
      </c>
      <c r="H271">
        <v>24.983000000000001</v>
      </c>
      <c r="I271">
        <v>11</v>
      </c>
      <c r="J271">
        <v>50.9</v>
      </c>
      <c r="K271">
        <v>0</v>
      </c>
      <c r="L271">
        <v>106.28</v>
      </c>
      <c r="M271">
        <v>24.730937959999999</v>
      </c>
      <c r="N271">
        <v>24.551956180000001</v>
      </c>
      <c r="O271">
        <v>23.969312670000001</v>
      </c>
      <c r="P271">
        <v>24.06061935</v>
      </c>
      <c r="Q271">
        <v>24.15650368</v>
      </c>
      <c r="R271">
        <v>24.31852722</v>
      </c>
      <c r="S271">
        <v>24.6557827</v>
      </c>
      <c r="T271">
        <v>23.601697919999999</v>
      </c>
      <c r="U271">
        <v>23.759309770000002</v>
      </c>
      <c r="V271">
        <v>24.30185127</v>
      </c>
      <c r="W271">
        <v>23.990394590000001</v>
      </c>
      <c r="X271">
        <v>24.18485832</v>
      </c>
      <c r="Y271">
        <v>0.44980831599999999</v>
      </c>
      <c r="Z271">
        <v>0.25836753800000001</v>
      </c>
      <c r="AA271">
        <v>5.7186529999999999E-2</v>
      </c>
      <c r="AB271">
        <v>1.9515355000000002E-2</v>
      </c>
      <c r="AC271">
        <v>0.17025213</v>
      </c>
      <c r="AD271">
        <v>-0.153437932</v>
      </c>
    </row>
    <row r="272" spans="1:30" x14ac:dyDescent="0.2">
      <c r="A272" t="s">
        <v>1343</v>
      </c>
      <c r="B272" t="s">
        <v>1344</v>
      </c>
      <c r="C272" t="s">
        <v>1345</v>
      </c>
      <c r="D272" t="s">
        <v>1346</v>
      </c>
      <c r="E272" t="s">
        <v>1343</v>
      </c>
      <c r="F272" t="s">
        <v>1347</v>
      </c>
      <c r="G272" t="s">
        <v>91</v>
      </c>
      <c r="H272">
        <v>57.331000000000003</v>
      </c>
      <c r="I272">
        <v>15</v>
      </c>
      <c r="J272">
        <v>34.5</v>
      </c>
      <c r="K272">
        <v>0</v>
      </c>
      <c r="L272">
        <v>133.01</v>
      </c>
      <c r="M272">
        <v>25.083589549999999</v>
      </c>
      <c r="N272">
        <v>25.09704018</v>
      </c>
      <c r="O272">
        <v>23.798273089999999</v>
      </c>
      <c r="P272">
        <v>23.637165070000002</v>
      </c>
      <c r="Q272">
        <v>23.968637470000001</v>
      </c>
      <c r="R272">
        <v>22.86984825</v>
      </c>
      <c r="S272">
        <v>23.623367309999999</v>
      </c>
      <c r="T272">
        <v>24.014184950000001</v>
      </c>
      <c r="U272">
        <v>24.626598359999999</v>
      </c>
      <c r="V272">
        <v>23.753490450000001</v>
      </c>
      <c r="W272">
        <v>24.911500929999999</v>
      </c>
      <c r="X272">
        <v>24.184411999999998</v>
      </c>
      <c r="Y272">
        <v>0.27620403199999999</v>
      </c>
      <c r="Z272">
        <v>0.37649981199999999</v>
      </c>
      <c r="AA272">
        <v>0.77743033100000003</v>
      </c>
      <c r="AB272">
        <v>-0.79125086499999997</v>
      </c>
      <c r="AC272">
        <v>0.16445791700000001</v>
      </c>
      <c r="AD272">
        <v>-0.19508425400000001</v>
      </c>
    </row>
    <row r="273" spans="1:30" x14ac:dyDescent="0.2">
      <c r="A273" t="s">
        <v>1348</v>
      </c>
      <c r="B273" t="s">
        <v>1349</v>
      </c>
      <c r="C273" t="s">
        <v>1350</v>
      </c>
      <c r="D273" t="s">
        <v>1351</v>
      </c>
      <c r="E273" t="s">
        <v>1352</v>
      </c>
      <c r="F273" t="s">
        <v>1353</v>
      </c>
      <c r="G273" t="s">
        <v>91</v>
      </c>
      <c r="H273">
        <v>18.189</v>
      </c>
      <c r="I273">
        <v>12</v>
      </c>
      <c r="J273">
        <v>74.2</v>
      </c>
      <c r="K273">
        <v>0</v>
      </c>
      <c r="L273">
        <v>65.296000000000006</v>
      </c>
      <c r="M273">
        <v>23.658725740000001</v>
      </c>
      <c r="N273">
        <v>24.747671130000001</v>
      </c>
      <c r="O273">
        <v>26.738536830000001</v>
      </c>
      <c r="P273">
        <v>26.71017075</v>
      </c>
      <c r="Q273">
        <v>27.641134260000001</v>
      </c>
      <c r="R273">
        <v>27.002923970000001</v>
      </c>
      <c r="S273">
        <v>26.29974365</v>
      </c>
      <c r="T273">
        <v>27.043746949999999</v>
      </c>
      <c r="U273">
        <v>26.25553322</v>
      </c>
      <c r="V273">
        <v>25.36577797</v>
      </c>
      <c r="W273">
        <v>26.55824089</v>
      </c>
      <c r="X273">
        <v>24.020290370000001</v>
      </c>
      <c r="Y273">
        <v>8.0980335000000001E-2</v>
      </c>
      <c r="Z273">
        <v>-0.26645851100000001</v>
      </c>
      <c r="AA273">
        <v>1.082828412</v>
      </c>
      <c r="AB273">
        <v>1.8033065800000001</v>
      </c>
      <c r="AC273">
        <v>0.717360318</v>
      </c>
      <c r="AD273">
        <v>1.2182381950000001</v>
      </c>
    </row>
    <row r="274" spans="1:30" x14ac:dyDescent="0.2">
      <c r="A274" t="s">
        <v>1354</v>
      </c>
      <c r="B274" t="s">
        <v>1355</v>
      </c>
      <c r="C274" t="s">
        <v>1356</v>
      </c>
      <c r="D274" t="s">
        <v>1357</v>
      </c>
      <c r="E274" t="s">
        <v>1358</v>
      </c>
      <c r="F274" t="s">
        <v>1359</v>
      </c>
      <c r="G274" t="s">
        <v>91</v>
      </c>
      <c r="H274">
        <v>10.164999999999999</v>
      </c>
      <c r="I274">
        <v>7</v>
      </c>
      <c r="J274">
        <v>94</v>
      </c>
      <c r="K274">
        <v>0</v>
      </c>
      <c r="L274">
        <v>323.31</v>
      </c>
      <c r="M274">
        <v>31.63434792</v>
      </c>
      <c r="N274">
        <v>31.68139648</v>
      </c>
      <c r="O274">
        <v>32.034759520000001</v>
      </c>
      <c r="P274">
        <v>31.59383583</v>
      </c>
      <c r="Q274">
        <v>32.076831820000002</v>
      </c>
      <c r="R274">
        <v>31.491231920000001</v>
      </c>
      <c r="S274">
        <v>31.715835569999999</v>
      </c>
      <c r="T274">
        <v>31.930547709999999</v>
      </c>
      <c r="U274">
        <v>31.326566700000001</v>
      </c>
      <c r="V274">
        <v>31.96140862</v>
      </c>
      <c r="W274">
        <v>32.0369873</v>
      </c>
      <c r="X274">
        <v>31.63780594</v>
      </c>
      <c r="Y274">
        <v>0.20967838699999999</v>
      </c>
      <c r="Z274">
        <v>-9.5232646000000004E-2</v>
      </c>
      <c r="AA274">
        <v>0.29352402399999999</v>
      </c>
      <c r="AB274">
        <v>-0.158100764</v>
      </c>
      <c r="AC274">
        <v>0.44133659200000003</v>
      </c>
      <c r="AD274">
        <v>-0.221083959</v>
      </c>
    </row>
    <row r="275" spans="1:30" x14ac:dyDescent="0.2">
      <c r="A275" t="s">
        <v>1360</v>
      </c>
      <c r="B275" t="s">
        <v>1361</v>
      </c>
      <c r="C275" t="s">
        <v>1362</v>
      </c>
      <c r="D275" t="s">
        <v>1363</v>
      </c>
      <c r="E275" t="s">
        <v>1364</v>
      </c>
      <c r="F275" t="s">
        <v>1365</v>
      </c>
      <c r="G275" t="s">
        <v>91</v>
      </c>
      <c r="H275">
        <v>37.320999999999998</v>
      </c>
      <c r="I275">
        <v>26</v>
      </c>
      <c r="J275">
        <v>96.7</v>
      </c>
      <c r="K275">
        <v>0</v>
      </c>
      <c r="L275">
        <v>323.31</v>
      </c>
      <c r="M275">
        <v>29.498384479999999</v>
      </c>
      <c r="N275">
        <v>29.591064450000001</v>
      </c>
      <c r="O275">
        <v>30.06162453</v>
      </c>
      <c r="P275">
        <v>30.409629819999999</v>
      </c>
      <c r="Q275">
        <v>30.97568893</v>
      </c>
      <c r="R275">
        <v>29.77682304</v>
      </c>
      <c r="S275">
        <v>29.361791610000001</v>
      </c>
      <c r="T275">
        <v>29.774091720000001</v>
      </c>
      <c r="U275">
        <v>29.532411580000002</v>
      </c>
      <c r="V275">
        <v>30.009586330000001</v>
      </c>
      <c r="W275">
        <v>29.68774033</v>
      </c>
      <c r="X275">
        <v>29.365884779999998</v>
      </c>
      <c r="Y275">
        <v>3.9036803000000002E-2</v>
      </c>
      <c r="Z275">
        <v>2.9287338E-2</v>
      </c>
      <c r="AA275">
        <v>0.82502311699999997</v>
      </c>
      <c r="AB275">
        <v>0.69964345299999997</v>
      </c>
      <c r="AC275">
        <v>0.23399303199999999</v>
      </c>
      <c r="AD275">
        <v>-0.131638845</v>
      </c>
    </row>
    <row r="276" spans="1:30" x14ac:dyDescent="0.2">
      <c r="A276" t="s">
        <v>1366</v>
      </c>
      <c r="B276" t="s">
        <v>99</v>
      </c>
      <c r="C276" t="s">
        <v>100</v>
      </c>
      <c r="D276" t="s">
        <v>1367</v>
      </c>
      <c r="E276" t="s">
        <v>1366</v>
      </c>
      <c r="F276" t="s">
        <v>1368</v>
      </c>
      <c r="G276" t="s">
        <v>58</v>
      </c>
      <c r="H276">
        <v>23.442</v>
      </c>
      <c r="I276">
        <v>7</v>
      </c>
      <c r="J276">
        <v>46.9</v>
      </c>
      <c r="K276">
        <v>0</v>
      </c>
      <c r="L276">
        <v>61.298000000000002</v>
      </c>
      <c r="M276">
        <v>26.888439179999999</v>
      </c>
      <c r="N276">
        <v>26.905639650000001</v>
      </c>
      <c r="O276">
        <v>26.402299880000001</v>
      </c>
      <c r="P276">
        <v>24.673418049999999</v>
      </c>
      <c r="Q276">
        <v>24.708517069999999</v>
      </c>
      <c r="R276">
        <v>26.458810809999999</v>
      </c>
      <c r="S276">
        <v>26.5646801</v>
      </c>
      <c r="T276">
        <v>25.8908062</v>
      </c>
      <c r="U276">
        <v>26.401502610000001</v>
      </c>
      <c r="V276">
        <v>26.677478789999999</v>
      </c>
      <c r="W276">
        <v>26.676671979999998</v>
      </c>
      <c r="X276">
        <v>27.164133069999998</v>
      </c>
      <c r="Y276">
        <v>0.17583299999999999</v>
      </c>
      <c r="Z276">
        <v>-0.10730171199999999</v>
      </c>
      <c r="AA276">
        <v>1.198793419</v>
      </c>
      <c r="AB276">
        <v>-1.5591793060000001</v>
      </c>
      <c r="AC276">
        <v>0.99937645900000005</v>
      </c>
      <c r="AD276">
        <v>-0.55376497899999999</v>
      </c>
    </row>
    <row r="277" spans="1:30" x14ac:dyDescent="0.2">
      <c r="A277" t="s">
        <v>1369</v>
      </c>
      <c r="B277" t="s">
        <v>1370</v>
      </c>
      <c r="C277" t="s">
        <v>1371</v>
      </c>
      <c r="D277" t="s">
        <v>1372</v>
      </c>
      <c r="E277" t="s">
        <v>1369</v>
      </c>
      <c r="F277" t="s">
        <v>1373</v>
      </c>
      <c r="G277" t="s">
        <v>232</v>
      </c>
      <c r="H277">
        <v>107.39</v>
      </c>
      <c r="I277">
        <v>37</v>
      </c>
      <c r="J277">
        <v>52</v>
      </c>
      <c r="K277">
        <v>0</v>
      </c>
      <c r="L277">
        <v>185.8</v>
      </c>
      <c r="M277">
        <v>28.779722209999999</v>
      </c>
      <c r="N277">
        <v>27.472278589999998</v>
      </c>
      <c r="O277">
        <v>26.781942369999999</v>
      </c>
      <c r="P277">
        <v>27.780879970000001</v>
      </c>
      <c r="Q277">
        <v>25.320034029999999</v>
      </c>
      <c r="R277">
        <v>27.908962249999998</v>
      </c>
      <c r="S277">
        <v>28.082736969999999</v>
      </c>
      <c r="T277">
        <v>25.64005852</v>
      </c>
      <c r="U277">
        <v>26.705827710000001</v>
      </c>
      <c r="V277">
        <v>26.12216377</v>
      </c>
      <c r="W277">
        <v>28.930864329999999</v>
      </c>
      <c r="X277">
        <v>28.41771889</v>
      </c>
      <c r="Y277">
        <v>4.7803383999999997E-2</v>
      </c>
      <c r="Z277">
        <v>-0.145601273</v>
      </c>
      <c r="AA277">
        <v>0.27258310299999999</v>
      </c>
      <c r="AB277">
        <v>-0.82029024800000006</v>
      </c>
      <c r="AC277">
        <v>0.382000116</v>
      </c>
      <c r="AD277">
        <v>-1.0140412649999999</v>
      </c>
    </row>
    <row r="278" spans="1:30" x14ac:dyDescent="0.2">
      <c r="A278" t="s">
        <v>1374</v>
      </c>
      <c r="B278" t="s">
        <v>99</v>
      </c>
      <c r="C278" t="s">
        <v>100</v>
      </c>
      <c r="D278" t="s">
        <v>1375</v>
      </c>
      <c r="E278" t="s">
        <v>1374</v>
      </c>
      <c r="F278" t="s">
        <v>1376</v>
      </c>
      <c r="G278" t="s">
        <v>58</v>
      </c>
      <c r="H278">
        <v>30.189</v>
      </c>
      <c r="I278">
        <v>18</v>
      </c>
      <c r="J278">
        <v>87.5</v>
      </c>
      <c r="K278">
        <v>0</v>
      </c>
      <c r="L278">
        <v>318.24</v>
      </c>
      <c r="M278">
        <v>28.89882278</v>
      </c>
      <c r="N278">
        <v>28.919429780000002</v>
      </c>
      <c r="O278">
        <v>28.414577479999998</v>
      </c>
      <c r="P278">
        <v>28.963668819999999</v>
      </c>
      <c r="Q278">
        <v>29.444013600000002</v>
      </c>
      <c r="R278">
        <v>28.99482918</v>
      </c>
      <c r="S278">
        <v>28.818727490000001</v>
      </c>
      <c r="T278">
        <v>28.90457726</v>
      </c>
      <c r="U278">
        <v>28.85248756</v>
      </c>
      <c r="V278">
        <v>29.197887420000001</v>
      </c>
      <c r="W278">
        <v>29.077831270000001</v>
      </c>
      <c r="X278">
        <v>28.93365288</v>
      </c>
      <c r="Y278">
        <v>0.83022051799999996</v>
      </c>
      <c r="Z278">
        <v>-0.32551384</v>
      </c>
      <c r="AA278">
        <v>0.137504342</v>
      </c>
      <c r="AB278">
        <v>6.4380010000000001E-2</v>
      </c>
      <c r="AC278">
        <v>1.2342844260000001</v>
      </c>
      <c r="AD278">
        <v>-0.211193085</v>
      </c>
    </row>
    <row r="279" spans="1:30" x14ac:dyDescent="0.2">
      <c r="A279" t="s">
        <v>1377</v>
      </c>
      <c r="B279" t="s">
        <v>1378</v>
      </c>
      <c r="C279" t="s">
        <v>1379</v>
      </c>
      <c r="D279" t="s">
        <v>1380</v>
      </c>
      <c r="E279" t="s">
        <v>1381</v>
      </c>
      <c r="F279" t="s">
        <v>1382</v>
      </c>
      <c r="G279" t="s">
        <v>43</v>
      </c>
      <c r="H279">
        <v>46.33</v>
      </c>
      <c r="I279">
        <v>22</v>
      </c>
      <c r="J279">
        <v>66.3</v>
      </c>
      <c r="K279">
        <v>0</v>
      </c>
      <c r="L279">
        <v>215.88</v>
      </c>
      <c r="M279">
        <v>21.880815510000001</v>
      </c>
      <c r="N279">
        <v>25.55315208</v>
      </c>
      <c r="O279">
        <v>23.97614098</v>
      </c>
      <c r="P279">
        <v>24.209846500000001</v>
      </c>
      <c r="Q279">
        <v>24.967142110000001</v>
      </c>
      <c r="R279">
        <v>27.11723709</v>
      </c>
      <c r="S279">
        <v>24.2321682</v>
      </c>
      <c r="T279">
        <v>24.526067730000001</v>
      </c>
      <c r="U279">
        <v>24.177970890000001</v>
      </c>
      <c r="V279">
        <v>26.304590229999999</v>
      </c>
      <c r="W279">
        <v>24.795772549999999</v>
      </c>
      <c r="X279">
        <v>23.82487106</v>
      </c>
      <c r="Y279">
        <v>0.38351712100000002</v>
      </c>
      <c r="Z279">
        <v>-1.1717084250000001</v>
      </c>
      <c r="AA279">
        <v>0.15046251399999999</v>
      </c>
      <c r="AB279">
        <v>0.45633061699999999</v>
      </c>
      <c r="AC279">
        <v>0.38213369800000002</v>
      </c>
      <c r="AD279">
        <v>-0.66300900799999996</v>
      </c>
    </row>
    <row r="280" spans="1:30" x14ac:dyDescent="0.2">
      <c r="A280" t="s">
        <v>1383</v>
      </c>
      <c r="B280" t="s">
        <v>99</v>
      </c>
      <c r="C280" t="s">
        <v>100</v>
      </c>
      <c r="D280" t="s">
        <v>1384</v>
      </c>
      <c r="E280" t="s">
        <v>1383</v>
      </c>
      <c r="F280" t="s">
        <v>1385</v>
      </c>
      <c r="G280" t="s">
        <v>58</v>
      </c>
      <c r="H280">
        <v>16.626000000000001</v>
      </c>
      <c r="I280">
        <v>8</v>
      </c>
      <c r="J280">
        <v>50</v>
      </c>
      <c r="K280">
        <v>0</v>
      </c>
      <c r="L280">
        <v>51.27</v>
      </c>
      <c r="M280">
        <v>29.761291499999999</v>
      </c>
      <c r="N280">
        <v>29.256649020000001</v>
      </c>
      <c r="O280">
        <v>29.019243240000002</v>
      </c>
      <c r="P280">
        <v>29.57837868</v>
      </c>
      <c r="Q280">
        <v>25.214700700000002</v>
      </c>
      <c r="R280">
        <v>28.69783211</v>
      </c>
      <c r="S280">
        <v>28.533969880000001</v>
      </c>
      <c r="T280">
        <v>28.651266100000001</v>
      </c>
      <c r="U280">
        <v>28.535009380000002</v>
      </c>
      <c r="V280">
        <v>27.853408810000001</v>
      </c>
      <c r="W280">
        <v>28.587671279999999</v>
      </c>
      <c r="X280">
        <v>28.37417984</v>
      </c>
      <c r="Y280">
        <v>1.594698232</v>
      </c>
      <c r="Z280">
        <v>1.073974609</v>
      </c>
      <c r="AA280">
        <v>0.11914915</v>
      </c>
      <c r="AB280">
        <v>-0.44144948299999998</v>
      </c>
      <c r="AC280">
        <v>0.61101186200000002</v>
      </c>
      <c r="AD280">
        <v>0.301661809</v>
      </c>
    </row>
    <row r="281" spans="1:30" x14ac:dyDescent="0.2">
      <c r="A281" t="s">
        <v>1386</v>
      </c>
      <c r="B281" t="s">
        <v>1387</v>
      </c>
      <c r="C281" t="s">
        <v>1388</v>
      </c>
      <c r="D281" t="s">
        <v>1389</v>
      </c>
      <c r="E281" t="s">
        <v>1386</v>
      </c>
      <c r="F281" t="s">
        <v>1390</v>
      </c>
      <c r="G281" t="s">
        <v>43</v>
      </c>
      <c r="H281">
        <v>22.893000000000001</v>
      </c>
      <c r="I281">
        <v>9</v>
      </c>
      <c r="J281">
        <v>65.7</v>
      </c>
      <c r="K281">
        <v>0</v>
      </c>
      <c r="L281">
        <v>36.478999999999999</v>
      </c>
      <c r="M281">
        <v>24.185672759999999</v>
      </c>
      <c r="N281">
        <v>24.455917360000001</v>
      </c>
      <c r="O281">
        <v>26.01646233</v>
      </c>
      <c r="P281">
        <v>24.521667480000001</v>
      </c>
      <c r="Q281">
        <v>23.70622444</v>
      </c>
      <c r="R281">
        <v>25.971979139999998</v>
      </c>
      <c r="S281">
        <v>24.905427929999998</v>
      </c>
      <c r="T281">
        <v>24.266664509999998</v>
      </c>
      <c r="U281">
        <v>25.765975950000001</v>
      </c>
      <c r="V281">
        <v>24.113307949999999</v>
      </c>
      <c r="W281">
        <v>24.366735460000001</v>
      </c>
      <c r="X281">
        <v>24.275773999999998</v>
      </c>
      <c r="Y281">
        <v>0.47847004399999998</v>
      </c>
      <c r="Z281">
        <v>0.63407834399999996</v>
      </c>
      <c r="AA281">
        <v>0.29221376999999998</v>
      </c>
      <c r="AB281">
        <v>0.481351217</v>
      </c>
      <c r="AC281">
        <v>0.75909738999999998</v>
      </c>
      <c r="AD281">
        <v>0.72741699199999998</v>
      </c>
    </row>
    <row r="282" spans="1:30" x14ac:dyDescent="0.2">
      <c r="A282" t="s">
        <v>1391</v>
      </c>
      <c r="B282" t="s">
        <v>1392</v>
      </c>
      <c r="C282" t="s">
        <v>1393</v>
      </c>
      <c r="D282" t="s">
        <v>1394</v>
      </c>
      <c r="E282" t="s">
        <v>1395</v>
      </c>
      <c r="F282" t="s">
        <v>1396</v>
      </c>
      <c r="G282" t="s">
        <v>91</v>
      </c>
      <c r="H282">
        <v>95.52</v>
      </c>
      <c r="I282">
        <v>52</v>
      </c>
      <c r="J282">
        <v>68.900000000000006</v>
      </c>
      <c r="K282">
        <v>0</v>
      </c>
      <c r="L282">
        <v>323.31</v>
      </c>
      <c r="M282">
        <v>29.38555908</v>
      </c>
      <c r="N282">
        <v>29.507032389999999</v>
      </c>
      <c r="O282">
        <v>29.880096439999999</v>
      </c>
      <c r="P282">
        <v>30.280517580000001</v>
      </c>
      <c r="Q282">
        <v>28.975799559999999</v>
      </c>
      <c r="R282">
        <v>29.972953799999999</v>
      </c>
      <c r="S282">
        <v>28.719993590000001</v>
      </c>
      <c r="T282">
        <v>29.121269229999999</v>
      </c>
      <c r="U282">
        <v>28.683849330000001</v>
      </c>
      <c r="V282">
        <v>29.859582899999999</v>
      </c>
      <c r="W282">
        <v>29.424963000000002</v>
      </c>
      <c r="X282">
        <v>28.961269380000001</v>
      </c>
      <c r="Y282">
        <v>0.23023368699999999</v>
      </c>
      <c r="Z282">
        <v>0.175624212</v>
      </c>
      <c r="AA282">
        <v>0.27968669499999999</v>
      </c>
      <c r="AB282">
        <v>0.32781855300000001</v>
      </c>
      <c r="AC282">
        <v>0.90799486699999998</v>
      </c>
      <c r="AD282">
        <v>-0.57356770800000001</v>
      </c>
    </row>
    <row r="283" spans="1:30" x14ac:dyDescent="0.2">
      <c r="A283" t="s">
        <v>1397</v>
      </c>
      <c r="B283" t="s">
        <v>1398</v>
      </c>
      <c r="C283" t="s">
        <v>1399</v>
      </c>
      <c r="D283" t="s">
        <v>1400</v>
      </c>
      <c r="E283" t="s">
        <v>1401</v>
      </c>
      <c r="F283" t="s">
        <v>1402</v>
      </c>
      <c r="G283" t="s">
        <v>91</v>
      </c>
      <c r="H283">
        <v>16.529</v>
      </c>
      <c r="I283">
        <v>7</v>
      </c>
      <c r="J283">
        <v>66.400000000000006</v>
      </c>
      <c r="K283">
        <v>0</v>
      </c>
      <c r="L283">
        <v>138.22999999999999</v>
      </c>
      <c r="M283">
        <v>24.28940201</v>
      </c>
      <c r="N283">
        <v>25.549659729999998</v>
      </c>
      <c r="O283">
        <v>25.601219180000001</v>
      </c>
      <c r="P283">
        <v>25.87114716</v>
      </c>
      <c r="Q283">
        <v>25.945030209999999</v>
      </c>
      <c r="R283">
        <v>25.255731579999999</v>
      </c>
      <c r="S283">
        <v>25.704984660000001</v>
      </c>
      <c r="T283">
        <v>25.389621730000002</v>
      </c>
      <c r="U283">
        <v>26.071161270000001</v>
      </c>
      <c r="V283">
        <v>26.204637529999999</v>
      </c>
      <c r="W283">
        <v>23.941747670000002</v>
      </c>
      <c r="X283">
        <v>25.60393715</v>
      </c>
      <c r="Y283">
        <v>4.4024947000000002E-2</v>
      </c>
      <c r="Z283">
        <v>-0.103347143</v>
      </c>
      <c r="AA283">
        <v>0.24476244</v>
      </c>
      <c r="AB283">
        <v>0.44052887000000002</v>
      </c>
      <c r="AC283">
        <v>0.26768616000000001</v>
      </c>
      <c r="AD283">
        <v>0.47181510900000001</v>
      </c>
    </row>
    <row r="284" spans="1:30" x14ac:dyDescent="0.2">
      <c r="A284" t="s">
        <v>1403</v>
      </c>
      <c r="B284" t="s">
        <v>1404</v>
      </c>
      <c r="C284" t="s">
        <v>1405</v>
      </c>
      <c r="D284" t="s">
        <v>1406</v>
      </c>
      <c r="E284" t="s">
        <v>1407</v>
      </c>
      <c r="F284" t="s">
        <v>1408</v>
      </c>
      <c r="G284" t="s">
        <v>91</v>
      </c>
      <c r="H284">
        <v>42.209000000000003</v>
      </c>
      <c r="I284">
        <v>10</v>
      </c>
      <c r="J284">
        <v>37.5</v>
      </c>
      <c r="K284">
        <v>0</v>
      </c>
      <c r="L284">
        <v>34.271000000000001</v>
      </c>
      <c r="M284">
        <v>23.50338554</v>
      </c>
      <c r="N284">
        <v>24.246009829999998</v>
      </c>
      <c r="O284">
        <v>24.916446690000001</v>
      </c>
      <c r="P284">
        <v>25.3302269</v>
      </c>
      <c r="Q284">
        <v>24.479795459999998</v>
      </c>
      <c r="R284">
        <v>24.582962040000002</v>
      </c>
      <c r="S284">
        <v>24.7862072</v>
      </c>
      <c r="T284">
        <v>23.460931779999999</v>
      </c>
      <c r="U284">
        <v>24.563480380000001</v>
      </c>
      <c r="V284">
        <v>23.538026810000002</v>
      </c>
      <c r="W284">
        <v>23.171920780000001</v>
      </c>
      <c r="X284">
        <v>23.169969559999998</v>
      </c>
      <c r="Y284">
        <v>1.0232963749999999</v>
      </c>
      <c r="Z284">
        <v>0.92864163700000002</v>
      </c>
      <c r="AA284">
        <v>2.1581359619999998</v>
      </c>
      <c r="AB284">
        <v>1.504355748</v>
      </c>
      <c r="AC284">
        <v>1.0738944450000001</v>
      </c>
      <c r="AD284">
        <v>0.97690073600000005</v>
      </c>
    </row>
    <row r="285" spans="1:30" x14ac:dyDescent="0.2">
      <c r="A285" t="s">
        <v>1409</v>
      </c>
      <c r="B285" t="s">
        <v>99</v>
      </c>
      <c r="C285" t="s">
        <v>100</v>
      </c>
      <c r="D285" t="s">
        <v>1410</v>
      </c>
      <c r="E285" t="s">
        <v>1409</v>
      </c>
      <c r="F285" t="s">
        <v>1411</v>
      </c>
      <c r="G285" t="s">
        <v>58</v>
      </c>
      <c r="H285">
        <v>21.015999999999998</v>
      </c>
      <c r="I285">
        <v>4</v>
      </c>
      <c r="J285">
        <v>37.299999999999997</v>
      </c>
      <c r="K285">
        <v>0</v>
      </c>
      <c r="L285">
        <v>53.337000000000003</v>
      </c>
      <c r="M285">
        <v>24.13875771</v>
      </c>
      <c r="N285">
        <v>23.793523789999998</v>
      </c>
      <c r="O285">
        <v>25.001777650000001</v>
      </c>
      <c r="P285">
        <v>24.077480319999999</v>
      </c>
      <c r="Q285">
        <v>23.48234558</v>
      </c>
      <c r="R285">
        <v>23.950340270000002</v>
      </c>
      <c r="S285">
        <v>24.931949620000001</v>
      </c>
      <c r="T285">
        <v>24.540864939999999</v>
      </c>
      <c r="U285">
        <v>23.674005510000001</v>
      </c>
      <c r="V285">
        <v>24.368463519999999</v>
      </c>
      <c r="W285">
        <v>24.004875179999999</v>
      </c>
      <c r="X285">
        <v>24.067514419999998</v>
      </c>
      <c r="Y285">
        <v>0.16441125700000001</v>
      </c>
      <c r="Z285">
        <v>0.16440200799999999</v>
      </c>
      <c r="AA285">
        <v>0.65986162900000001</v>
      </c>
      <c r="AB285">
        <v>-0.31022898399999999</v>
      </c>
      <c r="AC285">
        <v>0.23869677</v>
      </c>
      <c r="AD285">
        <v>0.235322316</v>
      </c>
    </row>
    <row r="286" spans="1:30" x14ac:dyDescent="0.2">
      <c r="A286" t="s">
        <v>1412</v>
      </c>
      <c r="B286" t="s">
        <v>1413</v>
      </c>
      <c r="C286" t="s">
        <v>431</v>
      </c>
      <c r="D286" t="s">
        <v>1414</v>
      </c>
      <c r="E286" t="s">
        <v>1415</v>
      </c>
      <c r="F286" t="s">
        <v>1416</v>
      </c>
      <c r="G286" t="s">
        <v>232</v>
      </c>
      <c r="H286">
        <v>70.744</v>
      </c>
      <c r="I286">
        <v>52</v>
      </c>
      <c r="J286">
        <v>87.2</v>
      </c>
      <c r="K286">
        <v>0</v>
      </c>
      <c r="L286">
        <v>323.31</v>
      </c>
      <c r="M286">
        <v>33.308101649999998</v>
      </c>
      <c r="N286">
        <v>33.092323299999997</v>
      </c>
      <c r="O286">
        <v>32.762599950000002</v>
      </c>
      <c r="P286">
        <v>32.946514129999997</v>
      </c>
      <c r="Q286">
        <v>32.213729860000001</v>
      </c>
      <c r="R286">
        <v>33.233066559999997</v>
      </c>
      <c r="S286">
        <v>33.418529509999999</v>
      </c>
      <c r="T286">
        <v>32.956794739999999</v>
      </c>
      <c r="U286">
        <v>33.265281680000001</v>
      </c>
      <c r="V286">
        <v>32.774372100000001</v>
      </c>
      <c r="W286">
        <v>33.372047420000001</v>
      </c>
      <c r="X286">
        <v>33.36528397</v>
      </c>
      <c r="Y286">
        <v>0.173443715</v>
      </c>
      <c r="Z286">
        <v>-0.116226196</v>
      </c>
      <c r="AA286">
        <v>0.44151911399999999</v>
      </c>
      <c r="AB286">
        <v>-0.37279764799999998</v>
      </c>
      <c r="AC286">
        <v>6.2126184000000001E-2</v>
      </c>
      <c r="AD286">
        <v>4.2967478000000003E-2</v>
      </c>
    </row>
    <row r="287" spans="1:30" x14ac:dyDescent="0.2">
      <c r="A287" t="s">
        <v>1417</v>
      </c>
      <c r="B287" t="s">
        <v>99</v>
      </c>
      <c r="C287" t="s">
        <v>100</v>
      </c>
      <c r="D287" t="s">
        <v>1418</v>
      </c>
      <c r="E287" t="s">
        <v>1417</v>
      </c>
      <c r="F287" t="s">
        <v>1419</v>
      </c>
      <c r="G287" t="s">
        <v>58</v>
      </c>
      <c r="H287">
        <v>10.606</v>
      </c>
      <c r="I287">
        <v>5</v>
      </c>
      <c r="J287">
        <v>50</v>
      </c>
      <c r="K287">
        <v>0</v>
      </c>
      <c r="L287">
        <v>151.47</v>
      </c>
      <c r="M287">
        <v>27.98592949</v>
      </c>
      <c r="N287">
        <v>27.837497710000001</v>
      </c>
      <c r="O287">
        <v>28.24281693</v>
      </c>
      <c r="P287">
        <v>27.323886869999999</v>
      </c>
      <c r="Q287">
        <v>27.882444379999999</v>
      </c>
      <c r="R287">
        <v>27.851146700000001</v>
      </c>
      <c r="S287">
        <v>27.893133160000001</v>
      </c>
      <c r="T287">
        <v>28.033124919999999</v>
      </c>
      <c r="U287">
        <v>28.499372480000002</v>
      </c>
      <c r="V287">
        <v>28.232057569999998</v>
      </c>
      <c r="W287">
        <v>28.07785797</v>
      </c>
      <c r="X287">
        <v>27.985982889999999</v>
      </c>
      <c r="Y287">
        <v>0.21482105300000001</v>
      </c>
      <c r="Z287">
        <v>-7.6551437E-2</v>
      </c>
      <c r="AA287">
        <v>0.99325964200000005</v>
      </c>
      <c r="AB287">
        <v>-0.41280682899999999</v>
      </c>
      <c r="AC287">
        <v>7.7351961999999996E-2</v>
      </c>
      <c r="AD287">
        <v>4.3244044000000002E-2</v>
      </c>
    </row>
    <row r="288" spans="1:30" x14ac:dyDescent="0.2">
      <c r="A288" t="s">
        <v>1420</v>
      </c>
      <c r="B288" t="s">
        <v>1421</v>
      </c>
      <c r="C288" t="s">
        <v>1422</v>
      </c>
      <c r="D288" t="s">
        <v>1423</v>
      </c>
      <c r="E288" t="s">
        <v>1424</v>
      </c>
      <c r="F288" t="s">
        <v>1425</v>
      </c>
      <c r="G288" t="s">
        <v>126</v>
      </c>
      <c r="H288">
        <v>60.512</v>
      </c>
      <c r="I288">
        <v>20</v>
      </c>
      <c r="J288">
        <v>55.7</v>
      </c>
      <c r="K288">
        <v>0</v>
      </c>
      <c r="L288">
        <v>138.11000000000001</v>
      </c>
      <c r="M288">
        <v>28.48143005</v>
      </c>
      <c r="N288">
        <v>28.166337970000001</v>
      </c>
      <c r="O288">
        <v>28.097228999999999</v>
      </c>
      <c r="P288">
        <v>27.41409492</v>
      </c>
      <c r="Q288">
        <v>25.11541557</v>
      </c>
      <c r="R288">
        <v>28.258087159999999</v>
      </c>
      <c r="S288">
        <v>28.301471710000001</v>
      </c>
      <c r="T288">
        <v>27.84941864</v>
      </c>
      <c r="U288">
        <v>28.629127499999999</v>
      </c>
      <c r="V288">
        <v>26.873497010000001</v>
      </c>
      <c r="W288">
        <v>28.48941422</v>
      </c>
      <c r="X288">
        <v>28.523464199999999</v>
      </c>
      <c r="Y288">
        <v>0.19756505499999999</v>
      </c>
      <c r="Z288">
        <v>0.28620719900000002</v>
      </c>
      <c r="AA288">
        <v>0.403206379</v>
      </c>
      <c r="AB288">
        <v>-1.0329259239999999</v>
      </c>
      <c r="AC288">
        <v>0.193893446</v>
      </c>
      <c r="AD288">
        <v>0.29788080900000002</v>
      </c>
    </row>
    <row r="289" spans="1:30" x14ac:dyDescent="0.2">
      <c r="A289" t="s">
        <v>1426</v>
      </c>
      <c r="B289" t="s">
        <v>234</v>
      </c>
      <c r="C289" t="s">
        <v>32</v>
      </c>
      <c r="D289" t="s">
        <v>1427</v>
      </c>
      <c r="E289" t="s">
        <v>1426</v>
      </c>
      <c r="F289" t="s">
        <v>1428</v>
      </c>
      <c r="G289" t="s">
        <v>58</v>
      </c>
      <c r="H289">
        <v>28.754000000000001</v>
      </c>
      <c r="I289">
        <v>8</v>
      </c>
      <c r="J289">
        <v>48.9</v>
      </c>
      <c r="K289">
        <v>0</v>
      </c>
      <c r="L289">
        <v>18.756</v>
      </c>
      <c r="M289">
        <v>24.071140289999999</v>
      </c>
      <c r="N289">
        <v>24.54243469</v>
      </c>
      <c r="O289">
        <v>25.032285689999998</v>
      </c>
      <c r="P289">
        <v>25.611366270000001</v>
      </c>
      <c r="Q289">
        <v>24.412092210000001</v>
      </c>
      <c r="R289">
        <v>24.452274320000001</v>
      </c>
      <c r="S289">
        <v>24.587160109999999</v>
      </c>
      <c r="T289">
        <v>23.948719019999999</v>
      </c>
      <c r="U289">
        <v>24.444503780000002</v>
      </c>
      <c r="V289">
        <v>24.175977710000002</v>
      </c>
      <c r="W289">
        <v>24.177789690000001</v>
      </c>
      <c r="X289">
        <v>23.054567339999998</v>
      </c>
      <c r="Y289">
        <v>0.73384042100000002</v>
      </c>
      <c r="Z289">
        <v>0.74584198000000002</v>
      </c>
      <c r="AA289">
        <v>0.87715432299999996</v>
      </c>
      <c r="AB289">
        <v>1.0224660240000001</v>
      </c>
      <c r="AC289">
        <v>0.55073964200000003</v>
      </c>
      <c r="AD289">
        <v>0.52401606199999995</v>
      </c>
    </row>
    <row r="290" spans="1:30" x14ac:dyDescent="0.2">
      <c r="A290" t="s">
        <v>1429</v>
      </c>
      <c r="B290" t="s">
        <v>1430</v>
      </c>
      <c r="C290" t="s">
        <v>1431</v>
      </c>
      <c r="D290" t="s">
        <v>1432</v>
      </c>
      <c r="E290" t="s">
        <v>1433</v>
      </c>
      <c r="F290" t="s">
        <v>1434</v>
      </c>
      <c r="G290" t="s">
        <v>126</v>
      </c>
      <c r="H290">
        <v>47.829000000000001</v>
      </c>
      <c r="I290">
        <v>20</v>
      </c>
      <c r="J290">
        <v>59.2</v>
      </c>
      <c r="K290">
        <v>0</v>
      </c>
      <c r="L290">
        <v>133.88</v>
      </c>
      <c r="M290">
        <v>28.031126019999999</v>
      </c>
      <c r="N290">
        <v>27.657037729999999</v>
      </c>
      <c r="O290">
        <v>26.813600539999999</v>
      </c>
      <c r="P290">
        <v>24.55414772</v>
      </c>
      <c r="Q290">
        <v>25.115253450000001</v>
      </c>
      <c r="R290">
        <v>26.0429554</v>
      </c>
      <c r="S290">
        <v>27.053827290000001</v>
      </c>
      <c r="T290">
        <v>26.882619859999998</v>
      </c>
      <c r="U290">
        <v>26.983592989999998</v>
      </c>
      <c r="V290">
        <v>26.435012820000001</v>
      </c>
      <c r="W290">
        <v>27.749702450000001</v>
      </c>
      <c r="X290">
        <v>27.274976729999999</v>
      </c>
      <c r="Y290">
        <v>0.26312856400000001</v>
      </c>
      <c r="Z290">
        <v>0.34735743200000002</v>
      </c>
      <c r="AA290">
        <v>1.5255207319999999</v>
      </c>
      <c r="AB290">
        <v>-1.915778478</v>
      </c>
      <c r="AC290">
        <v>0.176078981</v>
      </c>
      <c r="AD290">
        <v>-0.17988395700000001</v>
      </c>
    </row>
    <row r="291" spans="1:30" x14ac:dyDescent="0.2">
      <c r="A291" t="s">
        <v>1435</v>
      </c>
      <c r="B291" t="s">
        <v>99</v>
      </c>
      <c r="C291" t="s">
        <v>100</v>
      </c>
      <c r="D291" t="s">
        <v>1436</v>
      </c>
      <c r="E291" t="s">
        <v>1435</v>
      </c>
      <c r="F291" t="s">
        <v>1437</v>
      </c>
      <c r="G291" t="s">
        <v>58</v>
      </c>
      <c r="H291">
        <v>20.456</v>
      </c>
      <c r="I291">
        <v>10</v>
      </c>
      <c r="J291">
        <v>65.2</v>
      </c>
      <c r="K291">
        <v>0</v>
      </c>
      <c r="L291">
        <v>40.869999999999997</v>
      </c>
      <c r="M291">
        <v>26.272912980000001</v>
      </c>
      <c r="N291">
        <v>25.86299133</v>
      </c>
      <c r="O291">
        <v>25.731510159999999</v>
      </c>
      <c r="P291">
        <v>24.971679689999998</v>
      </c>
      <c r="Q291">
        <v>26.66641426</v>
      </c>
      <c r="R291">
        <v>26.390640260000001</v>
      </c>
      <c r="S291">
        <v>26.304399490000002</v>
      </c>
      <c r="T291">
        <v>26.148391719999999</v>
      </c>
      <c r="U291">
        <v>25.739875789999999</v>
      </c>
      <c r="V291">
        <v>26.0396328</v>
      </c>
      <c r="W291">
        <v>26.024368290000002</v>
      </c>
      <c r="X291">
        <v>26.29692841</v>
      </c>
      <c r="Y291">
        <v>0.37140437999999998</v>
      </c>
      <c r="Z291">
        <v>-0.16450500500000001</v>
      </c>
      <c r="AA291">
        <v>7.2935567000000007E-2</v>
      </c>
      <c r="AB291">
        <v>-0.110731761</v>
      </c>
      <c r="AC291">
        <v>0.10642354399999999</v>
      </c>
      <c r="AD291">
        <v>-5.6087494000000002E-2</v>
      </c>
    </row>
    <row r="292" spans="1:30" x14ac:dyDescent="0.2">
      <c r="A292" t="s">
        <v>1438</v>
      </c>
      <c r="B292" t="s">
        <v>1439</v>
      </c>
      <c r="C292" t="s">
        <v>1440</v>
      </c>
      <c r="D292" t="s">
        <v>1441</v>
      </c>
      <c r="E292" t="s">
        <v>1442</v>
      </c>
      <c r="F292" t="s">
        <v>1443</v>
      </c>
      <c r="G292" t="s">
        <v>91</v>
      </c>
      <c r="H292">
        <v>35.381999999999998</v>
      </c>
      <c r="I292">
        <v>21</v>
      </c>
      <c r="J292">
        <v>86.7</v>
      </c>
      <c r="K292">
        <v>0</v>
      </c>
      <c r="L292">
        <v>224.86</v>
      </c>
      <c r="M292">
        <v>28.311813350000001</v>
      </c>
      <c r="N292">
        <v>27.982124330000001</v>
      </c>
      <c r="O292">
        <v>27.936687469999999</v>
      </c>
      <c r="P292">
        <v>28.162405010000001</v>
      </c>
      <c r="Q292">
        <v>26.969390870000002</v>
      </c>
      <c r="R292">
        <v>28.486770629999999</v>
      </c>
      <c r="S292">
        <v>28.107742309999999</v>
      </c>
      <c r="T292">
        <v>27.97716522</v>
      </c>
      <c r="U292">
        <v>27.997173310000001</v>
      </c>
      <c r="V292">
        <v>28.26914597</v>
      </c>
      <c r="W292">
        <v>28.26615524</v>
      </c>
      <c r="X292">
        <v>28.00891876</v>
      </c>
      <c r="Y292">
        <v>0.28865205300000002</v>
      </c>
      <c r="Z292">
        <v>-0.104531606</v>
      </c>
      <c r="AA292">
        <v>0.262163325</v>
      </c>
      <c r="AB292">
        <v>-0.30855115300000002</v>
      </c>
      <c r="AC292">
        <v>0.74134480300000005</v>
      </c>
      <c r="AD292">
        <v>-0.15404637700000001</v>
      </c>
    </row>
    <row r="293" spans="1:30" x14ac:dyDescent="0.2">
      <c r="A293" t="s">
        <v>1444</v>
      </c>
      <c r="B293" t="s">
        <v>1445</v>
      </c>
      <c r="C293" t="s">
        <v>1446</v>
      </c>
      <c r="D293" t="s">
        <v>1447</v>
      </c>
      <c r="E293" t="s">
        <v>1448</v>
      </c>
      <c r="F293" t="s">
        <v>1449</v>
      </c>
      <c r="G293" t="s">
        <v>91</v>
      </c>
      <c r="H293">
        <v>60.027000000000001</v>
      </c>
      <c r="I293">
        <v>16</v>
      </c>
      <c r="J293">
        <v>45.6</v>
      </c>
      <c r="K293">
        <v>0</v>
      </c>
      <c r="L293">
        <v>223.95</v>
      </c>
      <c r="M293">
        <v>30.334793090000002</v>
      </c>
      <c r="N293">
        <v>30.122627260000002</v>
      </c>
      <c r="O293">
        <v>30.031705859999999</v>
      </c>
      <c r="P293">
        <v>29.650083540000001</v>
      </c>
      <c r="Q293">
        <v>29.03606224</v>
      </c>
      <c r="R293">
        <v>29.757131579999999</v>
      </c>
      <c r="S293">
        <v>30.07699203</v>
      </c>
      <c r="T293">
        <v>29.915559770000002</v>
      </c>
      <c r="U293">
        <v>30.00262833</v>
      </c>
      <c r="V293">
        <v>29.353422160000001</v>
      </c>
      <c r="W293">
        <v>30.229745860000001</v>
      </c>
      <c r="X293">
        <v>30.359090810000001</v>
      </c>
      <c r="Y293">
        <v>0.21580347899999999</v>
      </c>
      <c r="Z293">
        <v>0.182289124</v>
      </c>
      <c r="AA293">
        <v>0.57369201299999995</v>
      </c>
      <c r="AB293">
        <v>-0.49966049200000001</v>
      </c>
      <c r="AC293">
        <v>1.8366332999999999E-2</v>
      </c>
      <c r="AD293">
        <v>1.7640432000000001E-2</v>
      </c>
    </row>
    <row r="294" spans="1:30" x14ac:dyDescent="0.2">
      <c r="A294" t="s">
        <v>1450</v>
      </c>
      <c r="B294" t="s">
        <v>238</v>
      </c>
      <c r="C294" t="s">
        <v>239</v>
      </c>
      <c r="D294" t="s">
        <v>1451</v>
      </c>
      <c r="E294" t="s">
        <v>1450</v>
      </c>
      <c r="F294" t="s">
        <v>1452</v>
      </c>
      <c r="G294" t="s">
        <v>91</v>
      </c>
      <c r="H294">
        <v>26.745000000000001</v>
      </c>
      <c r="I294">
        <v>20</v>
      </c>
      <c r="J294">
        <v>88.6</v>
      </c>
      <c r="K294">
        <v>0</v>
      </c>
      <c r="L294">
        <v>323.31</v>
      </c>
      <c r="M294">
        <v>29.071681980000001</v>
      </c>
      <c r="N294">
        <v>29.602720260000002</v>
      </c>
      <c r="O294">
        <v>29.38650513</v>
      </c>
      <c r="P294">
        <v>29.831710820000001</v>
      </c>
      <c r="Q294">
        <v>29.691307070000001</v>
      </c>
      <c r="R294">
        <v>29.57071114</v>
      </c>
      <c r="S294">
        <v>29.261051179999999</v>
      </c>
      <c r="T294">
        <v>29.381769179999999</v>
      </c>
      <c r="U294">
        <v>29.39903069</v>
      </c>
      <c r="V294">
        <v>29.576074599999998</v>
      </c>
      <c r="W294">
        <v>29.348682400000001</v>
      </c>
      <c r="X294">
        <v>29.140241620000001</v>
      </c>
      <c r="Y294">
        <v>2.2376729999999999E-3</v>
      </c>
      <c r="Z294">
        <v>-1.363754E-3</v>
      </c>
      <c r="AA294">
        <v>1.098953566</v>
      </c>
      <c r="AB294">
        <v>0.34291013100000001</v>
      </c>
      <c r="AC294">
        <v>1.9287023E-2</v>
      </c>
      <c r="AD294">
        <v>-7.7158610000000001E-3</v>
      </c>
    </row>
    <row r="295" spans="1:30" x14ac:dyDescent="0.2">
      <c r="A295" t="s">
        <v>1453</v>
      </c>
      <c r="B295" t="s">
        <v>1454</v>
      </c>
      <c r="C295" t="s">
        <v>1455</v>
      </c>
      <c r="D295" t="s">
        <v>1456</v>
      </c>
      <c r="E295" t="s">
        <v>1457</v>
      </c>
      <c r="F295" t="s">
        <v>1458</v>
      </c>
      <c r="G295" t="s">
        <v>1459</v>
      </c>
      <c r="H295">
        <v>31.428000000000001</v>
      </c>
      <c r="I295">
        <v>1</v>
      </c>
      <c r="J295">
        <v>6.5</v>
      </c>
      <c r="K295">
        <v>0</v>
      </c>
      <c r="L295">
        <v>44.46</v>
      </c>
      <c r="M295">
        <v>26.034164430000001</v>
      </c>
      <c r="N295">
        <v>25.161386490000002</v>
      </c>
      <c r="O295">
        <v>24.981548310000001</v>
      </c>
      <c r="P295">
        <v>23.641563420000001</v>
      </c>
      <c r="Q295">
        <v>24.295753479999998</v>
      </c>
      <c r="R295">
        <v>23.821298599999999</v>
      </c>
      <c r="S295">
        <v>25.607694630000001</v>
      </c>
      <c r="T295">
        <v>24.051889419999998</v>
      </c>
      <c r="U295">
        <v>23.21486282</v>
      </c>
      <c r="V295">
        <v>25.27486992</v>
      </c>
      <c r="W295">
        <v>23.556503299999999</v>
      </c>
      <c r="X295">
        <v>25.797288890000001</v>
      </c>
      <c r="Y295">
        <v>0.27603288599999998</v>
      </c>
      <c r="Z295">
        <v>0.51614570599999998</v>
      </c>
      <c r="AA295">
        <v>0.60907878900000001</v>
      </c>
      <c r="AB295">
        <v>-0.95668220500000001</v>
      </c>
      <c r="AC295">
        <v>0.235961165</v>
      </c>
      <c r="AD295">
        <v>-0.58473841299999996</v>
      </c>
    </row>
    <row r="296" spans="1:30" x14ac:dyDescent="0.2">
      <c r="A296" t="s">
        <v>1460</v>
      </c>
      <c r="B296" t="s">
        <v>71</v>
      </c>
      <c r="C296" t="s">
        <v>32</v>
      </c>
      <c r="D296" t="s">
        <v>1461</v>
      </c>
      <c r="E296" t="s">
        <v>1460</v>
      </c>
      <c r="F296" t="s">
        <v>1462</v>
      </c>
      <c r="G296" t="s">
        <v>36</v>
      </c>
      <c r="H296">
        <v>27.427</v>
      </c>
      <c r="I296">
        <v>5</v>
      </c>
      <c r="J296">
        <v>18.2</v>
      </c>
      <c r="K296">
        <v>0</v>
      </c>
      <c r="L296">
        <v>31.085999999999999</v>
      </c>
      <c r="M296">
        <v>26.565275190000001</v>
      </c>
      <c r="N296">
        <v>26.23981667</v>
      </c>
      <c r="O296">
        <v>26.072448730000001</v>
      </c>
      <c r="P296">
        <v>25.73050117</v>
      </c>
      <c r="Q296">
        <v>26.537048339999998</v>
      </c>
      <c r="R296">
        <v>24.72715569</v>
      </c>
      <c r="S296">
        <v>26.524877549999999</v>
      </c>
      <c r="T296">
        <v>26.193344119999999</v>
      </c>
      <c r="U296">
        <v>26.501470569999999</v>
      </c>
      <c r="V296">
        <v>26.830623630000002</v>
      </c>
      <c r="W296">
        <v>26.379974369999999</v>
      </c>
      <c r="X296">
        <v>26.584772109999999</v>
      </c>
      <c r="Y296">
        <v>0.718557734</v>
      </c>
      <c r="Z296">
        <v>-0.30594317100000001</v>
      </c>
      <c r="AA296">
        <v>0.79973517500000002</v>
      </c>
      <c r="AB296">
        <v>-0.93355496699999996</v>
      </c>
      <c r="AC296">
        <v>0.49720205699999998</v>
      </c>
      <c r="AD296">
        <v>-0.19189262400000001</v>
      </c>
    </row>
    <row r="297" spans="1:30" x14ac:dyDescent="0.2">
      <c r="A297" t="s">
        <v>1463</v>
      </c>
      <c r="B297" t="s">
        <v>1464</v>
      </c>
      <c r="C297" t="s">
        <v>111</v>
      </c>
      <c r="D297" t="s">
        <v>1465</v>
      </c>
      <c r="E297" t="s">
        <v>1463</v>
      </c>
      <c r="F297" t="s">
        <v>1466</v>
      </c>
      <c r="G297" t="s">
        <v>91</v>
      </c>
      <c r="H297">
        <v>31.788</v>
      </c>
      <c r="I297">
        <v>21</v>
      </c>
      <c r="J297">
        <v>91.7</v>
      </c>
      <c r="K297">
        <v>0</v>
      </c>
      <c r="L297">
        <v>242.57</v>
      </c>
      <c r="M297">
        <v>26.355348589999998</v>
      </c>
      <c r="N297">
        <v>26.351343150000002</v>
      </c>
      <c r="O297">
        <v>26.848880770000001</v>
      </c>
      <c r="P297">
        <v>23.83307838</v>
      </c>
      <c r="Q297">
        <v>24.774120329999999</v>
      </c>
      <c r="R297">
        <v>25.136569980000001</v>
      </c>
      <c r="S297">
        <v>26.635471339999999</v>
      </c>
      <c r="T297">
        <v>26.561916350000001</v>
      </c>
      <c r="U297">
        <v>26.256685260000001</v>
      </c>
      <c r="V297">
        <v>25.242183690000001</v>
      </c>
      <c r="W297">
        <v>25.85557365</v>
      </c>
      <c r="X297">
        <v>26.400852199999999</v>
      </c>
      <c r="Y297">
        <v>0.85368471000000001</v>
      </c>
      <c r="Z297">
        <v>0.68565432199999998</v>
      </c>
      <c r="AA297">
        <v>1.147966893</v>
      </c>
      <c r="AB297">
        <v>-1.2516136170000001</v>
      </c>
      <c r="AC297">
        <v>0.85527110299999998</v>
      </c>
      <c r="AD297">
        <v>0.65182113600000002</v>
      </c>
    </row>
    <row r="298" spans="1:30" x14ac:dyDescent="0.2">
      <c r="A298" t="s">
        <v>1467</v>
      </c>
      <c r="B298" t="s">
        <v>1468</v>
      </c>
      <c r="C298" t="s">
        <v>1469</v>
      </c>
      <c r="D298" t="s">
        <v>1470</v>
      </c>
      <c r="E298" t="s">
        <v>1471</v>
      </c>
      <c r="F298" t="s">
        <v>1472</v>
      </c>
      <c r="G298" t="s">
        <v>91</v>
      </c>
      <c r="H298">
        <v>32.658000000000001</v>
      </c>
      <c r="I298">
        <v>18</v>
      </c>
      <c r="J298">
        <v>70.599999999999994</v>
      </c>
      <c r="K298">
        <v>0</v>
      </c>
      <c r="L298">
        <v>292.27999999999997</v>
      </c>
      <c r="M298">
        <v>29.494573590000002</v>
      </c>
      <c r="N298">
        <v>29.262731550000002</v>
      </c>
      <c r="O298">
        <v>29.549936290000002</v>
      </c>
      <c r="P298">
        <v>30.12052727</v>
      </c>
      <c r="Q298">
        <v>26.493124009999999</v>
      </c>
      <c r="R298">
        <v>29.648679730000001</v>
      </c>
      <c r="S298">
        <v>29.910707469999998</v>
      </c>
      <c r="T298">
        <v>30.159305570000001</v>
      </c>
      <c r="U298">
        <v>29.38547707</v>
      </c>
      <c r="V298">
        <v>27.47328568</v>
      </c>
      <c r="W298">
        <v>29.74401855</v>
      </c>
      <c r="X298">
        <v>29.622667310000001</v>
      </c>
      <c r="Y298">
        <v>0.26265036000000003</v>
      </c>
      <c r="Z298">
        <v>0.48908996599999999</v>
      </c>
      <c r="AA298">
        <v>4.8663310000000001E-2</v>
      </c>
      <c r="AB298">
        <v>-0.19254684399999999</v>
      </c>
      <c r="AC298">
        <v>0.49229233300000003</v>
      </c>
      <c r="AD298">
        <v>0.87183952300000001</v>
      </c>
    </row>
    <row r="299" spans="1:30" x14ac:dyDescent="0.2">
      <c r="A299" t="s">
        <v>1473</v>
      </c>
      <c r="B299" t="s">
        <v>1474</v>
      </c>
      <c r="C299" t="s">
        <v>1475</v>
      </c>
      <c r="D299" t="s">
        <v>1476</v>
      </c>
      <c r="E299" t="s">
        <v>1477</v>
      </c>
      <c r="F299" t="s">
        <v>1478</v>
      </c>
      <c r="G299" t="s">
        <v>36</v>
      </c>
      <c r="H299">
        <v>71.302000000000007</v>
      </c>
      <c r="I299">
        <v>41</v>
      </c>
      <c r="J299">
        <v>62</v>
      </c>
      <c r="K299">
        <v>0</v>
      </c>
      <c r="L299">
        <v>210.9</v>
      </c>
      <c r="M299">
        <v>31.909206390000001</v>
      </c>
      <c r="N299">
        <v>31.47373009</v>
      </c>
      <c r="O299">
        <v>31.79478645</v>
      </c>
      <c r="P299">
        <v>30.943004609999999</v>
      </c>
      <c r="Q299">
        <v>30.347311019999999</v>
      </c>
      <c r="R299">
        <v>31.241214750000001</v>
      </c>
      <c r="S299">
        <v>31.608362199999998</v>
      </c>
      <c r="T299">
        <v>31.539129259999999</v>
      </c>
      <c r="U299">
        <v>31.514932630000001</v>
      </c>
      <c r="V299">
        <v>31.288789749999999</v>
      </c>
      <c r="W299">
        <v>32.224090580000002</v>
      </c>
      <c r="X299">
        <v>31.95650101</v>
      </c>
      <c r="Y299">
        <v>0.114960995</v>
      </c>
      <c r="Z299">
        <v>-9.7219467000000004E-2</v>
      </c>
      <c r="AA299">
        <v>1.2029132010000001</v>
      </c>
      <c r="AB299">
        <v>-0.97928365100000003</v>
      </c>
      <c r="AC299">
        <v>0.408509079</v>
      </c>
      <c r="AD299">
        <v>-0.26898574800000002</v>
      </c>
    </row>
    <row r="300" spans="1:30" x14ac:dyDescent="0.2">
      <c r="A300" t="s">
        <v>1479</v>
      </c>
      <c r="B300" t="s">
        <v>99</v>
      </c>
      <c r="C300" t="s">
        <v>100</v>
      </c>
      <c r="D300" t="s">
        <v>1480</v>
      </c>
      <c r="E300" t="s">
        <v>1479</v>
      </c>
      <c r="F300" t="s">
        <v>1481</v>
      </c>
      <c r="G300" t="s">
        <v>58</v>
      </c>
      <c r="H300">
        <v>30.645</v>
      </c>
      <c r="I300">
        <v>19</v>
      </c>
      <c r="J300">
        <v>72.599999999999994</v>
      </c>
      <c r="K300">
        <v>0</v>
      </c>
      <c r="L300">
        <v>289.26</v>
      </c>
      <c r="M300">
        <v>29.54587364</v>
      </c>
      <c r="N300">
        <v>29.144355770000001</v>
      </c>
      <c r="O300">
        <v>28.757003780000002</v>
      </c>
      <c r="P300">
        <v>28.371938709999998</v>
      </c>
      <c r="Q300">
        <v>29.738182070000001</v>
      </c>
      <c r="R300">
        <v>28.454698560000001</v>
      </c>
      <c r="S300">
        <v>29.067098619999999</v>
      </c>
      <c r="T300">
        <v>28.49651909</v>
      </c>
      <c r="U300">
        <v>29.431095119999998</v>
      </c>
      <c r="V300">
        <v>30.150253299999999</v>
      </c>
      <c r="W300">
        <v>29.511939999999999</v>
      </c>
      <c r="X300">
        <v>29.506843570000001</v>
      </c>
      <c r="Y300">
        <v>0.854137857</v>
      </c>
      <c r="Z300">
        <v>-0.57393455500000001</v>
      </c>
      <c r="AA300">
        <v>0.81844391800000005</v>
      </c>
      <c r="AB300">
        <v>-0.86807250999999996</v>
      </c>
      <c r="AC300">
        <v>0.98229626400000003</v>
      </c>
      <c r="AD300">
        <v>-0.72477467900000003</v>
      </c>
    </row>
    <row r="301" spans="1:30" x14ac:dyDescent="0.2">
      <c r="A301" t="s">
        <v>1482</v>
      </c>
      <c r="B301" t="s">
        <v>1483</v>
      </c>
      <c r="C301" t="s">
        <v>1484</v>
      </c>
      <c r="D301" t="s">
        <v>1485</v>
      </c>
      <c r="E301" t="s">
        <v>1486</v>
      </c>
      <c r="F301" t="s">
        <v>1487</v>
      </c>
      <c r="G301" t="s">
        <v>91</v>
      </c>
      <c r="H301">
        <v>31.201000000000001</v>
      </c>
      <c r="I301">
        <v>19</v>
      </c>
      <c r="J301">
        <v>75.900000000000006</v>
      </c>
      <c r="K301">
        <v>0</v>
      </c>
      <c r="L301">
        <v>323.31</v>
      </c>
      <c r="M301">
        <v>30.676403050000001</v>
      </c>
      <c r="N301">
        <v>30.811840060000002</v>
      </c>
      <c r="O301">
        <v>31.091377260000002</v>
      </c>
      <c r="P301">
        <v>31.228942870000001</v>
      </c>
      <c r="Q301">
        <v>30.689958570000002</v>
      </c>
      <c r="R301">
        <v>30.913349149999998</v>
      </c>
      <c r="S301">
        <v>30.669576639999999</v>
      </c>
      <c r="T301">
        <v>30.819931029999999</v>
      </c>
      <c r="U301">
        <v>30.654119489999999</v>
      </c>
      <c r="V301">
        <v>30.616754530000001</v>
      </c>
      <c r="W301">
        <v>30.85571289</v>
      </c>
      <c r="X301">
        <v>30.653863909999998</v>
      </c>
      <c r="Y301">
        <v>0.455714224</v>
      </c>
      <c r="Z301">
        <v>0.15109634399999999</v>
      </c>
      <c r="AA301">
        <v>0.60981591099999999</v>
      </c>
      <c r="AB301">
        <v>0.23530642199999999</v>
      </c>
      <c r="AC301">
        <v>2.1087930000000001E-2</v>
      </c>
      <c r="AD301">
        <v>5.7652789999999999E-3</v>
      </c>
    </row>
    <row r="302" spans="1:30" x14ac:dyDescent="0.2">
      <c r="A302" t="s">
        <v>1488</v>
      </c>
      <c r="B302" t="s">
        <v>1489</v>
      </c>
      <c r="C302" t="s">
        <v>1490</v>
      </c>
      <c r="D302" t="s">
        <v>1491</v>
      </c>
      <c r="E302" t="s">
        <v>1488</v>
      </c>
      <c r="F302" t="s">
        <v>1492</v>
      </c>
      <c r="G302" t="s">
        <v>36</v>
      </c>
      <c r="H302">
        <v>33.758000000000003</v>
      </c>
      <c r="I302">
        <v>9</v>
      </c>
      <c r="J302">
        <v>27.2</v>
      </c>
      <c r="K302">
        <v>0</v>
      </c>
      <c r="L302">
        <v>91.671000000000006</v>
      </c>
      <c r="M302">
        <v>26.715679170000001</v>
      </c>
      <c r="N302">
        <v>26.80439758</v>
      </c>
      <c r="O302">
        <v>26.627422330000002</v>
      </c>
      <c r="P302">
        <v>26.287078860000001</v>
      </c>
      <c r="Q302">
        <v>25.782693859999998</v>
      </c>
      <c r="R302">
        <v>26.524383539999999</v>
      </c>
      <c r="S302">
        <v>26.582046510000001</v>
      </c>
      <c r="T302">
        <v>26.72845268</v>
      </c>
      <c r="U302">
        <v>26.695775990000001</v>
      </c>
      <c r="V302">
        <v>26.203012470000001</v>
      </c>
      <c r="W302">
        <v>26.759895319999998</v>
      </c>
      <c r="X302">
        <v>26.772661209999999</v>
      </c>
      <c r="Y302">
        <v>0.28450316599999997</v>
      </c>
      <c r="Z302">
        <v>0.137310028</v>
      </c>
      <c r="AA302">
        <v>0.58951064799999997</v>
      </c>
      <c r="AB302">
        <v>-0.38047091199999999</v>
      </c>
      <c r="AC302">
        <v>0.17757866999999999</v>
      </c>
      <c r="AD302">
        <v>9.0235391999999998E-2</v>
      </c>
    </row>
    <row r="303" spans="1:30" x14ac:dyDescent="0.2">
      <c r="A303" t="s">
        <v>1493</v>
      </c>
      <c r="B303" t="s">
        <v>1494</v>
      </c>
      <c r="C303" t="s">
        <v>1495</v>
      </c>
      <c r="D303" t="s">
        <v>1496</v>
      </c>
      <c r="E303" t="s">
        <v>1493</v>
      </c>
      <c r="F303" t="s">
        <v>1497</v>
      </c>
      <c r="G303" t="s">
        <v>91</v>
      </c>
      <c r="H303">
        <v>49.581000000000003</v>
      </c>
      <c r="I303">
        <v>13</v>
      </c>
      <c r="J303">
        <v>44.2</v>
      </c>
      <c r="K303">
        <v>0</v>
      </c>
      <c r="L303">
        <v>170.93</v>
      </c>
      <c r="M303">
        <v>22.759803770000001</v>
      </c>
      <c r="N303">
        <v>24.91800499</v>
      </c>
      <c r="O303">
        <v>26.72260094</v>
      </c>
      <c r="P303">
        <v>24.19595528</v>
      </c>
      <c r="Q303">
        <v>26.47317696</v>
      </c>
      <c r="R303">
        <v>26.785688400000002</v>
      </c>
      <c r="S303">
        <v>27.415464400000001</v>
      </c>
      <c r="T303">
        <v>27.046352389999999</v>
      </c>
      <c r="U303">
        <v>26.541648859999999</v>
      </c>
      <c r="V303">
        <v>27.387554170000001</v>
      </c>
      <c r="W303">
        <v>27.085678099999999</v>
      </c>
      <c r="X303">
        <v>27.23269844</v>
      </c>
      <c r="Y303">
        <v>0.99410010999999998</v>
      </c>
      <c r="Z303">
        <v>-2.4351736700000002</v>
      </c>
      <c r="AA303">
        <v>0.79764603700000003</v>
      </c>
      <c r="AB303">
        <v>-1.4170366919999999</v>
      </c>
      <c r="AC303">
        <v>0.36518784199999998</v>
      </c>
      <c r="AD303">
        <v>-0.23415501899999999</v>
      </c>
    </row>
    <row r="304" spans="1:30" x14ac:dyDescent="0.2">
      <c r="A304" t="s">
        <v>1498</v>
      </c>
      <c r="B304" t="s">
        <v>1499</v>
      </c>
      <c r="C304" t="s">
        <v>1500</v>
      </c>
      <c r="D304" t="s">
        <v>1501</v>
      </c>
      <c r="E304" t="s">
        <v>1502</v>
      </c>
      <c r="F304" t="s">
        <v>1503</v>
      </c>
      <c r="G304" t="s">
        <v>91</v>
      </c>
      <c r="H304">
        <v>49.963999999999999</v>
      </c>
      <c r="I304">
        <v>31</v>
      </c>
      <c r="J304">
        <v>78.3</v>
      </c>
      <c r="K304">
        <v>0</v>
      </c>
      <c r="L304">
        <v>323.31</v>
      </c>
      <c r="M304">
        <v>23.684638979999999</v>
      </c>
      <c r="N304">
        <v>25.707408910000002</v>
      </c>
      <c r="O304">
        <v>27.418443679999999</v>
      </c>
      <c r="P304">
        <v>28.174932479999999</v>
      </c>
      <c r="Q304">
        <v>28.148944849999999</v>
      </c>
      <c r="R304">
        <v>26.61217499</v>
      </c>
      <c r="S304">
        <v>24.41132545</v>
      </c>
      <c r="T304">
        <v>25.38307571</v>
      </c>
      <c r="U304">
        <v>25.518033979999998</v>
      </c>
      <c r="V304">
        <v>25.875795360000001</v>
      </c>
      <c r="W304">
        <v>25.46951675</v>
      </c>
      <c r="X304">
        <v>23.831130980000001</v>
      </c>
      <c r="Y304">
        <v>0.16443184699999999</v>
      </c>
      <c r="Z304">
        <v>0.54468282099999998</v>
      </c>
      <c r="AA304">
        <v>1.478612923</v>
      </c>
      <c r="AB304">
        <v>2.5865364070000001</v>
      </c>
      <c r="AC304">
        <v>2.1121582999999999E-2</v>
      </c>
      <c r="AD304">
        <v>4.5330682999999997E-2</v>
      </c>
    </row>
    <row r="305" spans="1:30" x14ac:dyDescent="0.2">
      <c r="A305" t="s">
        <v>1504</v>
      </c>
      <c r="B305" t="s">
        <v>1505</v>
      </c>
      <c r="C305" t="s">
        <v>1506</v>
      </c>
      <c r="D305" t="s">
        <v>1507</v>
      </c>
      <c r="E305" t="s">
        <v>1508</v>
      </c>
      <c r="F305" t="s">
        <v>1509</v>
      </c>
      <c r="G305" t="s">
        <v>36</v>
      </c>
      <c r="H305">
        <v>28.821999999999999</v>
      </c>
      <c r="I305">
        <v>19</v>
      </c>
      <c r="J305">
        <v>86.8</v>
      </c>
      <c r="K305">
        <v>0</v>
      </c>
      <c r="L305">
        <v>323.31</v>
      </c>
      <c r="M305">
        <v>29.466512680000001</v>
      </c>
      <c r="N305">
        <v>28.919202800000001</v>
      </c>
      <c r="O305">
        <v>28.70064545</v>
      </c>
      <c r="P305">
        <v>29.09988976</v>
      </c>
      <c r="Q305">
        <v>29.08029938</v>
      </c>
      <c r="R305">
        <v>29.225292209999999</v>
      </c>
      <c r="S305">
        <v>28.938652040000001</v>
      </c>
      <c r="T305">
        <v>28.815006260000001</v>
      </c>
      <c r="U305">
        <v>29.01767731</v>
      </c>
      <c r="V305">
        <v>28.812314990000001</v>
      </c>
      <c r="W305">
        <v>29.08504486</v>
      </c>
      <c r="X305">
        <v>29.01672173</v>
      </c>
      <c r="Y305">
        <v>8.4005546E-2</v>
      </c>
      <c r="Z305">
        <v>5.7426453000000002E-2</v>
      </c>
      <c r="AA305">
        <v>0.80887204099999999</v>
      </c>
      <c r="AB305">
        <v>0.16379992199999999</v>
      </c>
      <c r="AC305">
        <v>0.179169458</v>
      </c>
      <c r="AD305">
        <v>-4.7581990999999997E-2</v>
      </c>
    </row>
    <row r="306" spans="1:30" x14ac:dyDescent="0.2">
      <c r="A306" t="s">
        <v>1510</v>
      </c>
      <c r="B306" t="s">
        <v>99</v>
      </c>
      <c r="C306" t="s">
        <v>100</v>
      </c>
      <c r="D306" t="s">
        <v>1511</v>
      </c>
      <c r="E306" t="s">
        <v>1510</v>
      </c>
      <c r="F306" t="s">
        <v>1512</v>
      </c>
      <c r="G306" t="s">
        <v>58</v>
      </c>
      <c r="H306">
        <v>10.263999999999999</v>
      </c>
      <c r="I306">
        <v>7</v>
      </c>
      <c r="J306">
        <v>74.5</v>
      </c>
      <c r="K306">
        <v>0</v>
      </c>
      <c r="L306">
        <v>139.41999999999999</v>
      </c>
      <c r="M306">
        <v>29.070173260000001</v>
      </c>
      <c r="N306">
        <v>29.19622231</v>
      </c>
      <c r="O306">
        <v>29.084259029999998</v>
      </c>
      <c r="P306">
        <v>28.80538177</v>
      </c>
      <c r="Q306">
        <v>29.31010246</v>
      </c>
      <c r="R306">
        <v>29.128368380000001</v>
      </c>
      <c r="S306">
        <v>28.760148999999998</v>
      </c>
      <c r="T306">
        <v>28.876163479999999</v>
      </c>
      <c r="U306">
        <v>28.835781099999998</v>
      </c>
      <c r="V306">
        <v>29.142435070000001</v>
      </c>
      <c r="W306">
        <v>28.91610146</v>
      </c>
      <c r="X306">
        <v>29.095369340000001</v>
      </c>
      <c r="Y306">
        <v>0.34050319400000001</v>
      </c>
      <c r="Z306">
        <v>6.5582910999999994E-2</v>
      </c>
      <c r="AA306">
        <v>6.4025530999999997E-2</v>
      </c>
      <c r="AB306">
        <v>2.9982248999999999E-2</v>
      </c>
      <c r="AC306">
        <v>1.3797346150000001</v>
      </c>
      <c r="AD306">
        <v>-0.22727076199999999</v>
      </c>
    </row>
    <row r="307" spans="1:30" x14ac:dyDescent="0.2">
      <c r="A307" t="s">
        <v>1513</v>
      </c>
      <c r="B307" t="s">
        <v>99</v>
      </c>
      <c r="C307" t="s">
        <v>100</v>
      </c>
      <c r="D307" t="s">
        <v>1514</v>
      </c>
      <c r="E307" t="s">
        <v>1513</v>
      </c>
      <c r="F307" t="s">
        <v>1515</v>
      </c>
      <c r="G307" t="s">
        <v>58</v>
      </c>
      <c r="H307">
        <v>27.24</v>
      </c>
      <c r="I307">
        <v>9</v>
      </c>
      <c r="J307">
        <v>54.6</v>
      </c>
      <c r="K307">
        <v>0</v>
      </c>
      <c r="L307">
        <v>44.158000000000001</v>
      </c>
      <c r="M307">
        <v>25.207469939999999</v>
      </c>
      <c r="N307">
        <v>25.54333115</v>
      </c>
      <c r="O307">
        <v>25.33756065</v>
      </c>
      <c r="P307">
        <v>26.282489779999999</v>
      </c>
      <c r="Q307">
        <v>24.763933179999999</v>
      </c>
      <c r="R307">
        <v>23.150228500000001</v>
      </c>
      <c r="S307">
        <v>25.70041466</v>
      </c>
      <c r="T307">
        <v>24.452003479999998</v>
      </c>
      <c r="U307">
        <v>25.33094406</v>
      </c>
      <c r="V307">
        <v>23.83424187</v>
      </c>
      <c r="W307">
        <v>24.15228844</v>
      </c>
      <c r="X307">
        <v>25.42563629</v>
      </c>
      <c r="Y307">
        <v>0.83430430200000005</v>
      </c>
      <c r="Z307">
        <v>0.89206504799999997</v>
      </c>
      <c r="AA307">
        <v>9.0696508999999995E-2</v>
      </c>
      <c r="AB307">
        <v>0.261494954</v>
      </c>
      <c r="AC307">
        <v>0.49247253099999999</v>
      </c>
      <c r="AD307">
        <v>0.69039853399999995</v>
      </c>
    </row>
    <row r="308" spans="1:30" x14ac:dyDescent="0.2">
      <c r="A308" t="s">
        <v>1516</v>
      </c>
      <c r="B308" t="s">
        <v>1517</v>
      </c>
      <c r="C308" t="s">
        <v>1518</v>
      </c>
      <c r="D308" t="s">
        <v>1519</v>
      </c>
      <c r="E308" t="s">
        <v>1520</v>
      </c>
      <c r="F308" t="s">
        <v>1521</v>
      </c>
      <c r="G308" t="s">
        <v>232</v>
      </c>
      <c r="H308">
        <v>70.744</v>
      </c>
      <c r="I308">
        <v>21</v>
      </c>
      <c r="J308">
        <v>46.3</v>
      </c>
      <c r="K308">
        <v>0</v>
      </c>
      <c r="L308">
        <v>73.510000000000005</v>
      </c>
      <c r="M308">
        <v>23.328775409999999</v>
      </c>
      <c r="N308">
        <v>25.218851090000001</v>
      </c>
      <c r="O308">
        <v>24.105085370000001</v>
      </c>
      <c r="P308">
        <v>24.35718155</v>
      </c>
      <c r="Q308">
        <v>25.149396899999999</v>
      </c>
      <c r="R308">
        <v>25.285896300000001</v>
      </c>
      <c r="S308">
        <v>23.713445660000001</v>
      </c>
      <c r="T308">
        <v>24.129842759999999</v>
      </c>
      <c r="U308">
        <v>23.377559659999999</v>
      </c>
      <c r="V308">
        <v>25.10233307</v>
      </c>
      <c r="W308">
        <v>24.54833412</v>
      </c>
      <c r="X308">
        <v>24.37307358</v>
      </c>
      <c r="Y308">
        <v>0.31655219200000001</v>
      </c>
      <c r="Z308">
        <v>-0.45700963300000003</v>
      </c>
      <c r="AA308">
        <v>0.28423336799999999</v>
      </c>
      <c r="AB308">
        <v>0.25624465899999999</v>
      </c>
      <c r="AC308">
        <v>1.4075670039999999</v>
      </c>
      <c r="AD308">
        <v>-0.93429756200000003</v>
      </c>
    </row>
    <row r="309" spans="1:30" x14ac:dyDescent="0.2">
      <c r="A309" t="s">
        <v>1522</v>
      </c>
      <c r="B309" t="s">
        <v>1523</v>
      </c>
      <c r="C309" t="s">
        <v>1524</v>
      </c>
      <c r="D309" t="s">
        <v>1525</v>
      </c>
      <c r="E309" t="s">
        <v>1522</v>
      </c>
      <c r="F309" t="s">
        <v>1526</v>
      </c>
      <c r="G309" t="s">
        <v>91</v>
      </c>
      <c r="H309">
        <v>43.639000000000003</v>
      </c>
      <c r="I309">
        <v>34</v>
      </c>
      <c r="J309">
        <v>82</v>
      </c>
      <c r="K309">
        <v>0</v>
      </c>
      <c r="L309">
        <v>323.31</v>
      </c>
      <c r="M309">
        <v>30.529527659999999</v>
      </c>
      <c r="N309">
        <v>30.737152099999999</v>
      </c>
      <c r="O309">
        <v>30.853111269999999</v>
      </c>
      <c r="P309">
        <v>31.163269039999999</v>
      </c>
      <c r="Q309">
        <v>31.549587249999998</v>
      </c>
      <c r="R309">
        <v>30.89720917</v>
      </c>
      <c r="S309">
        <v>30.518314360000002</v>
      </c>
      <c r="T309">
        <v>30.708906169999999</v>
      </c>
      <c r="U309">
        <v>30.679342269999999</v>
      </c>
      <c r="V309">
        <v>30.9967823</v>
      </c>
      <c r="W309">
        <v>30.701736449999999</v>
      </c>
      <c r="X309">
        <v>30.452678679999998</v>
      </c>
      <c r="Y309">
        <v>1.8974073000000001E-2</v>
      </c>
      <c r="Z309">
        <v>-1.0468801E-2</v>
      </c>
      <c r="AA309">
        <v>0.92291810500000004</v>
      </c>
      <c r="AB309">
        <v>0.48628934200000001</v>
      </c>
      <c r="AC309">
        <v>0.18518000600000001</v>
      </c>
      <c r="AD309">
        <v>-8.1544876000000002E-2</v>
      </c>
    </row>
    <row r="310" spans="1:30" x14ac:dyDescent="0.2">
      <c r="A310" t="s">
        <v>1527</v>
      </c>
      <c r="B310" t="s">
        <v>234</v>
      </c>
      <c r="C310" t="s">
        <v>32</v>
      </c>
      <c r="D310" t="s">
        <v>1528</v>
      </c>
      <c r="E310" t="s">
        <v>1527</v>
      </c>
      <c r="F310" t="s">
        <v>1529</v>
      </c>
      <c r="G310" t="s">
        <v>58</v>
      </c>
      <c r="H310">
        <v>24.931000000000001</v>
      </c>
      <c r="I310">
        <v>6</v>
      </c>
      <c r="J310">
        <v>42.1</v>
      </c>
      <c r="K310">
        <v>0</v>
      </c>
      <c r="L310">
        <v>20.122</v>
      </c>
      <c r="M310">
        <v>25.154241559999999</v>
      </c>
      <c r="N310">
        <v>24.451835630000001</v>
      </c>
      <c r="O310">
        <v>23.405542369999999</v>
      </c>
      <c r="P310">
        <v>23.602390289999999</v>
      </c>
      <c r="Q310">
        <v>24.70418549</v>
      </c>
      <c r="R310">
        <v>25.476854320000001</v>
      </c>
      <c r="S310">
        <v>23.841320039999999</v>
      </c>
      <c r="T310">
        <v>24.476795200000002</v>
      </c>
      <c r="U310">
        <v>25.00463104</v>
      </c>
      <c r="V310">
        <v>24.69361305</v>
      </c>
      <c r="W310">
        <v>23.762844090000002</v>
      </c>
      <c r="X310">
        <v>23.414548870000001</v>
      </c>
      <c r="Y310">
        <v>0.23515957100000001</v>
      </c>
      <c r="Z310">
        <v>0.38020451900000002</v>
      </c>
      <c r="AA310">
        <v>0.407021454</v>
      </c>
      <c r="AB310">
        <v>0.63747469599999995</v>
      </c>
      <c r="AC310">
        <v>0.40296572200000003</v>
      </c>
      <c r="AD310">
        <v>0.48391342199999998</v>
      </c>
    </row>
    <row r="311" spans="1:30" x14ac:dyDescent="0.2">
      <c r="A311" t="s">
        <v>1530</v>
      </c>
      <c r="B311" t="s">
        <v>1531</v>
      </c>
      <c r="C311" t="s">
        <v>1532</v>
      </c>
      <c r="D311" t="s">
        <v>1533</v>
      </c>
      <c r="E311" t="s">
        <v>1534</v>
      </c>
      <c r="F311" t="s">
        <v>1535</v>
      </c>
      <c r="G311" t="s">
        <v>232</v>
      </c>
      <c r="H311">
        <v>25.696999999999999</v>
      </c>
      <c r="I311">
        <v>12</v>
      </c>
      <c r="J311">
        <v>70.900000000000006</v>
      </c>
      <c r="K311">
        <v>0</v>
      </c>
      <c r="L311">
        <v>323.31</v>
      </c>
      <c r="M311">
        <v>28.20013428</v>
      </c>
      <c r="N311">
        <v>27.72123337</v>
      </c>
      <c r="O311">
        <v>27.639686579999999</v>
      </c>
      <c r="P311">
        <v>28.041973110000001</v>
      </c>
      <c r="Q311">
        <v>27.154603959999999</v>
      </c>
      <c r="R311">
        <v>28.217294689999999</v>
      </c>
      <c r="S311">
        <v>27.784753800000001</v>
      </c>
      <c r="T311">
        <v>27.748872760000001</v>
      </c>
      <c r="U311">
        <v>27.89573669</v>
      </c>
      <c r="V311">
        <v>27.33304596</v>
      </c>
      <c r="W311">
        <v>28.10179329</v>
      </c>
      <c r="X311">
        <v>27.905237199999998</v>
      </c>
      <c r="Y311">
        <v>9.0650592000000002E-2</v>
      </c>
      <c r="Z311">
        <v>7.3659261000000004E-2</v>
      </c>
      <c r="AA311">
        <v>2.0402203000000001E-2</v>
      </c>
      <c r="AB311">
        <v>2.4598439999999999E-2</v>
      </c>
      <c r="AC311">
        <v>4.3235454E-2</v>
      </c>
      <c r="AD311">
        <v>2.9762268000000001E-2</v>
      </c>
    </row>
    <row r="312" spans="1:30" x14ac:dyDescent="0.2">
      <c r="A312" t="s">
        <v>1536</v>
      </c>
      <c r="B312" t="s">
        <v>1537</v>
      </c>
      <c r="C312" t="s">
        <v>1538</v>
      </c>
      <c r="D312" t="s">
        <v>1539</v>
      </c>
      <c r="E312" t="s">
        <v>1540</v>
      </c>
      <c r="F312" t="s">
        <v>1541</v>
      </c>
      <c r="G312" t="s">
        <v>91</v>
      </c>
      <c r="H312">
        <v>46.72</v>
      </c>
      <c r="I312">
        <v>8</v>
      </c>
      <c r="J312">
        <v>31.6</v>
      </c>
      <c r="K312">
        <v>0</v>
      </c>
      <c r="L312">
        <v>88.77</v>
      </c>
      <c r="M312">
        <v>25.779815670000001</v>
      </c>
      <c r="N312">
        <v>23.716182709999998</v>
      </c>
      <c r="O312">
        <v>23.669734949999999</v>
      </c>
      <c r="P312">
        <v>24.07352448</v>
      </c>
      <c r="Q312">
        <v>24.292400359999998</v>
      </c>
      <c r="R312">
        <v>24.560037609999998</v>
      </c>
      <c r="S312">
        <v>24.501848219999999</v>
      </c>
      <c r="T312">
        <v>25.886556630000001</v>
      </c>
      <c r="U312">
        <v>23.611558909999999</v>
      </c>
      <c r="V312">
        <v>24.31410408</v>
      </c>
      <c r="W312">
        <v>24.16919708</v>
      </c>
      <c r="X312">
        <v>25.318521499999999</v>
      </c>
      <c r="Y312">
        <v>9.6801765999999997E-2</v>
      </c>
      <c r="Z312">
        <v>-0.212029775</v>
      </c>
      <c r="AA312">
        <v>0.3067764</v>
      </c>
      <c r="AB312">
        <v>-0.291953405</v>
      </c>
      <c r="AC312">
        <v>2.9458690999999999E-2</v>
      </c>
      <c r="AD312">
        <v>6.6047033000000005E-2</v>
      </c>
    </row>
    <row r="313" spans="1:30" x14ac:dyDescent="0.2">
      <c r="A313" t="s">
        <v>1542</v>
      </c>
      <c r="B313" t="s">
        <v>1543</v>
      </c>
      <c r="C313" t="s">
        <v>100</v>
      </c>
      <c r="D313" t="s">
        <v>1544</v>
      </c>
      <c r="E313" t="s">
        <v>1542</v>
      </c>
      <c r="F313" t="s">
        <v>1545</v>
      </c>
      <c r="G313" t="s">
        <v>58</v>
      </c>
      <c r="H313">
        <v>11.458</v>
      </c>
      <c r="I313">
        <v>5</v>
      </c>
      <c r="J313">
        <v>40.9</v>
      </c>
      <c r="K313">
        <v>0</v>
      </c>
      <c r="L313">
        <v>4.9626000000000001</v>
      </c>
      <c r="M313">
        <v>25.561275479999999</v>
      </c>
      <c r="N313">
        <v>25.853099820000001</v>
      </c>
      <c r="O313">
        <v>25.910770419999999</v>
      </c>
      <c r="P313">
        <v>24.846937180000001</v>
      </c>
      <c r="Q313">
        <v>24.450140000000001</v>
      </c>
      <c r="R313">
        <v>25.605888369999999</v>
      </c>
      <c r="S313">
        <v>25.364675519999999</v>
      </c>
      <c r="T313">
        <v>23.649826050000001</v>
      </c>
      <c r="U313">
        <v>25.79101563</v>
      </c>
      <c r="V313">
        <v>24.536836619999999</v>
      </c>
      <c r="W313">
        <v>24.209932330000001</v>
      </c>
      <c r="X313">
        <v>25.336574550000002</v>
      </c>
      <c r="Y313">
        <v>1.4294537940000001</v>
      </c>
      <c r="Z313">
        <v>1.0806007390000001</v>
      </c>
      <c r="AA313">
        <v>0.224019152</v>
      </c>
      <c r="AB313">
        <v>0.27320734699999999</v>
      </c>
      <c r="AC313">
        <v>0.119364382</v>
      </c>
      <c r="AD313">
        <v>0.240724564</v>
      </c>
    </row>
    <row r="314" spans="1:30" x14ac:dyDescent="0.2">
      <c r="A314" t="s">
        <v>1546</v>
      </c>
      <c r="B314" t="s">
        <v>99</v>
      </c>
      <c r="C314" t="s">
        <v>100</v>
      </c>
      <c r="D314" t="s">
        <v>1547</v>
      </c>
      <c r="E314" t="s">
        <v>1546</v>
      </c>
      <c r="F314" t="s">
        <v>1548</v>
      </c>
      <c r="G314" t="s">
        <v>58</v>
      </c>
      <c r="H314">
        <v>12.305999999999999</v>
      </c>
      <c r="I314">
        <v>8</v>
      </c>
      <c r="J314">
        <v>74.599999999999994</v>
      </c>
      <c r="K314">
        <v>0</v>
      </c>
      <c r="L314">
        <v>128.57</v>
      </c>
      <c r="M314">
        <v>28.705596920000001</v>
      </c>
      <c r="N314">
        <v>27.8882637</v>
      </c>
      <c r="O314">
        <v>28.198120119999999</v>
      </c>
      <c r="P314">
        <v>27.29640388</v>
      </c>
      <c r="Q314">
        <v>27.629787449999998</v>
      </c>
      <c r="R314">
        <v>29.789581299999998</v>
      </c>
      <c r="S314">
        <v>29.31751633</v>
      </c>
      <c r="T314">
        <v>28.682643890000001</v>
      </c>
      <c r="U314">
        <v>28.432449340000002</v>
      </c>
      <c r="V314">
        <v>27.76951218</v>
      </c>
      <c r="W314">
        <v>28.919429780000002</v>
      </c>
      <c r="X314">
        <v>28.55017471</v>
      </c>
      <c r="Y314">
        <v>0.13240005499999999</v>
      </c>
      <c r="Z314">
        <v>-0.14904530799999999</v>
      </c>
      <c r="AA314">
        <v>7.1744173999999994E-2</v>
      </c>
      <c r="AB314">
        <v>-0.17444801300000001</v>
      </c>
      <c r="AC314">
        <v>0.39092028699999998</v>
      </c>
      <c r="AD314">
        <v>0.39783096299999998</v>
      </c>
    </row>
    <row r="315" spans="1:30" x14ac:dyDescent="0.2">
      <c r="A315" t="s">
        <v>1549</v>
      </c>
      <c r="B315" t="s">
        <v>162</v>
      </c>
      <c r="C315" t="s">
        <v>100</v>
      </c>
      <c r="D315" t="s">
        <v>1550</v>
      </c>
      <c r="E315" t="s">
        <v>1549</v>
      </c>
      <c r="F315" t="s">
        <v>1551</v>
      </c>
      <c r="G315" t="s">
        <v>58</v>
      </c>
      <c r="H315">
        <v>17.280999999999999</v>
      </c>
      <c r="I315">
        <v>6</v>
      </c>
      <c r="J315">
        <v>42.5</v>
      </c>
      <c r="K315">
        <v>0</v>
      </c>
      <c r="L315">
        <v>18.234000000000002</v>
      </c>
      <c r="M315">
        <v>27.137899399999998</v>
      </c>
      <c r="N315">
        <v>27.622264860000001</v>
      </c>
      <c r="O315">
        <v>27.44978905</v>
      </c>
      <c r="P315">
        <v>27.09335518</v>
      </c>
      <c r="Q315">
        <v>25.041778560000001</v>
      </c>
      <c r="R315">
        <v>27.5243988</v>
      </c>
      <c r="S315">
        <v>27.56230927</v>
      </c>
      <c r="T315">
        <v>27.73408508</v>
      </c>
      <c r="U315">
        <v>27.820676800000001</v>
      </c>
      <c r="V315">
        <v>24.042381290000002</v>
      </c>
      <c r="W315">
        <v>27.25682831</v>
      </c>
      <c r="X315">
        <v>27.128786089999998</v>
      </c>
      <c r="Y315">
        <v>0.52256380099999999</v>
      </c>
      <c r="Z315">
        <v>1.2606525420000001</v>
      </c>
      <c r="AA315">
        <v>0.114633901</v>
      </c>
      <c r="AB315">
        <v>0.410512288</v>
      </c>
      <c r="AC315">
        <v>0.67352286500000003</v>
      </c>
      <c r="AD315">
        <v>1.563025157</v>
      </c>
    </row>
    <row r="316" spans="1:30" x14ac:dyDescent="0.2">
      <c r="A316" t="s">
        <v>1552</v>
      </c>
      <c r="B316" t="s">
        <v>1553</v>
      </c>
      <c r="C316" t="s">
        <v>1554</v>
      </c>
      <c r="D316" t="s">
        <v>1555</v>
      </c>
      <c r="E316" t="s">
        <v>1556</v>
      </c>
      <c r="F316" t="s">
        <v>1557</v>
      </c>
      <c r="G316" t="s">
        <v>232</v>
      </c>
      <c r="H316">
        <v>80.602999999999994</v>
      </c>
      <c r="I316">
        <v>25</v>
      </c>
      <c r="J316">
        <v>54.7</v>
      </c>
      <c r="K316">
        <v>0</v>
      </c>
      <c r="L316">
        <v>323.31</v>
      </c>
      <c r="M316">
        <v>26.858753199999999</v>
      </c>
      <c r="N316">
        <v>26.717380519999999</v>
      </c>
      <c r="O316">
        <v>27.32500267</v>
      </c>
      <c r="P316">
        <v>27.777622220000001</v>
      </c>
      <c r="Q316">
        <v>27.220388410000002</v>
      </c>
      <c r="R316">
        <v>27.55749702</v>
      </c>
      <c r="S316">
        <v>26.498277659999999</v>
      </c>
      <c r="T316">
        <v>26.995502470000002</v>
      </c>
      <c r="U316">
        <v>26.38921165</v>
      </c>
      <c r="V316">
        <v>28.163366320000002</v>
      </c>
      <c r="W316">
        <v>26.713321690000001</v>
      </c>
      <c r="X316">
        <v>27.025276179999999</v>
      </c>
      <c r="Y316">
        <v>0.28138004700000002</v>
      </c>
      <c r="Z316">
        <v>-0.33360926299999999</v>
      </c>
      <c r="AA316">
        <v>0.176019168</v>
      </c>
      <c r="AB316">
        <v>0.217847824</v>
      </c>
      <c r="AC316">
        <v>0.63386219399999999</v>
      </c>
      <c r="AD316">
        <v>-0.67299079900000003</v>
      </c>
    </row>
    <row r="317" spans="1:30" x14ac:dyDescent="0.2">
      <c r="A317" t="s">
        <v>1558</v>
      </c>
      <c r="B317" t="s">
        <v>162</v>
      </c>
      <c r="C317" t="s">
        <v>100</v>
      </c>
      <c r="D317" t="s">
        <v>1559</v>
      </c>
      <c r="E317" t="s">
        <v>1558</v>
      </c>
      <c r="F317" t="s">
        <v>1560</v>
      </c>
      <c r="G317" t="s">
        <v>58</v>
      </c>
      <c r="H317">
        <v>7.4671000000000003</v>
      </c>
      <c r="I317">
        <v>2</v>
      </c>
      <c r="J317">
        <v>34.700000000000003</v>
      </c>
      <c r="K317">
        <v>0</v>
      </c>
      <c r="L317">
        <v>7.8651</v>
      </c>
      <c r="M317">
        <v>23.9392128</v>
      </c>
      <c r="N317">
        <v>24.993906020000001</v>
      </c>
      <c r="O317">
        <v>24.09732056</v>
      </c>
      <c r="P317">
        <v>23.904169079999999</v>
      </c>
      <c r="Q317">
        <v>24.43993378</v>
      </c>
      <c r="R317">
        <v>23.897352219999998</v>
      </c>
      <c r="S317">
        <v>23.729722979999998</v>
      </c>
      <c r="T317">
        <v>23.931592940000002</v>
      </c>
      <c r="U317">
        <v>23.778242110000001</v>
      </c>
      <c r="V317">
        <v>23.894126889999999</v>
      </c>
      <c r="W317">
        <v>23.83353043</v>
      </c>
      <c r="X317">
        <v>25.068067549999999</v>
      </c>
      <c r="Y317">
        <v>5.1853438000000002E-2</v>
      </c>
      <c r="Z317">
        <v>7.8238168999999996E-2</v>
      </c>
      <c r="AA317">
        <v>0.157243997</v>
      </c>
      <c r="AB317">
        <v>-0.18475659699999999</v>
      </c>
      <c r="AC317">
        <v>0.48372045699999999</v>
      </c>
      <c r="AD317">
        <v>-0.45205561300000002</v>
      </c>
    </row>
    <row r="318" spans="1:30" x14ac:dyDescent="0.2">
      <c r="A318" t="s">
        <v>1561</v>
      </c>
      <c r="B318" t="s">
        <v>234</v>
      </c>
      <c r="C318" t="s">
        <v>32</v>
      </c>
      <c r="D318" t="s">
        <v>1562</v>
      </c>
      <c r="E318" t="s">
        <v>1561</v>
      </c>
      <c r="F318" t="s">
        <v>1563</v>
      </c>
      <c r="G318" t="s">
        <v>58</v>
      </c>
      <c r="H318">
        <v>25.969000000000001</v>
      </c>
      <c r="I318">
        <v>13</v>
      </c>
      <c r="J318">
        <v>69.8</v>
      </c>
      <c r="K318">
        <v>0</v>
      </c>
      <c r="L318">
        <v>54.936</v>
      </c>
      <c r="M318">
        <v>28.569824220000001</v>
      </c>
      <c r="N318">
        <v>28.440868380000001</v>
      </c>
      <c r="O318">
        <v>28.243951800000001</v>
      </c>
      <c r="P318">
        <v>27.496175770000001</v>
      </c>
      <c r="Q318">
        <v>26.816410059999999</v>
      </c>
      <c r="R318">
        <v>28.099287029999999</v>
      </c>
      <c r="S318">
        <v>28.84891129</v>
      </c>
      <c r="T318">
        <v>28.389688490000001</v>
      </c>
      <c r="U318">
        <v>28.633533480000001</v>
      </c>
      <c r="V318">
        <v>28.1794014</v>
      </c>
      <c r="W318">
        <v>28.7766819</v>
      </c>
      <c r="X318">
        <v>28.648937230000001</v>
      </c>
      <c r="Y318">
        <v>0.22254971900000001</v>
      </c>
      <c r="Z318">
        <v>-0.116792043</v>
      </c>
      <c r="AA318">
        <v>1.212046301</v>
      </c>
      <c r="AB318">
        <v>-1.064382553</v>
      </c>
      <c r="AC318">
        <v>0.14729917100000001</v>
      </c>
      <c r="AD318">
        <v>8.9037577000000007E-2</v>
      </c>
    </row>
    <row r="319" spans="1:30" x14ac:dyDescent="0.2">
      <c r="A319" t="s">
        <v>1564</v>
      </c>
      <c r="B319" t="s">
        <v>1565</v>
      </c>
      <c r="C319" t="s">
        <v>32</v>
      </c>
      <c r="D319" t="s">
        <v>1566</v>
      </c>
      <c r="E319" t="s">
        <v>1567</v>
      </c>
      <c r="F319" t="s">
        <v>1568</v>
      </c>
      <c r="G319" t="s">
        <v>36</v>
      </c>
      <c r="H319">
        <v>36.405000000000001</v>
      </c>
      <c r="I319">
        <v>8</v>
      </c>
      <c r="J319">
        <v>29.6</v>
      </c>
      <c r="K319">
        <v>0</v>
      </c>
      <c r="L319">
        <v>114.71</v>
      </c>
      <c r="M319">
        <v>26.373233800000001</v>
      </c>
      <c r="N319">
        <v>24.50259209</v>
      </c>
      <c r="O319">
        <v>25.865118030000001</v>
      </c>
      <c r="P319">
        <v>25.904788969999998</v>
      </c>
      <c r="Q319">
        <v>24.63664627</v>
      </c>
      <c r="R319">
        <v>26.50029945</v>
      </c>
      <c r="S319">
        <v>25.89647484</v>
      </c>
      <c r="T319">
        <v>25.889831539999999</v>
      </c>
      <c r="U319">
        <v>25.85478973</v>
      </c>
      <c r="V319">
        <v>25.860792159999999</v>
      </c>
      <c r="W319">
        <v>25.88056564</v>
      </c>
      <c r="X319">
        <v>25.682201389999999</v>
      </c>
      <c r="Y319">
        <v>0.151012222</v>
      </c>
      <c r="Z319">
        <v>-0.22753842699999999</v>
      </c>
      <c r="AA319">
        <v>8.1282755999999998E-2</v>
      </c>
      <c r="AB319">
        <v>-0.127274831</v>
      </c>
      <c r="AC319">
        <v>0.49061307799999998</v>
      </c>
      <c r="AD319">
        <v>7.2512308999999997E-2</v>
      </c>
    </row>
    <row r="320" spans="1:30" x14ac:dyDescent="0.2">
      <c r="A320" t="s">
        <v>1569</v>
      </c>
      <c r="B320" t="s">
        <v>1570</v>
      </c>
      <c r="C320" t="s">
        <v>1571</v>
      </c>
      <c r="D320" t="s">
        <v>1572</v>
      </c>
      <c r="E320" t="s">
        <v>1573</v>
      </c>
      <c r="F320" t="s">
        <v>1574</v>
      </c>
      <c r="G320" t="s">
        <v>91</v>
      </c>
      <c r="H320">
        <v>34.112000000000002</v>
      </c>
      <c r="I320">
        <v>15</v>
      </c>
      <c r="J320">
        <v>70</v>
      </c>
      <c r="K320">
        <v>0</v>
      </c>
      <c r="L320">
        <v>89.516000000000005</v>
      </c>
      <c r="M320">
        <v>25.123357769999998</v>
      </c>
      <c r="N320">
        <v>25.870113369999999</v>
      </c>
      <c r="O320">
        <v>25.229347229999998</v>
      </c>
      <c r="P320">
        <v>25.76288795</v>
      </c>
      <c r="Q320">
        <v>25.30534935</v>
      </c>
      <c r="R320">
        <v>23.256011959999999</v>
      </c>
      <c r="S320">
        <v>25.86834717</v>
      </c>
      <c r="T320">
        <v>24.027091980000002</v>
      </c>
      <c r="U320">
        <v>25.877456670000001</v>
      </c>
      <c r="V320">
        <v>25.209077839999999</v>
      </c>
      <c r="W320">
        <v>25.389753339999999</v>
      </c>
      <c r="X320">
        <v>25.531749730000001</v>
      </c>
      <c r="Y320">
        <v>4.1669901000000002E-2</v>
      </c>
      <c r="Z320">
        <v>3.0745824000000001E-2</v>
      </c>
      <c r="AA320">
        <v>0.31755349599999999</v>
      </c>
      <c r="AB320">
        <v>-0.60211054500000005</v>
      </c>
      <c r="AC320">
        <v>6.6817478E-2</v>
      </c>
      <c r="AD320">
        <v>-0.119228363</v>
      </c>
    </row>
    <row r="321" spans="1:30" x14ac:dyDescent="0.2">
      <c r="A321" t="s">
        <v>1575</v>
      </c>
      <c r="B321" t="s">
        <v>498</v>
      </c>
      <c r="C321" t="s">
        <v>32</v>
      </c>
      <c r="D321" t="s">
        <v>1576</v>
      </c>
      <c r="E321" t="s">
        <v>1575</v>
      </c>
      <c r="F321" t="s">
        <v>1577</v>
      </c>
      <c r="G321" t="s">
        <v>1578</v>
      </c>
      <c r="H321">
        <v>33.472000000000001</v>
      </c>
      <c r="I321">
        <v>7</v>
      </c>
      <c r="J321">
        <v>39.5</v>
      </c>
      <c r="K321">
        <v>0</v>
      </c>
      <c r="L321">
        <v>16.951000000000001</v>
      </c>
      <c r="M321">
        <v>24.74673653</v>
      </c>
      <c r="N321">
        <v>24.599166870000001</v>
      </c>
      <c r="O321">
        <v>24.239738460000002</v>
      </c>
      <c r="P321">
        <v>24.274921419999998</v>
      </c>
      <c r="Q321">
        <v>24.910507200000001</v>
      </c>
      <c r="R321">
        <v>25.209516529999998</v>
      </c>
      <c r="S321">
        <v>25.225336070000001</v>
      </c>
      <c r="T321">
        <v>24.741731640000001</v>
      </c>
      <c r="U321">
        <v>24.51377106</v>
      </c>
      <c r="V321">
        <v>23.8901577</v>
      </c>
      <c r="W321">
        <v>23.90205383</v>
      </c>
      <c r="X321">
        <v>24.34112549</v>
      </c>
      <c r="Y321">
        <v>1.0765247550000001</v>
      </c>
      <c r="Z321">
        <v>0.48410161299999999</v>
      </c>
      <c r="AA321">
        <v>1.132793369</v>
      </c>
      <c r="AB321">
        <v>0.75386937499999995</v>
      </c>
      <c r="AC321">
        <v>1.417892012</v>
      </c>
      <c r="AD321">
        <v>0.78250058499999997</v>
      </c>
    </row>
    <row r="322" spans="1:30" x14ac:dyDescent="0.2">
      <c r="A322" t="s">
        <v>1579</v>
      </c>
      <c r="B322" t="s">
        <v>1580</v>
      </c>
      <c r="C322" t="s">
        <v>32</v>
      </c>
      <c r="D322" t="s">
        <v>1581</v>
      </c>
      <c r="E322" t="s">
        <v>1582</v>
      </c>
      <c r="F322" t="s">
        <v>1583</v>
      </c>
      <c r="G322" t="s">
        <v>36</v>
      </c>
      <c r="H322">
        <v>19.797999999999998</v>
      </c>
      <c r="I322">
        <v>3</v>
      </c>
      <c r="J322">
        <v>29.4</v>
      </c>
      <c r="K322">
        <v>0</v>
      </c>
      <c r="L322">
        <v>49.209000000000003</v>
      </c>
      <c r="M322">
        <v>29.877553939999999</v>
      </c>
      <c r="N322">
        <v>29.474483490000001</v>
      </c>
      <c r="O322">
        <v>29.827068329999999</v>
      </c>
      <c r="P322">
        <v>28.751651760000001</v>
      </c>
      <c r="Q322">
        <v>27.751491550000001</v>
      </c>
      <c r="R322">
        <v>28.828990940000001</v>
      </c>
      <c r="S322">
        <v>29.906414030000001</v>
      </c>
      <c r="T322">
        <v>29.44527626</v>
      </c>
      <c r="U322">
        <v>29.54703331</v>
      </c>
      <c r="V322">
        <v>30.082458500000001</v>
      </c>
      <c r="W322">
        <v>29.158847810000001</v>
      </c>
      <c r="X322">
        <v>30.082965850000001</v>
      </c>
      <c r="Y322">
        <v>4.9877076999999999E-2</v>
      </c>
      <c r="Z322">
        <v>-4.8388799000000003E-2</v>
      </c>
      <c r="AA322">
        <v>1.3415329600000001</v>
      </c>
      <c r="AB322">
        <v>-1.3307126359999999</v>
      </c>
      <c r="AC322">
        <v>0.157092706</v>
      </c>
      <c r="AD322">
        <v>-0.14184951800000001</v>
      </c>
    </row>
    <row r="323" spans="1:30" x14ac:dyDescent="0.2">
      <c r="A323" t="s">
        <v>1584</v>
      </c>
      <c r="B323" t="s">
        <v>128</v>
      </c>
      <c r="C323" t="s">
        <v>122</v>
      </c>
      <c r="D323" t="s">
        <v>1585</v>
      </c>
      <c r="E323" t="s">
        <v>1584</v>
      </c>
      <c r="F323" t="s">
        <v>1586</v>
      </c>
      <c r="G323" t="s">
        <v>126</v>
      </c>
      <c r="H323">
        <v>21.701000000000001</v>
      </c>
      <c r="I323">
        <v>4</v>
      </c>
      <c r="J323">
        <v>29.9</v>
      </c>
      <c r="K323">
        <v>0</v>
      </c>
      <c r="L323">
        <v>31.54</v>
      </c>
      <c r="M323">
        <v>25.670848849999999</v>
      </c>
      <c r="N323">
        <v>25.122657780000001</v>
      </c>
      <c r="O323">
        <v>25.795341489999998</v>
      </c>
      <c r="P323">
        <v>24.335016249999999</v>
      </c>
      <c r="Q323">
        <v>24.518943790000002</v>
      </c>
      <c r="R323">
        <v>25.744451519999998</v>
      </c>
      <c r="S323">
        <v>25.251981740000002</v>
      </c>
      <c r="T323">
        <v>23.723096850000001</v>
      </c>
      <c r="U323">
        <v>25.575078959999999</v>
      </c>
      <c r="V323">
        <v>24.602186199999998</v>
      </c>
      <c r="W323">
        <v>25.238632200000001</v>
      </c>
      <c r="X323">
        <v>25.435743330000001</v>
      </c>
      <c r="Y323">
        <v>0.60176183800000005</v>
      </c>
      <c r="Z323">
        <v>0.43742879200000001</v>
      </c>
      <c r="AA323">
        <v>0.16758453100000001</v>
      </c>
      <c r="AB323">
        <v>-0.226050059</v>
      </c>
      <c r="AC323">
        <v>0.144004404</v>
      </c>
      <c r="AD323">
        <v>-0.24213472999999999</v>
      </c>
    </row>
    <row r="324" spans="1:30" x14ac:dyDescent="0.2">
      <c r="A324" t="s">
        <v>1587</v>
      </c>
      <c r="B324" t="s">
        <v>99</v>
      </c>
      <c r="C324" t="s">
        <v>100</v>
      </c>
      <c r="D324" t="s">
        <v>1588</v>
      </c>
      <c r="E324" t="s">
        <v>1587</v>
      </c>
      <c r="F324" t="s">
        <v>1589</v>
      </c>
      <c r="G324" t="s">
        <v>58</v>
      </c>
      <c r="H324">
        <v>16.625</v>
      </c>
      <c r="I324">
        <v>5</v>
      </c>
      <c r="J324">
        <v>52.3</v>
      </c>
      <c r="K324">
        <v>0</v>
      </c>
      <c r="L324">
        <v>26.292000000000002</v>
      </c>
      <c r="M324">
        <v>25.29508972</v>
      </c>
      <c r="N324">
        <v>25.442214969999998</v>
      </c>
      <c r="O324">
        <v>25.157960889999998</v>
      </c>
      <c r="P324">
        <v>25.510040279999998</v>
      </c>
      <c r="Q324">
        <v>26.093812939999999</v>
      </c>
      <c r="R324">
        <v>24.442691799999999</v>
      </c>
      <c r="S324">
        <v>25.799686430000001</v>
      </c>
      <c r="T324">
        <v>25.07638931</v>
      </c>
      <c r="U324">
        <v>25.113624569999999</v>
      </c>
      <c r="V324">
        <v>24.302423480000002</v>
      </c>
      <c r="W324">
        <v>25.226343150000002</v>
      </c>
      <c r="X324">
        <v>25.345365520000001</v>
      </c>
      <c r="Y324">
        <v>0.42828153099999999</v>
      </c>
      <c r="Z324">
        <v>0.340377808</v>
      </c>
      <c r="AA324">
        <v>0.26701894799999998</v>
      </c>
      <c r="AB324">
        <v>0.39080429100000003</v>
      </c>
      <c r="AC324">
        <v>0.38683028200000003</v>
      </c>
      <c r="AD324">
        <v>0.37185605399999999</v>
      </c>
    </row>
    <row r="325" spans="1:30" x14ac:dyDescent="0.2">
      <c r="A325" t="s">
        <v>1590</v>
      </c>
      <c r="B325" t="s">
        <v>1591</v>
      </c>
      <c r="C325" t="s">
        <v>32</v>
      </c>
      <c r="D325" t="s">
        <v>1592</v>
      </c>
      <c r="E325" t="s">
        <v>1590</v>
      </c>
      <c r="F325" t="s">
        <v>1593</v>
      </c>
      <c r="G325" t="s">
        <v>36</v>
      </c>
      <c r="H325">
        <v>39.061999999999998</v>
      </c>
      <c r="I325">
        <v>15</v>
      </c>
      <c r="J325">
        <v>61.5</v>
      </c>
      <c r="K325">
        <v>0</v>
      </c>
      <c r="L325">
        <v>64.567999999999998</v>
      </c>
      <c r="M325">
        <v>27.716400149999998</v>
      </c>
      <c r="N325">
        <v>27.545763019999999</v>
      </c>
      <c r="O325">
        <v>27.528800960000002</v>
      </c>
      <c r="P325">
        <v>27.504306790000001</v>
      </c>
      <c r="Q325">
        <v>24.635711669999999</v>
      </c>
      <c r="R325">
        <v>27.569135670000001</v>
      </c>
      <c r="S325">
        <v>27.75608253</v>
      </c>
      <c r="T325">
        <v>27.567903520000002</v>
      </c>
      <c r="U325">
        <v>27.598892209999999</v>
      </c>
      <c r="V325">
        <v>27.435314179999999</v>
      </c>
      <c r="W325">
        <v>28.047756199999998</v>
      </c>
      <c r="X325">
        <v>27.938316350000001</v>
      </c>
      <c r="Y325">
        <v>0.45833053499999998</v>
      </c>
      <c r="Z325">
        <v>-0.21014086400000001</v>
      </c>
      <c r="AA325">
        <v>0.556651428</v>
      </c>
      <c r="AB325">
        <v>-1.237410863</v>
      </c>
      <c r="AC325">
        <v>0.349483029</v>
      </c>
      <c r="AD325">
        <v>-0.16616948400000001</v>
      </c>
    </row>
    <row r="326" spans="1:30" x14ac:dyDescent="0.2">
      <c r="A326" t="s">
        <v>1594</v>
      </c>
      <c r="B326" t="s">
        <v>1595</v>
      </c>
      <c r="C326" t="s">
        <v>1596</v>
      </c>
      <c r="D326" t="s">
        <v>1597</v>
      </c>
      <c r="E326" t="s">
        <v>1598</v>
      </c>
      <c r="F326" t="s">
        <v>1599</v>
      </c>
      <c r="G326" t="s">
        <v>36</v>
      </c>
      <c r="H326">
        <v>74.632999999999996</v>
      </c>
      <c r="I326">
        <v>14</v>
      </c>
      <c r="J326">
        <v>31.3</v>
      </c>
      <c r="K326">
        <v>0</v>
      </c>
      <c r="L326">
        <v>13.212999999999999</v>
      </c>
      <c r="M326">
        <v>25.371822359999999</v>
      </c>
      <c r="N326">
        <v>25.40856552</v>
      </c>
      <c r="O326">
        <v>25.02331161</v>
      </c>
      <c r="P326">
        <v>24.457342149999999</v>
      </c>
      <c r="Q326">
        <v>25.013137820000001</v>
      </c>
      <c r="R326">
        <v>24.912782669999999</v>
      </c>
      <c r="S326">
        <v>24.942840579999999</v>
      </c>
      <c r="T326">
        <v>24.248075490000002</v>
      </c>
      <c r="U326">
        <v>24.860364910000001</v>
      </c>
      <c r="V326">
        <v>24.707513809999998</v>
      </c>
      <c r="W326">
        <v>24.939167019999999</v>
      </c>
      <c r="X326">
        <v>25.209627149999999</v>
      </c>
      <c r="Y326">
        <v>0.76466707199999995</v>
      </c>
      <c r="Z326">
        <v>0.31579717000000002</v>
      </c>
      <c r="AA326">
        <v>0.28335870499999999</v>
      </c>
      <c r="AB326">
        <v>-0.15768178299999999</v>
      </c>
      <c r="AC326">
        <v>0.43773937299999999</v>
      </c>
      <c r="AD326">
        <v>-0.26834233600000001</v>
      </c>
    </row>
    <row r="327" spans="1:30" x14ac:dyDescent="0.2">
      <c r="A327" t="s">
        <v>1600</v>
      </c>
      <c r="B327" t="s">
        <v>1601</v>
      </c>
      <c r="C327" t="s">
        <v>1602</v>
      </c>
      <c r="D327" t="s">
        <v>1603</v>
      </c>
      <c r="E327" t="s">
        <v>1600</v>
      </c>
      <c r="F327" t="s">
        <v>1604</v>
      </c>
      <c r="G327" t="s">
        <v>126</v>
      </c>
      <c r="H327">
        <v>24.501000000000001</v>
      </c>
      <c r="I327">
        <v>7</v>
      </c>
      <c r="J327">
        <v>40</v>
      </c>
      <c r="K327">
        <v>0</v>
      </c>
      <c r="L327">
        <v>29.367999999999999</v>
      </c>
      <c r="M327">
        <v>24.641134260000001</v>
      </c>
      <c r="N327">
        <v>25.443195339999999</v>
      </c>
      <c r="O327">
        <v>24.48256683</v>
      </c>
      <c r="P327">
        <v>25.09788322</v>
      </c>
      <c r="Q327">
        <v>24.504579540000002</v>
      </c>
      <c r="R327">
        <v>25.011373519999999</v>
      </c>
      <c r="S327">
        <v>24.976837159999999</v>
      </c>
      <c r="T327">
        <v>25.997949599999998</v>
      </c>
      <c r="U327">
        <v>25.605775829999999</v>
      </c>
      <c r="V327">
        <v>24.748701100000002</v>
      </c>
      <c r="W327">
        <v>24.968116760000001</v>
      </c>
      <c r="X327">
        <v>24.692535400000001</v>
      </c>
      <c r="Y327">
        <v>5.8839938000000001E-2</v>
      </c>
      <c r="Z327">
        <v>5.2514393999999999E-2</v>
      </c>
      <c r="AA327">
        <v>0.122510432</v>
      </c>
      <c r="AB327">
        <v>6.8161010999999994E-2</v>
      </c>
      <c r="AC327">
        <v>1.1011372880000001</v>
      </c>
      <c r="AD327">
        <v>0.72373644500000001</v>
      </c>
    </row>
    <row r="328" spans="1:30" x14ac:dyDescent="0.2">
      <c r="A328" t="s">
        <v>1605</v>
      </c>
      <c r="B328" t="s">
        <v>1606</v>
      </c>
      <c r="C328" t="s">
        <v>1607</v>
      </c>
      <c r="D328" t="s">
        <v>1608</v>
      </c>
      <c r="E328" t="s">
        <v>1609</v>
      </c>
      <c r="F328" t="s">
        <v>1610</v>
      </c>
      <c r="G328" t="s">
        <v>395</v>
      </c>
      <c r="H328">
        <v>16.896000000000001</v>
      </c>
      <c r="I328">
        <v>9</v>
      </c>
      <c r="J328">
        <v>91.5</v>
      </c>
      <c r="K328">
        <v>0</v>
      </c>
      <c r="L328">
        <v>237.81</v>
      </c>
      <c r="M328">
        <v>31.148313519999999</v>
      </c>
      <c r="N328">
        <v>31.667081830000001</v>
      </c>
      <c r="O328">
        <v>31.618595119999998</v>
      </c>
      <c r="P328">
        <v>31.902536390000002</v>
      </c>
      <c r="Q328">
        <v>32.53443146</v>
      </c>
      <c r="R328">
        <v>30.888235089999998</v>
      </c>
      <c r="S328">
        <v>31.403701779999999</v>
      </c>
      <c r="T328">
        <v>31.48941422</v>
      </c>
      <c r="U328">
        <v>31.609199520000001</v>
      </c>
      <c r="V328">
        <v>31.96385574</v>
      </c>
      <c r="W328">
        <v>31.419208529999999</v>
      </c>
      <c r="X328">
        <v>31.490802760000001</v>
      </c>
      <c r="Y328">
        <v>0.24342366200000001</v>
      </c>
      <c r="Z328">
        <v>-0.14662551900000001</v>
      </c>
      <c r="AA328">
        <v>0.10664343599999999</v>
      </c>
      <c r="AB328">
        <v>0.150445302</v>
      </c>
      <c r="AC328">
        <v>0.27464073300000003</v>
      </c>
      <c r="AD328">
        <v>-0.123850505</v>
      </c>
    </row>
    <row r="329" spans="1:30" x14ac:dyDescent="0.2">
      <c r="A329" t="s">
        <v>1611</v>
      </c>
      <c r="B329" t="s">
        <v>1612</v>
      </c>
      <c r="C329" t="s">
        <v>100</v>
      </c>
      <c r="D329" t="s">
        <v>1613</v>
      </c>
      <c r="E329" t="s">
        <v>1614</v>
      </c>
      <c r="F329" t="s">
        <v>1615</v>
      </c>
      <c r="G329" t="s">
        <v>395</v>
      </c>
      <c r="H329">
        <v>11.82</v>
      </c>
      <c r="I329">
        <v>4</v>
      </c>
      <c r="J329">
        <v>41.3</v>
      </c>
      <c r="K329">
        <v>0</v>
      </c>
      <c r="L329">
        <v>7.8503999999999996</v>
      </c>
      <c r="M329">
        <v>24.46737289</v>
      </c>
      <c r="N329">
        <v>25.52650452</v>
      </c>
      <c r="O329">
        <v>24.895967479999999</v>
      </c>
      <c r="P329">
        <v>24.443534849999999</v>
      </c>
      <c r="Q329">
        <v>25.75460052</v>
      </c>
      <c r="R329">
        <v>25.373317719999999</v>
      </c>
      <c r="S329">
        <v>25.2165432</v>
      </c>
      <c r="T329">
        <v>24.8579483</v>
      </c>
      <c r="U329">
        <v>24.872751239999999</v>
      </c>
      <c r="V329">
        <v>22.963087080000001</v>
      </c>
      <c r="W329">
        <v>25.167371750000001</v>
      </c>
      <c r="X329">
        <v>24.393686290000002</v>
      </c>
      <c r="Y329">
        <v>0.478753763</v>
      </c>
      <c r="Z329">
        <v>0.78856658899999998</v>
      </c>
      <c r="AA329">
        <v>0.60349950799999996</v>
      </c>
      <c r="AB329">
        <v>1.015769323</v>
      </c>
      <c r="AC329">
        <v>0.54392867199999995</v>
      </c>
      <c r="AD329">
        <v>0.80769920299999998</v>
      </c>
    </row>
    <row r="330" spans="1:30" x14ac:dyDescent="0.2">
      <c r="A330" t="s">
        <v>1616</v>
      </c>
      <c r="B330" t="s">
        <v>99</v>
      </c>
      <c r="C330" t="s">
        <v>100</v>
      </c>
      <c r="D330" t="s">
        <v>1617</v>
      </c>
      <c r="E330" t="s">
        <v>1616</v>
      </c>
      <c r="F330" t="s">
        <v>1618</v>
      </c>
      <c r="G330" t="s">
        <v>58</v>
      </c>
      <c r="H330">
        <v>9.3657000000000004</v>
      </c>
      <c r="I330">
        <v>10</v>
      </c>
      <c r="J330">
        <v>82.2</v>
      </c>
      <c r="K330">
        <v>0</v>
      </c>
      <c r="L330">
        <v>37.857999999999997</v>
      </c>
      <c r="M330">
        <v>27.661596299999999</v>
      </c>
      <c r="N330">
        <v>27.581686019999999</v>
      </c>
      <c r="O330">
        <v>27.32491684</v>
      </c>
      <c r="P330">
        <v>27.13868141</v>
      </c>
      <c r="Q330">
        <v>27.718557359999998</v>
      </c>
      <c r="R330">
        <v>27.266511919999999</v>
      </c>
      <c r="S330">
        <v>27.558153149999999</v>
      </c>
      <c r="T330">
        <v>27.34231758</v>
      </c>
      <c r="U330">
        <v>27.691257480000001</v>
      </c>
      <c r="V330">
        <v>27.74304008</v>
      </c>
      <c r="W330">
        <v>27.671686170000001</v>
      </c>
      <c r="X330">
        <v>27.525520319999998</v>
      </c>
      <c r="Y330">
        <v>0.44373224</v>
      </c>
      <c r="Z330">
        <v>-0.12401580800000001</v>
      </c>
      <c r="AA330">
        <v>0.65830537899999997</v>
      </c>
      <c r="AB330">
        <v>-0.272165298</v>
      </c>
      <c r="AC330">
        <v>0.41079374299999999</v>
      </c>
      <c r="AD330">
        <v>-0.116172791</v>
      </c>
    </row>
    <row r="331" spans="1:30" x14ac:dyDescent="0.2">
      <c r="A331" t="s">
        <v>1619</v>
      </c>
      <c r="B331" t="s">
        <v>1620</v>
      </c>
      <c r="C331" t="s">
        <v>1621</v>
      </c>
      <c r="D331" t="s">
        <v>1622</v>
      </c>
      <c r="E331" t="s">
        <v>1623</v>
      </c>
      <c r="F331" t="s">
        <v>1624</v>
      </c>
      <c r="G331" t="s">
        <v>91</v>
      </c>
      <c r="H331">
        <v>45.378</v>
      </c>
      <c r="I331">
        <v>14</v>
      </c>
      <c r="J331">
        <v>40</v>
      </c>
      <c r="K331">
        <v>0</v>
      </c>
      <c r="L331">
        <v>209.25</v>
      </c>
      <c r="M331">
        <v>24.846036909999999</v>
      </c>
      <c r="N331">
        <v>26.105655670000001</v>
      </c>
      <c r="O331">
        <v>25.69800377</v>
      </c>
      <c r="P331">
        <v>26.5780201</v>
      </c>
      <c r="Q331">
        <v>24.69422913</v>
      </c>
      <c r="R331">
        <v>26.782693859999998</v>
      </c>
      <c r="S331">
        <v>25.778964999999999</v>
      </c>
      <c r="T331">
        <v>27.204338069999999</v>
      </c>
      <c r="U331">
        <v>24.102375030000001</v>
      </c>
      <c r="V331">
        <v>26.409845350000001</v>
      </c>
      <c r="W331">
        <v>25.464447020000001</v>
      </c>
      <c r="X331">
        <v>25.481853489999999</v>
      </c>
      <c r="Y331">
        <v>0.185293557</v>
      </c>
      <c r="Z331">
        <v>-0.23548316999999999</v>
      </c>
      <c r="AA331">
        <v>0.115222122</v>
      </c>
      <c r="AB331">
        <v>0.23293240900000001</v>
      </c>
      <c r="AC331">
        <v>3.2029573999999998E-2</v>
      </c>
      <c r="AD331">
        <v>-9.0155919000000001E-2</v>
      </c>
    </row>
    <row r="332" spans="1:30" x14ac:dyDescent="0.2">
      <c r="A332" t="s">
        <v>1625</v>
      </c>
      <c r="B332" t="s">
        <v>99</v>
      </c>
      <c r="C332" t="s">
        <v>100</v>
      </c>
      <c r="D332" t="s">
        <v>1626</v>
      </c>
      <c r="E332" t="s">
        <v>1625</v>
      </c>
      <c r="F332" t="s">
        <v>1627</v>
      </c>
      <c r="G332" t="s">
        <v>58</v>
      </c>
      <c r="H332">
        <v>27.321999999999999</v>
      </c>
      <c r="I332">
        <v>9</v>
      </c>
      <c r="J332">
        <v>48.1</v>
      </c>
      <c r="K332">
        <v>0</v>
      </c>
      <c r="L332">
        <v>37.438000000000002</v>
      </c>
      <c r="M332">
        <v>26.032209399999999</v>
      </c>
      <c r="N332">
        <v>26.274887079999999</v>
      </c>
      <c r="O332">
        <v>26.71069717</v>
      </c>
      <c r="P332">
        <v>26.45531845</v>
      </c>
      <c r="Q332">
        <v>26.048723219999999</v>
      </c>
      <c r="R332">
        <v>26.164228439999999</v>
      </c>
      <c r="S332">
        <v>26.411752700000001</v>
      </c>
      <c r="T332">
        <v>26.739309309999999</v>
      </c>
      <c r="U332">
        <v>26.723382950000001</v>
      </c>
      <c r="V332">
        <v>26.438396449999999</v>
      </c>
      <c r="W332">
        <v>26.510566709999999</v>
      </c>
      <c r="X332">
        <v>26.46195221</v>
      </c>
      <c r="Y332">
        <v>0.26170476399999998</v>
      </c>
      <c r="Z332">
        <v>-0.13104057299999999</v>
      </c>
      <c r="AA332">
        <v>0.94281238700000003</v>
      </c>
      <c r="AB332">
        <v>-0.24754842099999999</v>
      </c>
      <c r="AC332">
        <v>0.64142310199999997</v>
      </c>
      <c r="AD332">
        <v>0.154509862</v>
      </c>
    </row>
    <row r="333" spans="1:30" x14ac:dyDescent="0.2">
      <c r="A333" t="s">
        <v>1628</v>
      </c>
      <c r="B333" t="s">
        <v>1629</v>
      </c>
      <c r="C333" t="s">
        <v>1630</v>
      </c>
      <c r="D333" t="s">
        <v>1631</v>
      </c>
      <c r="E333" t="s">
        <v>1632</v>
      </c>
      <c r="F333" t="s">
        <v>1633</v>
      </c>
      <c r="G333" t="s">
        <v>232</v>
      </c>
      <c r="H333">
        <v>59.624000000000002</v>
      </c>
      <c r="I333">
        <v>24</v>
      </c>
      <c r="J333">
        <v>45.5</v>
      </c>
      <c r="K333">
        <v>0</v>
      </c>
      <c r="L333">
        <v>160.66</v>
      </c>
      <c r="M333">
        <v>24.170354840000002</v>
      </c>
      <c r="N333">
        <v>26.080503459999999</v>
      </c>
      <c r="O333">
        <v>26.95115852</v>
      </c>
      <c r="P333">
        <v>26.44600677</v>
      </c>
      <c r="Q333">
        <v>25.477413179999999</v>
      </c>
      <c r="R333">
        <v>26.704772949999999</v>
      </c>
      <c r="S333">
        <v>26.153581620000001</v>
      </c>
      <c r="T333">
        <v>26.06330299</v>
      </c>
      <c r="U333">
        <v>26.732210160000001</v>
      </c>
      <c r="V333">
        <v>26.93966103</v>
      </c>
      <c r="W333">
        <v>25.387783049999999</v>
      </c>
      <c r="X333">
        <v>23.946397780000002</v>
      </c>
      <c r="Y333">
        <v>9.2560633000000003E-2</v>
      </c>
      <c r="Z333">
        <v>0.30939165800000001</v>
      </c>
      <c r="AA333">
        <v>0.34540249200000001</v>
      </c>
      <c r="AB333">
        <v>0.78478368099999996</v>
      </c>
      <c r="AC333">
        <v>0.428608245</v>
      </c>
      <c r="AD333">
        <v>0.891750971</v>
      </c>
    </row>
    <row r="334" spans="1:30" x14ac:dyDescent="0.2">
      <c r="A334" t="s">
        <v>1634</v>
      </c>
      <c r="B334" t="s">
        <v>162</v>
      </c>
      <c r="C334" t="s">
        <v>32</v>
      </c>
      <c r="D334" t="s">
        <v>1635</v>
      </c>
      <c r="E334" t="s">
        <v>1634</v>
      </c>
      <c r="F334" t="s">
        <v>1636</v>
      </c>
      <c r="G334" t="s">
        <v>58</v>
      </c>
      <c r="H334">
        <v>31.048999999999999</v>
      </c>
      <c r="I334">
        <v>6</v>
      </c>
      <c r="J334">
        <v>36.799999999999997</v>
      </c>
      <c r="K334">
        <v>0</v>
      </c>
      <c r="L334">
        <v>24.488</v>
      </c>
      <c r="M334">
        <v>22.9630394</v>
      </c>
      <c r="N334">
        <v>25.66620064</v>
      </c>
      <c r="O334">
        <v>25.45660019</v>
      </c>
      <c r="P334">
        <v>25.213102339999999</v>
      </c>
      <c r="Q334">
        <v>24.70806885</v>
      </c>
      <c r="R334">
        <v>24.461067199999999</v>
      </c>
      <c r="S334">
        <v>24.38505554</v>
      </c>
      <c r="T334">
        <v>24.878515239999999</v>
      </c>
      <c r="U334">
        <v>24.02932358</v>
      </c>
      <c r="V334">
        <v>24.375478739999998</v>
      </c>
      <c r="W334">
        <v>22.9396019</v>
      </c>
      <c r="X334">
        <v>23.649038310000002</v>
      </c>
      <c r="Y334">
        <v>0.46814260699999999</v>
      </c>
      <c r="Z334">
        <v>1.0405737559999999</v>
      </c>
      <c r="AA334">
        <v>1.1403202109999999</v>
      </c>
      <c r="AB334">
        <v>1.1393731439999999</v>
      </c>
      <c r="AC334">
        <v>0.73834360600000004</v>
      </c>
      <c r="AD334">
        <v>0.77625846899999995</v>
      </c>
    </row>
    <row r="335" spans="1:30" x14ac:dyDescent="0.2">
      <c r="A335" t="s">
        <v>1637</v>
      </c>
      <c r="B335" t="s">
        <v>1638</v>
      </c>
      <c r="C335" t="s">
        <v>1639</v>
      </c>
      <c r="D335" t="s">
        <v>1640</v>
      </c>
      <c r="E335" t="s">
        <v>1641</v>
      </c>
      <c r="F335" t="s">
        <v>1642</v>
      </c>
      <c r="G335" t="s">
        <v>91</v>
      </c>
      <c r="H335">
        <v>55.847999999999999</v>
      </c>
      <c r="I335">
        <v>26</v>
      </c>
      <c r="J335">
        <v>56.4</v>
      </c>
      <c r="K335">
        <v>0</v>
      </c>
      <c r="L335">
        <v>268.66000000000003</v>
      </c>
      <c r="M335">
        <v>27.0057106</v>
      </c>
      <c r="N335">
        <v>26.958036419999999</v>
      </c>
      <c r="O335">
        <v>27.611259459999999</v>
      </c>
      <c r="P335">
        <v>28.109586719999999</v>
      </c>
      <c r="Q335">
        <v>25.322443010000001</v>
      </c>
      <c r="R335">
        <v>27.356742860000001</v>
      </c>
      <c r="S335">
        <v>27.061264040000001</v>
      </c>
      <c r="T335">
        <v>27.392475130000001</v>
      </c>
      <c r="U335">
        <v>26.991724009999999</v>
      </c>
      <c r="V335">
        <v>27.119316099999999</v>
      </c>
      <c r="W335">
        <v>27.29043961</v>
      </c>
      <c r="X335">
        <v>26.750726700000001</v>
      </c>
      <c r="Y335">
        <v>0.202014952</v>
      </c>
      <c r="Z335">
        <v>0.13817469299999999</v>
      </c>
      <c r="AA335">
        <v>5.0199616000000002E-2</v>
      </c>
      <c r="AB335">
        <v>-0.12390327499999999</v>
      </c>
      <c r="AC335">
        <v>0.17910957399999999</v>
      </c>
      <c r="AD335">
        <v>9.4993591000000002E-2</v>
      </c>
    </row>
    <row r="336" spans="1:30" x14ac:dyDescent="0.2">
      <c r="A336" t="s">
        <v>1643</v>
      </c>
      <c r="B336" t="s">
        <v>1644</v>
      </c>
      <c r="C336" t="s">
        <v>1645</v>
      </c>
      <c r="D336" t="s">
        <v>1646</v>
      </c>
      <c r="E336" t="s">
        <v>1647</v>
      </c>
      <c r="F336" t="s">
        <v>1648</v>
      </c>
      <c r="G336" t="s">
        <v>91</v>
      </c>
      <c r="H336">
        <v>50.698999999999998</v>
      </c>
      <c r="I336">
        <v>41</v>
      </c>
      <c r="J336">
        <v>88.1</v>
      </c>
      <c r="K336">
        <v>0</v>
      </c>
      <c r="L336">
        <v>323.31</v>
      </c>
      <c r="M336">
        <v>29.571344379999999</v>
      </c>
      <c r="N336">
        <v>30.242521289999999</v>
      </c>
      <c r="O336">
        <v>30.44588852</v>
      </c>
      <c r="P336">
        <v>30.80362701</v>
      </c>
      <c r="Q336">
        <v>28.40876007</v>
      </c>
      <c r="R336">
        <v>30.0587883</v>
      </c>
      <c r="S336">
        <v>29.64435387</v>
      </c>
      <c r="T336">
        <v>29.84789658</v>
      </c>
      <c r="U336">
        <v>29.966367720000001</v>
      </c>
      <c r="V336">
        <v>28.958755490000001</v>
      </c>
      <c r="W336">
        <v>29.75150871</v>
      </c>
      <c r="X336">
        <v>29.413125990000001</v>
      </c>
      <c r="Y336">
        <v>0.95200149700000003</v>
      </c>
      <c r="Z336">
        <v>0.71212132800000005</v>
      </c>
      <c r="AA336">
        <v>0.19779709400000001</v>
      </c>
      <c r="AB336">
        <v>0.38259506199999999</v>
      </c>
      <c r="AC336">
        <v>0.83162646399999995</v>
      </c>
      <c r="AD336">
        <v>0.44507598900000001</v>
      </c>
    </row>
    <row r="337" spans="1:30" x14ac:dyDescent="0.2">
      <c r="A337" t="s">
        <v>1649</v>
      </c>
      <c r="B337" t="s">
        <v>1650</v>
      </c>
      <c r="C337" t="s">
        <v>32</v>
      </c>
      <c r="D337" t="s">
        <v>1651</v>
      </c>
      <c r="E337" t="s">
        <v>1652</v>
      </c>
      <c r="F337" t="s">
        <v>1653</v>
      </c>
      <c r="G337" t="s">
        <v>58</v>
      </c>
      <c r="H337">
        <v>25.064</v>
      </c>
      <c r="I337">
        <v>7</v>
      </c>
      <c r="J337">
        <v>26.2</v>
      </c>
      <c r="K337">
        <v>0</v>
      </c>
      <c r="L337">
        <v>323.31</v>
      </c>
      <c r="M337">
        <v>32.450443270000001</v>
      </c>
      <c r="N337">
        <v>32.00329971</v>
      </c>
      <c r="O337">
        <v>31.692289349999999</v>
      </c>
      <c r="P337">
        <v>30.954143519999999</v>
      </c>
      <c r="Q337">
        <v>31.603639600000001</v>
      </c>
      <c r="R337">
        <v>31.472228999999999</v>
      </c>
      <c r="S337">
        <v>31.678041459999999</v>
      </c>
      <c r="T337">
        <v>31.590494159999999</v>
      </c>
      <c r="U337">
        <v>31.886928560000001</v>
      </c>
      <c r="V337">
        <v>32.647552490000002</v>
      </c>
      <c r="W337">
        <v>32.075683589999997</v>
      </c>
      <c r="X337">
        <v>32.433105470000001</v>
      </c>
      <c r="Y337">
        <v>0.53824112800000001</v>
      </c>
      <c r="Z337">
        <v>-0.33676973999999998</v>
      </c>
      <c r="AA337">
        <v>1.800364133</v>
      </c>
      <c r="AB337">
        <v>-1.0421098070000001</v>
      </c>
      <c r="AC337">
        <v>1.6184678800000001</v>
      </c>
      <c r="AD337">
        <v>-0.66695912700000004</v>
      </c>
    </row>
    <row r="338" spans="1:30" x14ac:dyDescent="0.2">
      <c r="A338" t="s">
        <v>1654</v>
      </c>
      <c r="B338" t="s">
        <v>99</v>
      </c>
      <c r="C338" t="s">
        <v>32</v>
      </c>
      <c r="D338" t="s">
        <v>1655</v>
      </c>
      <c r="E338" t="s">
        <v>1656</v>
      </c>
      <c r="F338" t="s">
        <v>1657</v>
      </c>
      <c r="G338" t="s">
        <v>58</v>
      </c>
      <c r="H338">
        <v>25.975999999999999</v>
      </c>
      <c r="I338">
        <v>15</v>
      </c>
      <c r="J338">
        <v>83.7</v>
      </c>
      <c r="K338">
        <v>0</v>
      </c>
      <c r="L338">
        <v>168.31</v>
      </c>
      <c r="M338">
        <v>26.637132640000001</v>
      </c>
      <c r="N338">
        <v>26.943130490000001</v>
      </c>
      <c r="O338">
        <v>26.362005230000001</v>
      </c>
      <c r="P338">
        <v>26.511322020000001</v>
      </c>
      <c r="Q338">
        <v>25.538907999999999</v>
      </c>
      <c r="R338">
        <v>26.278383259999998</v>
      </c>
      <c r="S338">
        <v>27.43507576</v>
      </c>
      <c r="T338">
        <v>26.510900500000002</v>
      </c>
      <c r="U338">
        <v>26.739181519999999</v>
      </c>
      <c r="V338">
        <v>26.432912829999999</v>
      </c>
      <c r="W338">
        <v>26.903686520000001</v>
      </c>
      <c r="X338">
        <v>26.59505463</v>
      </c>
      <c r="Y338">
        <v>5.3349959999999998E-3</v>
      </c>
      <c r="Z338">
        <v>3.5381319999999998E-3</v>
      </c>
      <c r="AA338">
        <v>0.75827271600000001</v>
      </c>
      <c r="AB338">
        <v>-0.53434689800000001</v>
      </c>
      <c r="AC338">
        <v>0.333740282</v>
      </c>
      <c r="AD338">
        <v>0.25116793300000001</v>
      </c>
    </row>
    <row r="339" spans="1:30" x14ac:dyDescent="0.2">
      <c r="A339" t="s">
        <v>1658</v>
      </c>
      <c r="B339" t="s">
        <v>1659</v>
      </c>
      <c r="C339" t="s">
        <v>1660</v>
      </c>
      <c r="D339" t="s">
        <v>1663</v>
      </c>
      <c r="E339" t="s">
        <v>1661</v>
      </c>
      <c r="F339" t="s">
        <v>1662</v>
      </c>
      <c r="G339" t="s">
        <v>177</v>
      </c>
      <c r="H339">
        <v>45.000999999999998</v>
      </c>
      <c r="I339">
        <v>2</v>
      </c>
      <c r="J339">
        <v>3.8</v>
      </c>
      <c r="K339">
        <v>0</v>
      </c>
      <c r="L339">
        <v>160.75</v>
      </c>
      <c r="M339">
        <v>23.706649779999999</v>
      </c>
      <c r="N339">
        <v>23.310602190000001</v>
      </c>
      <c r="O339">
        <v>25.127788540000001</v>
      </c>
      <c r="P339">
        <v>23.928985600000001</v>
      </c>
      <c r="Q339">
        <v>27.933315279999999</v>
      </c>
      <c r="R339">
        <v>26.293424609999999</v>
      </c>
      <c r="S339">
        <v>25.832918169999999</v>
      </c>
      <c r="T339">
        <v>27.088005070000001</v>
      </c>
      <c r="U339">
        <v>26.9583683</v>
      </c>
      <c r="V339">
        <v>27.389032360000002</v>
      </c>
      <c r="W339">
        <v>26.886812209999999</v>
      </c>
      <c r="X339">
        <v>26.482069020000001</v>
      </c>
      <c r="Y339">
        <v>2.031014812</v>
      </c>
      <c r="Z339">
        <v>-2.8709576920000002</v>
      </c>
      <c r="AA339">
        <v>0.295042639</v>
      </c>
      <c r="AB339">
        <v>-0.86739603700000001</v>
      </c>
      <c r="AC339">
        <v>0.242222664</v>
      </c>
      <c r="AD339">
        <v>-0.29287401800000001</v>
      </c>
    </row>
    <row r="340" spans="1:30" x14ac:dyDescent="0.2">
      <c r="A340" t="s">
        <v>1664</v>
      </c>
      <c r="B340" t="s">
        <v>1665</v>
      </c>
      <c r="C340" t="s">
        <v>1666</v>
      </c>
      <c r="D340" t="s">
        <v>1667</v>
      </c>
      <c r="E340" t="s">
        <v>1668</v>
      </c>
      <c r="F340" t="s">
        <v>1669</v>
      </c>
      <c r="G340" t="s">
        <v>91</v>
      </c>
      <c r="H340">
        <v>50.14</v>
      </c>
      <c r="I340">
        <v>29</v>
      </c>
      <c r="J340">
        <v>57.4</v>
      </c>
      <c r="K340">
        <v>0</v>
      </c>
      <c r="L340">
        <v>323.31</v>
      </c>
      <c r="M340">
        <v>29.700298310000001</v>
      </c>
      <c r="N340">
        <v>30.141752239999999</v>
      </c>
      <c r="O340">
        <v>30.516813280000001</v>
      </c>
      <c r="P340">
        <v>30.854524609999999</v>
      </c>
      <c r="Q340">
        <v>31.77936935</v>
      </c>
      <c r="R340">
        <v>30.15013123</v>
      </c>
      <c r="S340">
        <v>29.641221999999999</v>
      </c>
      <c r="T340">
        <v>30.05064011</v>
      </c>
      <c r="U340">
        <v>29.921813960000001</v>
      </c>
      <c r="V340">
        <v>32.292278289999999</v>
      </c>
      <c r="W340">
        <v>29.786233899999999</v>
      </c>
      <c r="X340">
        <v>29.511638640000001</v>
      </c>
      <c r="Y340">
        <v>0.16930021100000001</v>
      </c>
      <c r="Z340">
        <v>-0.41042900100000002</v>
      </c>
      <c r="AA340">
        <v>0.14771062500000001</v>
      </c>
      <c r="AB340">
        <v>0.39795812000000003</v>
      </c>
      <c r="AC340">
        <v>0.29968842499999998</v>
      </c>
      <c r="AD340">
        <v>-0.65882492100000001</v>
      </c>
    </row>
    <row r="341" spans="1:30" x14ac:dyDescent="0.2">
      <c r="A341" t="s">
        <v>1670</v>
      </c>
      <c r="B341" t="s">
        <v>1671</v>
      </c>
      <c r="C341" t="s">
        <v>1672</v>
      </c>
      <c r="D341" t="s">
        <v>1673</v>
      </c>
      <c r="E341" t="s">
        <v>1674</v>
      </c>
      <c r="F341" t="s">
        <v>1675</v>
      </c>
      <c r="G341" t="s">
        <v>395</v>
      </c>
      <c r="H341">
        <v>16.227</v>
      </c>
      <c r="I341">
        <v>24</v>
      </c>
      <c r="J341">
        <v>93.8</v>
      </c>
      <c r="K341">
        <v>0</v>
      </c>
      <c r="L341">
        <v>323.31</v>
      </c>
      <c r="M341">
        <v>34.714107509999998</v>
      </c>
      <c r="N341">
        <v>34.65810776</v>
      </c>
      <c r="O341">
        <v>34.941177369999998</v>
      </c>
      <c r="P341">
        <v>33.141006470000001</v>
      </c>
      <c r="Q341">
        <v>33.50911713</v>
      </c>
      <c r="R341">
        <v>34.137134549999999</v>
      </c>
      <c r="S341">
        <v>34.637901309999997</v>
      </c>
      <c r="T341">
        <v>34.993740080000002</v>
      </c>
      <c r="U341">
        <v>35.38003922</v>
      </c>
      <c r="V341">
        <v>34.630218509999999</v>
      </c>
      <c r="W341">
        <v>34.874954219999999</v>
      </c>
      <c r="X341">
        <v>35.194873809999997</v>
      </c>
      <c r="Y341">
        <v>0.28039933500000003</v>
      </c>
      <c r="Z341">
        <v>-0.128884633</v>
      </c>
      <c r="AA341">
        <v>1.759458435</v>
      </c>
      <c r="AB341">
        <v>-1.304262797</v>
      </c>
      <c r="AC341">
        <v>0.14293159899999999</v>
      </c>
      <c r="AD341">
        <v>0.103878021</v>
      </c>
    </row>
    <row r="342" spans="1:30" x14ac:dyDescent="0.2">
      <c r="A342" t="s">
        <v>1676</v>
      </c>
      <c r="B342" t="s">
        <v>1677</v>
      </c>
      <c r="C342" t="s">
        <v>1678</v>
      </c>
      <c r="D342" t="s">
        <v>1679</v>
      </c>
      <c r="E342" t="s">
        <v>1676</v>
      </c>
      <c r="F342" t="s">
        <v>1680</v>
      </c>
      <c r="G342" t="s">
        <v>36</v>
      </c>
      <c r="H342">
        <v>47.875999999999998</v>
      </c>
      <c r="I342">
        <v>18</v>
      </c>
      <c r="J342">
        <v>55.6</v>
      </c>
      <c r="K342">
        <v>0</v>
      </c>
      <c r="L342">
        <v>150.68</v>
      </c>
      <c r="M342">
        <v>27.858873370000001</v>
      </c>
      <c r="N342">
        <v>27.51810837</v>
      </c>
      <c r="O342">
        <v>27.473052979999999</v>
      </c>
      <c r="P342">
        <v>27.292459489999999</v>
      </c>
      <c r="Q342">
        <v>27.36076546</v>
      </c>
      <c r="R342">
        <v>27.542888640000001</v>
      </c>
      <c r="S342">
        <v>27.81121254</v>
      </c>
      <c r="T342">
        <v>27.568990710000001</v>
      </c>
      <c r="U342">
        <v>27.902938840000001</v>
      </c>
      <c r="V342">
        <v>27.800268169999999</v>
      </c>
      <c r="W342">
        <v>27.807716370000001</v>
      </c>
      <c r="X342">
        <v>27.840082169999999</v>
      </c>
      <c r="Y342">
        <v>0.74778080700000005</v>
      </c>
      <c r="Z342">
        <v>-0.19934399899999999</v>
      </c>
      <c r="AA342">
        <v>2.2763909130000002</v>
      </c>
      <c r="AB342">
        <v>-0.41731770800000001</v>
      </c>
      <c r="AC342">
        <v>0.21255814000000001</v>
      </c>
      <c r="AD342">
        <v>-5.4974874E-2</v>
      </c>
    </row>
    <row r="343" spans="1:30" x14ac:dyDescent="0.2">
      <c r="A343" t="s">
        <v>1681</v>
      </c>
      <c r="B343" t="s">
        <v>1682</v>
      </c>
      <c r="C343" t="s">
        <v>32</v>
      </c>
      <c r="D343" t="s">
        <v>1683</v>
      </c>
      <c r="E343" t="s">
        <v>1684</v>
      </c>
      <c r="F343" t="s">
        <v>1685</v>
      </c>
      <c r="G343" t="s">
        <v>36</v>
      </c>
      <c r="H343">
        <v>22.202000000000002</v>
      </c>
      <c r="I343">
        <v>4</v>
      </c>
      <c r="J343">
        <v>28.4</v>
      </c>
      <c r="K343">
        <v>0</v>
      </c>
      <c r="L343">
        <v>28.094999999999999</v>
      </c>
      <c r="M343">
        <v>26.89203453</v>
      </c>
      <c r="N343">
        <v>26.51421547</v>
      </c>
      <c r="O343">
        <v>26.26804924</v>
      </c>
      <c r="P343">
        <v>26.551860810000001</v>
      </c>
      <c r="Q343">
        <v>25.858753199999999</v>
      </c>
      <c r="R343">
        <v>26.767997739999998</v>
      </c>
      <c r="S343">
        <v>27.279676439999999</v>
      </c>
      <c r="T343">
        <v>26.1072731</v>
      </c>
      <c r="U343">
        <v>26.541175840000001</v>
      </c>
      <c r="V343">
        <v>26.815677640000001</v>
      </c>
      <c r="W343">
        <v>25.746246339999999</v>
      </c>
      <c r="X343">
        <v>26.901386259999999</v>
      </c>
      <c r="Y343">
        <v>5.8882166E-2</v>
      </c>
      <c r="Z343">
        <v>7.0329665999999999E-2</v>
      </c>
      <c r="AA343">
        <v>7.1999944999999996E-2</v>
      </c>
      <c r="AB343">
        <v>-9.4899495E-2</v>
      </c>
      <c r="AC343">
        <v>0.11105100599999999</v>
      </c>
      <c r="AD343">
        <v>0.15493837999999999</v>
      </c>
    </row>
    <row r="344" spans="1:30" x14ac:dyDescent="0.2">
      <c r="A344" t="s">
        <v>1686</v>
      </c>
      <c r="B344" t="s">
        <v>1687</v>
      </c>
      <c r="C344" t="s">
        <v>1688</v>
      </c>
      <c r="D344" t="s">
        <v>1689</v>
      </c>
      <c r="E344" t="s">
        <v>1690</v>
      </c>
      <c r="F344" t="s">
        <v>1691</v>
      </c>
      <c r="G344" t="s">
        <v>36</v>
      </c>
      <c r="H344">
        <v>93.822999999999993</v>
      </c>
      <c r="I344">
        <v>21</v>
      </c>
      <c r="J344">
        <v>41.6</v>
      </c>
      <c r="K344">
        <v>0</v>
      </c>
      <c r="L344">
        <v>247.57</v>
      </c>
      <c r="M344">
        <v>29.253406519999999</v>
      </c>
      <c r="N344">
        <v>27.50672913</v>
      </c>
      <c r="O344">
        <v>27.32491684</v>
      </c>
      <c r="P344">
        <v>27.059820179999999</v>
      </c>
      <c r="Q344">
        <v>25.941833500000001</v>
      </c>
      <c r="R344">
        <v>28.785751340000001</v>
      </c>
      <c r="S344">
        <v>28.835540770000001</v>
      </c>
      <c r="T344">
        <v>27.906040189999999</v>
      </c>
      <c r="U344">
        <v>27.57535172</v>
      </c>
      <c r="V344">
        <v>27.28709602</v>
      </c>
      <c r="W344">
        <v>29.113540650000001</v>
      </c>
      <c r="X344">
        <v>29.450319289999999</v>
      </c>
      <c r="Y344">
        <v>0.25703544099999998</v>
      </c>
      <c r="Z344">
        <v>-0.58863449099999998</v>
      </c>
      <c r="AA344">
        <v>0.56441668499999997</v>
      </c>
      <c r="AB344">
        <v>-1.3545169829999999</v>
      </c>
      <c r="AC344">
        <v>0.26497116999999998</v>
      </c>
      <c r="AD344">
        <v>-0.51134109500000002</v>
      </c>
    </row>
    <row r="345" spans="1:30" x14ac:dyDescent="0.2">
      <c r="A345" t="s">
        <v>1692</v>
      </c>
      <c r="B345" t="s">
        <v>498</v>
      </c>
      <c r="C345" t="s">
        <v>32</v>
      </c>
      <c r="D345" t="s">
        <v>1693</v>
      </c>
      <c r="E345" t="s">
        <v>1692</v>
      </c>
      <c r="F345" t="s">
        <v>1694</v>
      </c>
      <c r="G345" t="s">
        <v>58</v>
      </c>
      <c r="H345">
        <v>16.63</v>
      </c>
      <c r="I345">
        <v>7</v>
      </c>
      <c r="J345">
        <v>68</v>
      </c>
      <c r="K345">
        <v>0</v>
      </c>
      <c r="L345">
        <v>55.668999999999997</v>
      </c>
      <c r="M345">
        <v>24.595312119999999</v>
      </c>
      <c r="N345">
        <v>24.950780869999999</v>
      </c>
      <c r="O345">
        <v>25.098806379999999</v>
      </c>
      <c r="P345">
        <v>25.51054573</v>
      </c>
      <c r="Q345">
        <v>23.77016068</v>
      </c>
      <c r="R345">
        <v>25.008470540000001</v>
      </c>
      <c r="S345">
        <v>25.085414889999999</v>
      </c>
      <c r="T345">
        <v>24.58060837</v>
      </c>
      <c r="U345">
        <v>25.64388847</v>
      </c>
      <c r="V345">
        <v>25.069726939999999</v>
      </c>
      <c r="W345">
        <v>25.144760130000002</v>
      </c>
      <c r="X345">
        <v>25.028715129999998</v>
      </c>
      <c r="Y345">
        <v>0.58014523699999998</v>
      </c>
      <c r="Z345">
        <v>-0.19943427999999999</v>
      </c>
      <c r="AA345">
        <v>0.24209403900000001</v>
      </c>
      <c r="AB345">
        <v>-0.31800842299999998</v>
      </c>
      <c r="AC345">
        <v>2.4073621E-2</v>
      </c>
      <c r="AD345">
        <v>2.2236506E-2</v>
      </c>
    </row>
    <row r="346" spans="1:30" x14ac:dyDescent="0.2">
      <c r="A346" t="s">
        <v>1695</v>
      </c>
      <c r="B346" t="s">
        <v>99</v>
      </c>
      <c r="C346" t="s">
        <v>100</v>
      </c>
      <c r="D346" t="s">
        <v>1696</v>
      </c>
      <c r="E346" t="s">
        <v>1695</v>
      </c>
      <c r="F346" t="s">
        <v>1697</v>
      </c>
      <c r="G346" t="s">
        <v>58</v>
      </c>
      <c r="H346">
        <v>27.936</v>
      </c>
      <c r="I346">
        <v>7</v>
      </c>
      <c r="J346">
        <v>43.6</v>
      </c>
      <c r="K346">
        <v>0</v>
      </c>
      <c r="L346">
        <v>79.481999999999999</v>
      </c>
      <c r="M346">
        <v>28.755731579999999</v>
      </c>
      <c r="N346">
        <v>29.043851849999999</v>
      </c>
      <c r="O346">
        <v>29.052040099999999</v>
      </c>
      <c r="P346">
        <v>29.06579018</v>
      </c>
      <c r="Q346">
        <v>29.198238369999999</v>
      </c>
      <c r="R346">
        <v>29.05623245</v>
      </c>
      <c r="S346">
        <v>29.094614029999999</v>
      </c>
      <c r="T346">
        <v>29.506181720000001</v>
      </c>
      <c r="U346">
        <v>29.123121260000001</v>
      </c>
      <c r="V346">
        <v>29.38372803</v>
      </c>
      <c r="W346">
        <v>29.00969315</v>
      </c>
      <c r="X346">
        <v>29.11545181</v>
      </c>
      <c r="Y346">
        <v>0.67214375999999998</v>
      </c>
      <c r="Z346">
        <v>-0.21908315</v>
      </c>
      <c r="AA346">
        <v>0.20129307399999999</v>
      </c>
      <c r="AB346">
        <v>-6.2870660999999994E-2</v>
      </c>
      <c r="AC346">
        <v>0.15477253499999999</v>
      </c>
      <c r="AD346">
        <v>7.1681340999999996E-2</v>
      </c>
    </row>
    <row r="347" spans="1:30" x14ac:dyDescent="0.2">
      <c r="A347" t="s">
        <v>1698</v>
      </c>
      <c r="B347" t="s">
        <v>1699</v>
      </c>
      <c r="C347" t="s">
        <v>1700</v>
      </c>
      <c r="D347" t="s">
        <v>1701</v>
      </c>
      <c r="E347" t="s">
        <v>1702</v>
      </c>
      <c r="F347" t="s">
        <v>1703</v>
      </c>
      <c r="G347" t="s">
        <v>43</v>
      </c>
      <c r="H347">
        <v>88.400999999999996</v>
      </c>
      <c r="I347">
        <v>42</v>
      </c>
      <c r="J347">
        <v>69</v>
      </c>
      <c r="K347">
        <v>0</v>
      </c>
      <c r="L347">
        <v>249.31</v>
      </c>
      <c r="M347">
        <v>28.01935005</v>
      </c>
      <c r="N347">
        <v>27.988151550000001</v>
      </c>
      <c r="O347">
        <v>27.387718199999998</v>
      </c>
      <c r="P347">
        <v>28.16077232</v>
      </c>
      <c r="Q347">
        <v>24.775722500000001</v>
      </c>
      <c r="R347">
        <v>28.341766360000001</v>
      </c>
      <c r="S347">
        <v>27.831348420000001</v>
      </c>
      <c r="T347">
        <v>27.476146700000001</v>
      </c>
      <c r="U347">
        <v>27.979837419999999</v>
      </c>
      <c r="V347">
        <v>23.11684799</v>
      </c>
      <c r="W347">
        <v>27.703916549999999</v>
      </c>
      <c r="X347">
        <v>27.3287735</v>
      </c>
      <c r="Y347">
        <v>0.51681388500000003</v>
      </c>
      <c r="Z347">
        <v>1.7485605879999999</v>
      </c>
      <c r="AA347">
        <v>0.216600774</v>
      </c>
      <c r="AB347">
        <v>1.0429077149999999</v>
      </c>
      <c r="AC347">
        <v>0.50716878099999996</v>
      </c>
      <c r="AD347">
        <v>1.712598165</v>
      </c>
    </row>
    <row r="348" spans="1:30" x14ac:dyDescent="0.2">
      <c r="A348" t="s">
        <v>1704</v>
      </c>
      <c r="B348" t="s">
        <v>311</v>
      </c>
      <c r="C348" t="s">
        <v>1128</v>
      </c>
      <c r="D348" t="s">
        <v>1705</v>
      </c>
      <c r="E348" t="s">
        <v>1704</v>
      </c>
      <c r="F348" t="s">
        <v>1706</v>
      </c>
      <c r="G348" t="s">
        <v>126</v>
      </c>
      <c r="H348">
        <v>13.114000000000001</v>
      </c>
      <c r="I348">
        <v>10</v>
      </c>
      <c r="J348">
        <v>79.3</v>
      </c>
      <c r="K348">
        <v>0</v>
      </c>
      <c r="L348">
        <v>44.939</v>
      </c>
      <c r="M348">
        <v>27.622894290000001</v>
      </c>
      <c r="N348">
        <v>27.76679802</v>
      </c>
      <c r="O348">
        <v>27.78836823</v>
      </c>
      <c r="P348">
        <v>26.882503509999999</v>
      </c>
      <c r="Q348">
        <v>27.612667080000001</v>
      </c>
      <c r="R348">
        <v>27.391654970000001</v>
      </c>
      <c r="S348">
        <v>27.9320755</v>
      </c>
      <c r="T348">
        <v>27.897987369999999</v>
      </c>
      <c r="U348">
        <v>27.73195076</v>
      </c>
      <c r="V348">
        <v>27.896141050000001</v>
      </c>
      <c r="W348">
        <v>27.4719677</v>
      </c>
      <c r="X348">
        <v>27.607877729999998</v>
      </c>
      <c r="Y348">
        <v>0.19045192599999999</v>
      </c>
      <c r="Z348">
        <v>6.7358017000000006E-2</v>
      </c>
      <c r="AA348">
        <v>0.65816759000000002</v>
      </c>
      <c r="AB348">
        <v>-0.36305364000000001</v>
      </c>
      <c r="AC348">
        <v>0.63076789700000002</v>
      </c>
      <c r="AD348">
        <v>0.19534238200000001</v>
      </c>
    </row>
    <row r="349" spans="1:30" x14ac:dyDescent="0.2">
      <c r="A349" t="s">
        <v>1707</v>
      </c>
      <c r="B349" t="s">
        <v>1708</v>
      </c>
      <c r="C349" t="s">
        <v>1709</v>
      </c>
      <c r="D349" t="s">
        <v>1710</v>
      </c>
      <c r="E349" t="s">
        <v>1711</v>
      </c>
      <c r="F349" t="s">
        <v>1712</v>
      </c>
      <c r="G349" t="s">
        <v>36</v>
      </c>
      <c r="H349">
        <v>19.238</v>
      </c>
      <c r="I349">
        <v>6</v>
      </c>
      <c r="J349">
        <v>38.5</v>
      </c>
      <c r="K349">
        <v>0</v>
      </c>
      <c r="L349">
        <v>83.507999999999996</v>
      </c>
      <c r="M349">
        <v>30.02907372</v>
      </c>
      <c r="N349">
        <v>29.974185940000002</v>
      </c>
      <c r="O349">
        <v>29.704641339999998</v>
      </c>
      <c r="P349">
        <v>29.760387420000001</v>
      </c>
      <c r="Q349">
        <v>30.479715349999999</v>
      </c>
      <c r="R349">
        <v>29.887640000000001</v>
      </c>
      <c r="S349">
        <v>30.02207756</v>
      </c>
      <c r="T349">
        <v>29.82392883</v>
      </c>
      <c r="U349">
        <v>30.075590129999998</v>
      </c>
      <c r="V349">
        <v>30.506540300000001</v>
      </c>
      <c r="W349">
        <v>30.124355319999999</v>
      </c>
      <c r="X349">
        <v>30.377099990000001</v>
      </c>
      <c r="Y349">
        <v>1.346568108</v>
      </c>
      <c r="Z349">
        <v>-0.43336486800000001</v>
      </c>
      <c r="AA349">
        <v>0.51857229699999996</v>
      </c>
      <c r="AB349">
        <v>-0.29341761300000002</v>
      </c>
      <c r="AC349">
        <v>1.2514288280000001</v>
      </c>
      <c r="AD349">
        <v>-0.36213302600000002</v>
      </c>
    </row>
    <row r="350" spans="1:30" x14ac:dyDescent="0.2">
      <c r="A350" t="s">
        <v>1713</v>
      </c>
      <c r="B350" t="s">
        <v>1714</v>
      </c>
      <c r="C350" t="s">
        <v>1715</v>
      </c>
      <c r="D350" t="s">
        <v>1716</v>
      </c>
      <c r="E350" t="s">
        <v>1717</v>
      </c>
      <c r="F350" t="s">
        <v>1718</v>
      </c>
      <c r="G350" t="s">
        <v>91</v>
      </c>
      <c r="H350">
        <v>39.439</v>
      </c>
      <c r="I350">
        <v>12</v>
      </c>
      <c r="J350">
        <v>49.6</v>
      </c>
      <c r="K350">
        <v>0</v>
      </c>
      <c r="L350">
        <v>120.66</v>
      </c>
      <c r="M350">
        <v>24.058177950000001</v>
      </c>
      <c r="N350">
        <v>24.361705780000001</v>
      </c>
      <c r="O350">
        <v>23.188232419999999</v>
      </c>
      <c r="P350">
        <v>24.841531750000001</v>
      </c>
      <c r="Q350">
        <v>24.262243269999999</v>
      </c>
      <c r="R350">
        <v>24.177450180000001</v>
      </c>
      <c r="S350">
        <v>24.08026314</v>
      </c>
      <c r="T350">
        <v>23.543140409999999</v>
      </c>
      <c r="U350">
        <v>24.489198680000001</v>
      </c>
      <c r="V350">
        <v>23.51379395</v>
      </c>
      <c r="W350">
        <v>24.758367539999998</v>
      </c>
      <c r="X350">
        <v>24.863437650000002</v>
      </c>
      <c r="Y350">
        <v>0.383784823</v>
      </c>
      <c r="Z350">
        <v>-0.50916099500000001</v>
      </c>
      <c r="AA350">
        <v>3.4103287000000003E-2</v>
      </c>
      <c r="AB350">
        <v>4.8542022999999997E-2</v>
      </c>
      <c r="AC350">
        <v>0.26567801299999999</v>
      </c>
      <c r="AD350">
        <v>-0.34099896699999999</v>
      </c>
    </row>
    <row r="351" spans="1:30" x14ac:dyDescent="0.2">
      <c r="A351" t="s">
        <v>1719</v>
      </c>
      <c r="B351" t="s">
        <v>1720</v>
      </c>
      <c r="C351" t="s">
        <v>32</v>
      </c>
      <c r="D351" t="s">
        <v>1721</v>
      </c>
      <c r="E351" t="s">
        <v>1722</v>
      </c>
      <c r="F351" t="s">
        <v>1723</v>
      </c>
      <c r="G351" t="s">
        <v>91</v>
      </c>
      <c r="H351">
        <v>33.764000000000003</v>
      </c>
      <c r="I351">
        <v>13</v>
      </c>
      <c r="J351">
        <v>58.9</v>
      </c>
      <c r="K351">
        <v>0</v>
      </c>
      <c r="L351">
        <v>97.319000000000003</v>
      </c>
      <c r="M351">
        <v>27.279146189999999</v>
      </c>
      <c r="N351">
        <v>27.43165398</v>
      </c>
      <c r="O351">
        <v>27.424142839999998</v>
      </c>
      <c r="P351">
        <v>27.0479126</v>
      </c>
      <c r="Q351">
        <v>25.639259339999999</v>
      </c>
      <c r="R351">
        <v>27.459358219999999</v>
      </c>
      <c r="S351">
        <v>27.617788310000002</v>
      </c>
      <c r="T351">
        <v>27.926317210000001</v>
      </c>
      <c r="U351">
        <v>27.505443570000001</v>
      </c>
      <c r="V351">
        <v>27.13065147</v>
      </c>
      <c r="W351">
        <v>27.590280530000001</v>
      </c>
      <c r="X351">
        <v>27.17560005</v>
      </c>
      <c r="Y351">
        <v>0.19786013399999999</v>
      </c>
      <c r="Z351">
        <v>7.9470316999999999E-2</v>
      </c>
      <c r="AA351">
        <v>0.43878021</v>
      </c>
      <c r="AB351">
        <v>-0.58333396900000001</v>
      </c>
      <c r="AC351">
        <v>0.93105522699999999</v>
      </c>
      <c r="AD351">
        <v>0.38433901500000001</v>
      </c>
    </row>
    <row r="352" spans="1:30" x14ac:dyDescent="0.2">
      <c r="A352" t="s">
        <v>1724</v>
      </c>
      <c r="B352" t="s">
        <v>1725</v>
      </c>
      <c r="C352" t="s">
        <v>111</v>
      </c>
      <c r="D352" t="s">
        <v>1726</v>
      </c>
      <c r="E352" t="s">
        <v>1724</v>
      </c>
      <c r="F352" t="s">
        <v>1727</v>
      </c>
      <c r="G352" t="s">
        <v>91</v>
      </c>
      <c r="H352">
        <v>37.762</v>
      </c>
      <c r="I352">
        <v>19</v>
      </c>
      <c r="J352">
        <v>59.4</v>
      </c>
      <c r="K352">
        <v>0</v>
      </c>
      <c r="L352">
        <v>205.91</v>
      </c>
      <c r="M352">
        <v>28.524959559999999</v>
      </c>
      <c r="N352">
        <v>28.924053189999999</v>
      </c>
      <c r="O352">
        <v>28.76657677</v>
      </c>
      <c r="P352">
        <v>29.10751724</v>
      </c>
      <c r="Q352">
        <v>27.614070890000001</v>
      </c>
      <c r="R352">
        <v>29.314689640000001</v>
      </c>
      <c r="S352">
        <v>29.153324130000001</v>
      </c>
      <c r="T352">
        <v>29.34502792</v>
      </c>
      <c r="U352">
        <v>29.440927510000002</v>
      </c>
      <c r="V352">
        <v>28.139705660000001</v>
      </c>
      <c r="W352">
        <v>29.010652539999999</v>
      </c>
      <c r="X352">
        <v>28.693519590000001</v>
      </c>
      <c r="Y352">
        <v>0.16705183900000001</v>
      </c>
      <c r="Z352">
        <v>0.12390391000000001</v>
      </c>
      <c r="AA352">
        <v>3.6640082999999997E-2</v>
      </c>
      <c r="AB352">
        <v>6.4133326000000004E-2</v>
      </c>
      <c r="AC352">
        <v>1.2235780119999999</v>
      </c>
      <c r="AD352">
        <v>0.69846725499999995</v>
      </c>
    </row>
    <row r="353" spans="1:30" x14ac:dyDescent="0.2">
      <c r="A353" t="s">
        <v>1728</v>
      </c>
      <c r="B353" t="s">
        <v>162</v>
      </c>
      <c r="C353" t="s">
        <v>32</v>
      </c>
      <c r="D353" t="s">
        <v>1729</v>
      </c>
      <c r="E353" t="s">
        <v>1728</v>
      </c>
      <c r="F353" t="s">
        <v>1730</v>
      </c>
      <c r="G353" t="s">
        <v>58</v>
      </c>
      <c r="H353">
        <v>6.0946999999999996</v>
      </c>
      <c r="I353">
        <v>4</v>
      </c>
      <c r="J353">
        <v>98.3</v>
      </c>
      <c r="K353">
        <v>0</v>
      </c>
      <c r="L353">
        <v>31.974</v>
      </c>
      <c r="M353">
        <v>27.09335518</v>
      </c>
      <c r="N353">
        <v>24.48887444</v>
      </c>
      <c r="O353">
        <v>26.416656490000001</v>
      </c>
      <c r="P353">
        <v>23.98785019</v>
      </c>
      <c r="Q353">
        <v>24.162296300000001</v>
      </c>
      <c r="R353">
        <v>26.198843</v>
      </c>
      <c r="S353">
        <v>26.372220989999999</v>
      </c>
      <c r="T353">
        <v>28.108638760000002</v>
      </c>
      <c r="U353">
        <v>26.108329770000001</v>
      </c>
      <c r="V353">
        <v>26.37975883</v>
      </c>
      <c r="W353">
        <v>25.99580383</v>
      </c>
      <c r="X353">
        <v>26.941677089999999</v>
      </c>
      <c r="Y353">
        <v>0.205262431</v>
      </c>
      <c r="Z353">
        <v>-0.43945121799999998</v>
      </c>
      <c r="AA353">
        <v>1.021592026</v>
      </c>
      <c r="AB353">
        <v>-1.6560834250000001</v>
      </c>
      <c r="AC353">
        <v>0.244576076</v>
      </c>
      <c r="AD353">
        <v>0.42398325599999998</v>
      </c>
    </row>
    <row r="354" spans="1:30" x14ac:dyDescent="0.2">
      <c r="A354" t="s">
        <v>1731</v>
      </c>
      <c r="B354" t="s">
        <v>1732</v>
      </c>
      <c r="C354" t="s">
        <v>1733</v>
      </c>
      <c r="D354" t="s">
        <v>1734</v>
      </c>
      <c r="E354" t="s">
        <v>1735</v>
      </c>
      <c r="F354" t="s">
        <v>1736</v>
      </c>
      <c r="G354" t="s">
        <v>36</v>
      </c>
      <c r="H354">
        <v>32.390999999999998</v>
      </c>
      <c r="I354">
        <v>14</v>
      </c>
      <c r="J354">
        <v>69.7</v>
      </c>
      <c r="K354">
        <v>0</v>
      </c>
      <c r="L354">
        <v>255.6</v>
      </c>
      <c r="M354">
        <v>28.027124400000002</v>
      </c>
      <c r="N354">
        <v>27.874961849999998</v>
      </c>
      <c r="O354">
        <v>27.531034470000002</v>
      </c>
      <c r="P354">
        <v>26.849357600000001</v>
      </c>
      <c r="Q354">
        <v>25.099489210000002</v>
      </c>
      <c r="R354">
        <v>27.574342730000001</v>
      </c>
      <c r="S354">
        <v>27.88733482</v>
      </c>
      <c r="T354">
        <v>27.574415210000002</v>
      </c>
      <c r="U354">
        <v>27.867322919999999</v>
      </c>
      <c r="V354">
        <v>26.230958940000001</v>
      </c>
      <c r="W354">
        <v>27.817935940000002</v>
      </c>
      <c r="X354">
        <v>27.760593409999998</v>
      </c>
      <c r="Y354">
        <v>0.42834695</v>
      </c>
      <c r="Z354">
        <v>0.54121081000000004</v>
      </c>
      <c r="AA354">
        <v>0.35191065900000001</v>
      </c>
      <c r="AB354">
        <v>-0.762099584</v>
      </c>
      <c r="AC354">
        <v>0.40572769400000003</v>
      </c>
      <c r="AD354">
        <v>0.506528219</v>
      </c>
    </row>
    <row r="355" spans="1:30" x14ac:dyDescent="0.2">
      <c r="A355" t="s">
        <v>1737</v>
      </c>
      <c r="B355" t="s">
        <v>1738</v>
      </c>
      <c r="C355" t="s">
        <v>1739</v>
      </c>
      <c r="D355" t="s">
        <v>1740</v>
      </c>
      <c r="E355" t="s">
        <v>1741</v>
      </c>
      <c r="F355" t="s">
        <v>1742</v>
      </c>
      <c r="G355" t="s">
        <v>91</v>
      </c>
      <c r="H355">
        <v>58.314999999999998</v>
      </c>
      <c r="I355">
        <v>30</v>
      </c>
      <c r="J355">
        <v>62.8</v>
      </c>
      <c r="K355">
        <v>0</v>
      </c>
      <c r="L355">
        <v>323.31</v>
      </c>
      <c r="M355">
        <v>26.943355560000001</v>
      </c>
      <c r="N355">
        <v>25.84503174</v>
      </c>
      <c r="O355">
        <v>26.202060700000001</v>
      </c>
      <c r="P355">
        <v>26.923431399999998</v>
      </c>
      <c r="Q355">
        <v>24.912101750000001</v>
      </c>
      <c r="R355">
        <v>27.523054120000001</v>
      </c>
      <c r="S355">
        <v>27.1332016</v>
      </c>
      <c r="T355">
        <v>25.23549461</v>
      </c>
      <c r="U355">
        <v>27.264097209999999</v>
      </c>
      <c r="V355">
        <v>23.706628800000001</v>
      </c>
      <c r="W355">
        <v>26.1731987</v>
      </c>
      <c r="X355">
        <v>25.57357597</v>
      </c>
      <c r="Y355">
        <v>0.65905320499999998</v>
      </c>
      <c r="Z355">
        <v>1.179014842</v>
      </c>
      <c r="AA355">
        <v>0.52862829200000006</v>
      </c>
      <c r="AB355">
        <v>1.3017279310000001</v>
      </c>
      <c r="AC355">
        <v>0.63386841800000004</v>
      </c>
      <c r="AD355">
        <v>1.3931299850000001</v>
      </c>
    </row>
    <row r="356" spans="1:30" x14ac:dyDescent="0.2">
      <c r="A356" t="s">
        <v>1743</v>
      </c>
      <c r="B356" t="s">
        <v>1744</v>
      </c>
      <c r="C356" t="s">
        <v>1745</v>
      </c>
      <c r="D356" t="s">
        <v>1746</v>
      </c>
      <c r="E356" t="s">
        <v>1747</v>
      </c>
      <c r="F356" t="s">
        <v>1748</v>
      </c>
      <c r="G356" t="s">
        <v>91</v>
      </c>
      <c r="H356">
        <v>30.122</v>
      </c>
      <c r="I356">
        <v>9</v>
      </c>
      <c r="J356">
        <v>48.6</v>
      </c>
      <c r="K356">
        <v>0</v>
      </c>
      <c r="L356">
        <v>42.396000000000001</v>
      </c>
      <c r="M356">
        <v>24.211900709999998</v>
      </c>
      <c r="N356">
        <v>25.550977710000002</v>
      </c>
      <c r="O356">
        <v>23.34237289</v>
      </c>
      <c r="P356">
        <v>24.667013170000001</v>
      </c>
      <c r="Q356">
        <v>25.512657170000001</v>
      </c>
      <c r="R356">
        <v>24.70500183</v>
      </c>
      <c r="S356">
        <v>22.897890090000001</v>
      </c>
      <c r="T356">
        <v>23.681798929999999</v>
      </c>
      <c r="U356">
        <v>25.88393211</v>
      </c>
      <c r="V356">
        <v>23.51916885</v>
      </c>
      <c r="W356">
        <v>23.439394</v>
      </c>
      <c r="X356">
        <v>23.662637709999998</v>
      </c>
      <c r="Y356">
        <v>0.57029760500000004</v>
      </c>
      <c r="Z356">
        <v>0.82801691700000002</v>
      </c>
      <c r="AA356">
        <v>2.1300114450000001</v>
      </c>
      <c r="AB356">
        <v>1.421157201</v>
      </c>
      <c r="AC356">
        <v>0.27505080799999998</v>
      </c>
      <c r="AD356">
        <v>0.614140193</v>
      </c>
    </row>
    <row r="357" spans="1:30" x14ac:dyDescent="0.2">
      <c r="A357" t="s">
        <v>1749</v>
      </c>
      <c r="B357" t="s">
        <v>1750</v>
      </c>
      <c r="C357" t="s">
        <v>1751</v>
      </c>
      <c r="D357" t="s">
        <v>1752</v>
      </c>
      <c r="E357" t="s">
        <v>1753</v>
      </c>
      <c r="F357" t="s">
        <v>1754</v>
      </c>
      <c r="G357" t="s">
        <v>91</v>
      </c>
      <c r="H357">
        <v>32.642000000000003</v>
      </c>
      <c r="I357">
        <v>27</v>
      </c>
      <c r="J357">
        <v>89</v>
      </c>
      <c r="K357">
        <v>0</v>
      </c>
      <c r="L357">
        <v>323.31</v>
      </c>
      <c r="M357">
        <v>29.469369889999999</v>
      </c>
      <c r="N357">
        <v>29.843065259999999</v>
      </c>
      <c r="O357">
        <v>29.951854709999999</v>
      </c>
      <c r="P357">
        <v>30.239225390000001</v>
      </c>
      <c r="Q357">
        <v>30.173908229999999</v>
      </c>
      <c r="R357">
        <v>29.763097760000001</v>
      </c>
      <c r="S357">
        <v>29.657207490000001</v>
      </c>
      <c r="T357">
        <v>29.91299248</v>
      </c>
      <c r="U357">
        <v>29.713993070000001</v>
      </c>
      <c r="V357">
        <v>29.788694379999999</v>
      </c>
      <c r="W357">
        <v>29.847999569999999</v>
      </c>
      <c r="X357">
        <v>29.48573494</v>
      </c>
      <c r="Y357">
        <v>9.1475387000000005E-2</v>
      </c>
      <c r="Z357">
        <v>4.7286987000000003E-2</v>
      </c>
      <c r="AA357">
        <v>0.87683306599999999</v>
      </c>
      <c r="AB357">
        <v>0.35126749699999998</v>
      </c>
      <c r="AC357">
        <v>0.14706655299999999</v>
      </c>
      <c r="AD357">
        <v>5.3921381999999997E-2</v>
      </c>
    </row>
    <row r="358" spans="1:30" x14ac:dyDescent="0.2">
      <c r="A358" t="s">
        <v>1755</v>
      </c>
      <c r="B358" t="s">
        <v>1756</v>
      </c>
      <c r="C358" t="s">
        <v>1757</v>
      </c>
      <c r="D358" t="s">
        <v>1758</v>
      </c>
      <c r="E358" t="s">
        <v>1759</v>
      </c>
      <c r="F358" t="s">
        <v>1760</v>
      </c>
      <c r="G358" t="s">
        <v>91</v>
      </c>
      <c r="H358">
        <v>28.446999999999999</v>
      </c>
      <c r="I358">
        <v>7</v>
      </c>
      <c r="J358">
        <v>37.1</v>
      </c>
      <c r="K358">
        <v>0</v>
      </c>
      <c r="L358">
        <v>44.051000000000002</v>
      </c>
      <c r="M358">
        <v>25.989929199999999</v>
      </c>
      <c r="N358">
        <v>25.963006969999999</v>
      </c>
      <c r="O358">
        <v>26.233778000000001</v>
      </c>
      <c r="P358">
        <v>25.501758580000001</v>
      </c>
      <c r="Q358">
        <v>24.754272459999999</v>
      </c>
      <c r="R358">
        <v>26.726243969999999</v>
      </c>
      <c r="S358">
        <v>26.686189649999999</v>
      </c>
      <c r="T358">
        <v>26.107353209999999</v>
      </c>
      <c r="U358">
        <v>26.547794339999999</v>
      </c>
      <c r="V358">
        <v>24.417558669999998</v>
      </c>
      <c r="W358">
        <v>26.223577500000001</v>
      </c>
      <c r="X358">
        <v>23.757925029999999</v>
      </c>
      <c r="Y358">
        <v>0.78502349999999999</v>
      </c>
      <c r="Z358">
        <v>1.26255099</v>
      </c>
      <c r="AA358">
        <v>0.38824999500000001</v>
      </c>
      <c r="AB358">
        <v>0.86107126899999997</v>
      </c>
      <c r="AC358">
        <v>1.021137618</v>
      </c>
      <c r="AD358">
        <v>1.647425334</v>
      </c>
    </row>
    <row r="359" spans="1:30" x14ac:dyDescent="0.2">
      <c r="A359" t="s">
        <v>1761</v>
      </c>
      <c r="B359" t="s">
        <v>1762</v>
      </c>
      <c r="C359" t="s">
        <v>1763</v>
      </c>
      <c r="D359" t="s">
        <v>1764</v>
      </c>
      <c r="E359" t="s">
        <v>1765</v>
      </c>
      <c r="F359" t="s">
        <v>1766</v>
      </c>
      <c r="G359" t="s">
        <v>232</v>
      </c>
      <c r="H359">
        <v>64.335999999999999</v>
      </c>
      <c r="I359">
        <v>17</v>
      </c>
      <c r="J359">
        <v>35.5</v>
      </c>
      <c r="K359">
        <v>0</v>
      </c>
      <c r="L359">
        <v>57.954999999999998</v>
      </c>
      <c r="M359">
        <v>24.450040820000002</v>
      </c>
      <c r="N359">
        <v>24.300523760000001</v>
      </c>
      <c r="O359">
        <v>25.193662639999999</v>
      </c>
      <c r="P359">
        <v>24.958896639999999</v>
      </c>
      <c r="Q359">
        <v>24.696836470000001</v>
      </c>
      <c r="R359">
        <v>24.630626679999999</v>
      </c>
      <c r="S359">
        <v>25.072959900000001</v>
      </c>
      <c r="T359">
        <v>24.59576607</v>
      </c>
      <c r="U359">
        <v>25.085050580000001</v>
      </c>
      <c r="V359">
        <v>23.978910450000001</v>
      </c>
      <c r="W359">
        <v>24.83103371</v>
      </c>
      <c r="X359">
        <v>24.68083382</v>
      </c>
      <c r="Y359">
        <v>0.14757630499999999</v>
      </c>
      <c r="Z359">
        <v>0.15114975</v>
      </c>
      <c r="AA359">
        <v>0.399170103</v>
      </c>
      <c r="AB359">
        <v>0.26519393899999999</v>
      </c>
      <c r="AC359">
        <v>0.61337531000000001</v>
      </c>
      <c r="AD359">
        <v>0.42099952699999998</v>
      </c>
    </row>
    <row r="360" spans="1:30" x14ac:dyDescent="0.2">
      <c r="A360" t="s">
        <v>1767</v>
      </c>
      <c r="B360" t="s">
        <v>1768</v>
      </c>
      <c r="C360" t="s">
        <v>1769</v>
      </c>
      <c r="D360" t="s">
        <v>1770</v>
      </c>
      <c r="E360" t="s">
        <v>1767</v>
      </c>
      <c r="F360" t="s">
        <v>1771</v>
      </c>
      <c r="G360" t="s">
        <v>36</v>
      </c>
      <c r="H360">
        <v>56.65</v>
      </c>
      <c r="I360">
        <v>6</v>
      </c>
      <c r="J360">
        <v>15.7</v>
      </c>
      <c r="K360">
        <v>0</v>
      </c>
      <c r="L360">
        <v>15.852</v>
      </c>
      <c r="M360">
        <v>24.60409546</v>
      </c>
      <c r="N360">
        <v>25.332550049999998</v>
      </c>
      <c r="O360">
        <v>25.590780259999999</v>
      </c>
      <c r="P360">
        <v>24.33467293</v>
      </c>
      <c r="Q360">
        <v>24.960788730000001</v>
      </c>
      <c r="R360">
        <v>25.285385130000002</v>
      </c>
      <c r="S360">
        <v>25.489591600000001</v>
      </c>
      <c r="T360">
        <v>25.39659691</v>
      </c>
      <c r="U360">
        <v>25.174247739999998</v>
      </c>
      <c r="V360">
        <v>24.77399445</v>
      </c>
      <c r="W360">
        <v>25.361953740000001</v>
      </c>
      <c r="X360">
        <v>25.68279076</v>
      </c>
      <c r="Y360">
        <v>8.6680337999999996E-2</v>
      </c>
      <c r="Z360">
        <v>-9.7104389999999999E-2</v>
      </c>
      <c r="AA360">
        <v>0.46243005599999998</v>
      </c>
      <c r="AB360">
        <v>-0.41263071699999998</v>
      </c>
      <c r="AC360">
        <v>0.102734774</v>
      </c>
      <c r="AD360">
        <v>8.0565769999999995E-2</v>
      </c>
    </row>
    <row r="361" spans="1:30" x14ac:dyDescent="0.2">
      <c r="A361" t="s">
        <v>1772</v>
      </c>
      <c r="B361" t="s">
        <v>1773</v>
      </c>
      <c r="C361" t="s">
        <v>1774</v>
      </c>
      <c r="D361" t="s">
        <v>1775</v>
      </c>
      <c r="E361" t="s">
        <v>1776</v>
      </c>
      <c r="F361" t="s">
        <v>1777</v>
      </c>
      <c r="G361" t="s">
        <v>91</v>
      </c>
      <c r="H361">
        <v>54.182000000000002</v>
      </c>
      <c r="I361">
        <v>33</v>
      </c>
      <c r="J361">
        <v>73.3</v>
      </c>
      <c r="K361">
        <v>0</v>
      </c>
      <c r="L361">
        <v>323.31</v>
      </c>
      <c r="M361">
        <v>33.114879610000003</v>
      </c>
      <c r="N361">
        <v>32.653011319999997</v>
      </c>
      <c r="O361">
        <v>32.280296329999999</v>
      </c>
      <c r="P361">
        <v>31.959095000000001</v>
      </c>
      <c r="Q361">
        <v>31.69614983</v>
      </c>
      <c r="R361">
        <v>32.248699190000004</v>
      </c>
      <c r="S361">
        <v>32.414249419999997</v>
      </c>
      <c r="T361">
        <v>31.903614040000001</v>
      </c>
      <c r="U361">
        <v>32.464630130000003</v>
      </c>
      <c r="V361">
        <v>32.564315800000003</v>
      </c>
      <c r="W361">
        <v>32.614452360000001</v>
      </c>
      <c r="X361">
        <v>33.0855484</v>
      </c>
      <c r="Y361">
        <v>8.7324423999999998E-2</v>
      </c>
      <c r="Z361">
        <v>-7.2043100999999998E-2</v>
      </c>
      <c r="AA361">
        <v>1.5709082860000001</v>
      </c>
      <c r="AB361">
        <v>-0.78679084799999999</v>
      </c>
      <c r="AC361">
        <v>0.94599495</v>
      </c>
      <c r="AD361">
        <v>-0.493940989</v>
      </c>
    </row>
    <row r="362" spans="1:30" x14ac:dyDescent="0.2">
      <c r="A362" t="s">
        <v>1778</v>
      </c>
      <c r="B362" t="s">
        <v>99</v>
      </c>
      <c r="C362" t="s">
        <v>100</v>
      </c>
      <c r="D362" t="s">
        <v>1779</v>
      </c>
      <c r="E362" t="s">
        <v>1778</v>
      </c>
      <c r="F362" t="s">
        <v>1780</v>
      </c>
      <c r="G362" t="s">
        <v>58</v>
      </c>
      <c r="H362">
        <v>19.399000000000001</v>
      </c>
      <c r="I362">
        <v>8</v>
      </c>
      <c r="J362">
        <v>62.6</v>
      </c>
      <c r="K362">
        <v>0</v>
      </c>
      <c r="L362">
        <v>209.53</v>
      </c>
      <c r="M362">
        <v>27.891397479999998</v>
      </c>
      <c r="N362">
        <v>28.43888664</v>
      </c>
      <c r="O362">
        <v>28.67023468</v>
      </c>
      <c r="P362">
        <v>28.439878459999999</v>
      </c>
      <c r="Q362">
        <v>28.577226639999999</v>
      </c>
      <c r="R362">
        <v>27.683849330000001</v>
      </c>
      <c r="S362">
        <v>28.520694729999999</v>
      </c>
      <c r="T362">
        <v>28.828809740000001</v>
      </c>
      <c r="U362">
        <v>28.443202970000002</v>
      </c>
      <c r="V362">
        <v>28.81262207</v>
      </c>
      <c r="W362">
        <v>28.308778759999999</v>
      </c>
      <c r="X362">
        <v>28.193662639999999</v>
      </c>
      <c r="Y362">
        <v>0.12866386199999999</v>
      </c>
      <c r="Z362">
        <v>-0.104848226</v>
      </c>
      <c r="AA362">
        <v>0.23967286800000001</v>
      </c>
      <c r="AB362">
        <v>-0.20470301299999999</v>
      </c>
      <c r="AC362">
        <v>0.28756826499999999</v>
      </c>
      <c r="AD362">
        <v>0.15921465600000001</v>
      </c>
    </row>
    <row r="363" spans="1:30" x14ac:dyDescent="0.2">
      <c r="A363" t="s">
        <v>1781</v>
      </c>
      <c r="B363" t="s">
        <v>1782</v>
      </c>
      <c r="C363" t="s">
        <v>32</v>
      </c>
      <c r="D363" t="s">
        <v>1783</v>
      </c>
      <c r="E363" t="s">
        <v>1784</v>
      </c>
      <c r="F363" t="s">
        <v>1785</v>
      </c>
      <c r="G363" t="s">
        <v>58</v>
      </c>
      <c r="H363">
        <v>25.963999999999999</v>
      </c>
      <c r="I363">
        <v>8</v>
      </c>
      <c r="J363">
        <v>52.8</v>
      </c>
      <c r="K363">
        <v>0</v>
      </c>
      <c r="L363">
        <v>61.128999999999998</v>
      </c>
      <c r="M363">
        <v>25.739181519999999</v>
      </c>
      <c r="N363">
        <v>25.41525459</v>
      </c>
      <c r="O363">
        <v>25.989538190000001</v>
      </c>
      <c r="P363">
        <v>25.501636510000001</v>
      </c>
      <c r="Q363">
        <v>25.80968094</v>
      </c>
      <c r="R363">
        <v>26.119138719999999</v>
      </c>
      <c r="S363">
        <v>26.232789990000001</v>
      </c>
      <c r="T363">
        <v>26.12664032</v>
      </c>
      <c r="U363">
        <v>25.936990739999999</v>
      </c>
      <c r="V363">
        <v>26.08577919</v>
      </c>
      <c r="W363">
        <v>25.903732300000001</v>
      </c>
      <c r="X363">
        <v>25.73946381</v>
      </c>
      <c r="Y363">
        <v>0.42980818399999998</v>
      </c>
      <c r="Z363">
        <v>-0.195000331</v>
      </c>
      <c r="AA363">
        <v>0.185848712</v>
      </c>
      <c r="AB363">
        <v>-9.9506378000000006E-2</v>
      </c>
      <c r="AC363">
        <v>0.646156646</v>
      </c>
      <c r="AD363">
        <v>0.18914858500000001</v>
      </c>
    </row>
    <row r="364" spans="1:30" x14ac:dyDescent="0.2">
      <c r="A364" t="s">
        <v>1786</v>
      </c>
      <c r="B364" t="s">
        <v>1787</v>
      </c>
      <c r="C364" t="s">
        <v>1788</v>
      </c>
      <c r="D364" t="s">
        <v>1789</v>
      </c>
      <c r="E364" t="s">
        <v>1790</v>
      </c>
      <c r="F364" t="s">
        <v>1791</v>
      </c>
      <c r="G364" t="s">
        <v>91</v>
      </c>
      <c r="H364">
        <v>40.084000000000003</v>
      </c>
      <c r="I364">
        <v>6</v>
      </c>
      <c r="J364">
        <v>23.4</v>
      </c>
      <c r="K364">
        <v>0</v>
      </c>
      <c r="L364">
        <v>4.5373000000000001</v>
      </c>
      <c r="M364">
        <v>24.44151115</v>
      </c>
      <c r="N364">
        <v>26.566783910000002</v>
      </c>
      <c r="O364">
        <v>25.698123930000001</v>
      </c>
      <c r="P364">
        <v>23.87385368</v>
      </c>
      <c r="Q364">
        <v>24.679464339999999</v>
      </c>
      <c r="R364">
        <v>24.143560409999999</v>
      </c>
      <c r="S364">
        <v>24.90083504</v>
      </c>
      <c r="T364">
        <v>23.764322279999998</v>
      </c>
      <c r="U364">
        <v>24.131786349999999</v>
      </c>
      <c r="V364">
        <v>25.213800429999999</v>
      </c>
      <c r="W364">
        <v>24.35157967</v>
      </c>
      <c r="X364">
        <v>23.410928729999998</v>
      </c>
      <c r="Y364">
        <v>0.70260768399999995</v>
      </c>
      <c r="Z364">
        <v>1.2433700560000001</v>
      </c>
      <c r="AA364">
        <v>5.6246743000000002E-2</v>
      </c>
      <c r="AB364">
        <v>-9.3143462999999996E-2</v>
      </c>
      <c r="AC364">
        <v>3.2593363E-2</v>
      </c>
      <c r="AD364">
        <v>-5.9788385999999999E-2</v>
      </c>
    </row>
    <row r="365" spans="1:30" x14ac:dyDescent="0.2">
      <c r="A365" t="s">
        <v>1792</v>
      </c>
      <c r="B365" t="s">
        <v>1793</v>
      </c>
      <c r="C365" t="s">
        <v>1794</v>
      </c>
      <c r="D365" t="s">
        <v>1795</v>
      </c>
      <c r="E365" t="s">
        <v>1796</v>
      </c>
      <c r="F365" t="s">
        <v>1797</v>
      </c>
      <c r="G365" t="s">
        <v>36</v>
      </c>
      <c r="H365">
        <v>55.34</v>
      </c>
      <c r="I365">
        <v>12</v>
      </c>
      <c r="J365">
        <v>34.4</v>
      </c>
      <c r="K365">
        <v>0</v>
      </c>
      <c r="L365">
        <v>38.036999999999999</v>
      </c>
      <c r="M365">
        <v>23.876621249999999</v>
      </c>
      <c r="N365">
        <v>23.78119659</v>
      </c>
      <c r="O365">
        <v>25.189605709999999</v>
      </c>
      <c r="P365">
        <v>24.282825469999999</v>
      </c>
      <c r="Q365">
        <v>24.53483391</v>
      </c>
      <c r="R365">
        <v>24.142961499999998</v>
      </c>
      <c r="S365">
        <v>25.12476921</v>
      </c>
      <c r="T365">
        <v>24.24432564</v>
      </c>
      <c r="U365">
        <v>23.90292358</v>
      </c>
      <c r="V365">
        <v>24.077083590000001</v>
      </c>
      <c r="W365">
        <v>24.717575069999999</v>
      </c>
      <c r="X365">
        <v>23.316171650000001</v>
      </c>
      <c r="Y365">
        <v>0.15038496000000001</v>
      </c>
      <c r="Z365">
        <v>0.24553108200000001</v>
      </c>
      <c r="AA365">
        <v>0.269307026</v>
      </c>
      <c r="AB365">
        <v>0.28326352399999999</v>
      </c>
      <c r="AC365">
        <v>0.286956765</v>
      </c>
      <c r="AD365">
        <v>0.387062709</v>
      </c>
    </row>
    <row r="366" spans="1:30" x14ac:dyDescent="0.2">
      <c r="A366" t="s">
        <v>1798</v>
      </c>
      <c r="B366" t="s">
        <v>1799</v>
      </c>
      <c r="C366" t="s">
        <v>32</v>
      </c>
      <c r="D366" t="s">
        <v>1800</v>
      </c>
      <c r="E366" t="s">
        <v>1798</v>
      </c>
      <c r="F366" t="s">
        <v>1801</v>
      </c>
      <c r="G366" t="s">
        <v>36</v>
      </c>
      <c r="H366">
        <v>18.603999999999999</v>
      </c>
      <c r="I366">
        <v>12</v>
      </c>
      <c r="J366">
        <v>56</v>
      </c>
      <c r="K366">
        <v>0</v>
      </c>
      <c r="L366">
        <v>103.58</v>
      </c>
      <c r="M366">
        <v>30.45581627</v>
      </c>
      <c r="N366">
        <v>29.843439100000001</v>
      </c>
      <c r="O366">
        <v>29.576578139999999</v>
      </c>
      <c r="P366">
        <v>29.08164597</v>
      </c>
      <c r="Q366">
        <v>29.982913969999998</v>
      </c>
      <c r="R366">
        <v>29.529844279999999</v>
      </c>
      <c r="S366">
        <v>29.88407707</v>
      </c>
      <c r="T366">
        <v>29.411287309999999</v>
      </c>
      <c r="U366">
        <v>29.93367958</v>
      </c>
      <c r="V366">
        <v>30.721754069999999</v>
      </c>
      <c r="W366">
        <v>30.222047809999999</v>
      </c>
      <c r="X366">
        <v>30.594058990000001</v>
      </c>
      <c r="Y366">
        <v>0.85743607099999997</v>
      </c>
      <c r="Z366">
        <v>-0.55400912000000002</v>
      </c>
      <c r="AA366">
        <v>1.510637142</v>
      </c>
      <c r="AB366">
        <v>-0.98115221699999999</v>
      </c>
      <c r="AC366">
        <v>1.578362442</v>
      </c>
      <c r="AD366">
        <v>-0.76960563699999995</v>
      </c>
    </row>
    <row r="367" spans="1:30" x14ac:dyDescent="0.2">
      <c r="A367" t="s">
        <v>1802</v>
      </c>
      <c r="B367" t="s">
        <v>1803</v>
      </c>
      <c r="C367" t="s">
        <v>1804</v>
      </c>
      <c r="D367" t="s">
        <v>1805</v>
      </c>
      <c r="E367" t="s">
        <v>1806</v>
      </c>
      <c r="F367" t="s">
        <v>1807</v>
      </c>
      <c r="G367" t="s">
        <v>36</v>
      </c>
      <c r="H367">
        <v>41.5</v>
      </c>
      <c r="I367">
        <v>13</v>
      </c>
      <c r="J367">
        <v>37.700000000000003</v>
      </c>
      <c r="K367">
        <v>0</v>
      </c>
      <c r="L367">
        <v>221.19</v>
      </c>
      <c r="M367">
        <v>27.97251511</v>
      </c>
      <c r="N367">
        <v>27.54782295</v>
      </c>
      <c r="O367">
        <v>27.51088524</v>
      </c>
      <c r="P367">
        <v>26.433866500000001</v>
      </c>
      <c r="Q367">
        <v>24.4082489</v>
      </c>
      <c r="R367">
        <v>26.958589549999999</v>
      </c>
      <c r="S367">
        <v>27.295528409999999</v>
      </c>
      <c r="T367">
        <v>27.682710650000001</v>
      </c>
      <c r="U367">
        <v>27.597757340000001</v>
      </c>
      <c r="V367">
        <v>26.775552749999999</v>
      </c>
      <c r="W367">
        <v>27.867322919999999</v>
      </c>
      <c r="X367">
        <v>27.62198639</v>
      </c>
      <c r="Y367">
        <v>0.28424094300000002</v>
      </c>
      <c r="Z367">
        <v>0.25545374599999998</v>
      </c>
      <c r="AA367">
        <v>0.81524478</v>
      </c>
      <c r="AB367">
        <v>-1.488052368</v>
      </c>
      <c r="AC367">
        <v>0.106621733</v>
      </c>
      <c r="AD367">
        <v>0.103711446</v>
      </c>
    </row>
    <row r="368" spans="1:30" x14ac:dyDescent="0.2">
      <c r="A368" t="s">
        <v>1808</v>
      </c>
      <c r="B368" t="s">
        <v>234</v>
      </c>
      <c r="C368" t="s">
        <v>32</v>
      </c>
      <c r="D368" t="s">
        <v>1809</v>
      </c>
      <c r="E368" t="s">
        <v>1808</v>
      </c>
      <c r="F368" t="s">
        <v>1810</v>
      </c>
      <c r="G368" t="s">
        <v>58</v>
      </c>
      <c r="H368">
        <v>27.084</v>
      </c>
      <c r="I368">
        <v>13</v>
      </c>
      <c r="J368">
        <v>57.2</v>
      </c>
      <c r="K368">
        <v>0</v>
      </c>
      <c r="L368">
        <v>91.555999999999997</v>
      </c>
      <c r="M368">
        <v>27.90207672</v>
      </c>
      <c r="N368">
        <v>27.402267460000001</v>
      </c>
      <c r="O368">
        <v>27.390016559999999</v>
      </c>
      <c r="P368">
        <v>27.05971718</v>
      </c>
      <c r="Q368">
        <v>27.671215060000002</v>
      </c>
      <c r="R368">
        <v>27.740983960000001</v>
      </c>
      <c r="S368">
        <v>27.59669113</v>
      </c>
      <c r="T368">
        <v>28.370153429999998</v>
      </c>
      <c r="U368">
        <v>27.590637210000001</v>
      </c>
      <c r="V368">
        <v>28.091440200000001</v>
      </c>
      <c r="W368">
        <v>27.473749160000001</v>
      </c>
      <c r="X368">
        <v>27.85638046</v>
      </c>
      <c r="Y368">
        <v>0.418597836</v>
      </c>
      <c r="Z368">
        <v>-0.24240302999999999</v>
      </c>
      <c r="AA368">
        <v>0.48989186400000001</v>
      </c>
      <c r="AB368">
        <v>-0.31655120799999997</v>
      </c>
      <c r="AC368">
        <v>4.9300622000000002E-2</v>
      </c>
      <c r="AD368">
        <v>4.5303981E-2</v>
      </c>
    </row>
    <row r="369" spans="1:30" x14ac:dyDescent="0.2">
      <c r="A369" t="s">
        <v>1811</v>
      </c>
      <c r="B369" t="s">
        <v>238</v>
      </c>
      <c r="C369" t="s">
        <v>1812</v>
      </c>
      <c r="D369" t="s">
        <v>1813</v>
      </c>
      <c r="E369" t="s">
        <v>1811</v>
      </c>
      <c r="F369" t="s">
        <v>1814</v>
      </c>
      <c r="G369" t="s">
        <v>91</v>
      </c>
      <c r="H369">
        <v>29.215</v>
      </c>
      <c r="I369">
        <v>19</v>
      </c>
      <c r="J369">
        <v>75</v>
      </c>
      <c r="K369">
        <v>0</v>
      </c>
      <c r="L369">
        <v>242.57</v>
      </c>
      <c r="M369">
        <v>30.222164150000001</v>
      </c>
      <c r="N369">
        <v>30.151100159999999</v>
      </c>
      <c r="O369">
        <v>29.90956306</v>
      </c>
      <c r="P369">
        <v>29.388723370000001</v>
      </c>
      <c r="Q369">
        <v>29.338283539999999</v>
      </c>
      <c r="R369">
        <v>29.99644661</v>
      </c>
      <c r="S369">
        <v>30.11110497</v>
      </c>
      <c r="T369">
        <v>30.106369019999999</v>
      </c>
      <c r="U369">
        <v>30.1848259</v>
      </c>
      <c r="V369">
        <v>30.186361309999999</v>
      </c>
      <c r="W369">
        <v>30.355209349999999</v>
      </c>
      <c r="X369">
        <v>30.340429310000001</v>
      </c>
      <c r="Y369">
        <v>0.85186819800000002</v>
      </c>
      <c r="Z369">
        <v>-0.19972419699999999</v>
      </c>
      <c r="AA369">
        <v>1.522425983</v>
      </c>
      <c r="AB369">
        <v>-0.71951548300000001</v>
      </c>
      <c r="AC369">
        <v>1.2578260619999999</v>
      </c>
      <c r="AD369">
        <v>-0.15990003</v>
      </c>
    </row>
    <row r="370" spans="1:30" x14ac:dyDescent="0.2">
      <c r="A370" t="s">
        <v>1815</v>
      </c>
      <c r="B370" t="s">
        <v>99</v>
      </c>
      <c r="C370" t="s">
        <v>32</v>
      </c>
      <c r="D370" t="s">
        <v>1816</v>
      </c>
      <c r="E370" t="s">
        <v>1815</v>
      </c>
      <c r="F370" t="s">
        <v>1817</v>
      </c>
      <c r="G370" t="s">
        <v>58</v>
      </c>
      <c r="H370">
        <v>33.039000000000001</v>
      </c>
      <c r="I370">
        <v>14</v>
      </c>
      <c r="J370">
        <v>60.8</v>
      </c>
      <c r="K370">
        <v>0</v>
      </c>
      <c r="L370">
        <v>323.31</v>
      </c>
      <c r="M370">
        <v>29.40216637</v>
      </c>
      <c r="N370">
        <v>29.177881240000001</v>
      </c>
      <c r="O370">
        <v>29.315013889999999</v>
      </c>
      <c r="P370">
        <v>29.438470840000001</v>
      </c>
      <c r="Q370">
        <v>29.12154198</v>
      </c>
      <c r="R370">
        <v>29.466123580000001</v>
      </c>
      <c r="S370">
        <v>29.143505099999999</v>
      </c>
      <c r="T370">
        <v>29.420473099999999</v>
      </c>
      <c r="U370">
        <v>29.41395378</v>
      </c>
      <c r="V370">
        <v>29.414054870000001</v>
      </c>
      <c r="W370">
        <v>29.601835250000001</v>
      </c>
      <c r="X370">
        <v>29.341192249999999</v>
      </c>
      <c r="Y370">
        <v>0.69130177100000001</v>
      </c>
      <c r="Z370">
        <v>-0.154006958</v>
      </c>
      <c r="AA370">
        <v>0.33726933100000001</v>
      </c>
      <c r="AB370">
        <v>-0.11031532300000001</v>
      </c>
      <c r="AC370">
        <v>0.45468687699999999</v>
      </c>
      <c r="AD370">
        <v>-0.126383464</v>
      </c>
    </row>
    <row r="371" spans="1:30" x14ac:dyDescent="0.2">
      <c r="A371" t="s">
        <v>1818</v>
      </c>
      <c r="B371" t="s">
        <v>1819</v>
      </c>
      <c r="C371" t="s">
        <v>32</v>
      </c>
      <c r="D371" t="s">
        <v>1820</v>
      </c>
      <c r="F371" t="s">
        <v>1821</v>
      </c>
      <c r="G371" t="s">
        <v>32</v>
      </c>
      <c r="H371">
        <v>99.477000000000004</v>
      </c>
      <c r="I371">
        <v>22</v>
      </c>
      <c r="J371">
        <v>33.5</v>
      </c>
      <c r="K371">
        <v>0</v>
      </c>
      <c r="L371">
        <v>203.69</v>
      </c>
      <c r="M371">
        <v>27.883436199999998</v>
      </c>
      <c r="N371">
        <v>27.570655819999999</v>
      </c>
      <c r="O371">
        <v>27.60222435</v>
      </c>
      <c r="P371">
        <v>27.023902889999999</v>
      </c>
      <c r="Q371">
        <v>24.789394380000001</v>
      </c>
      <c r="R371">
        <v>27.700811389999998</v>
      </c>
      <c r="S371">
        <v>27.5069561</v>
      </c>
      <c r="T371">
        <v>27.863782879999999</v>
      </c>
      <c r="U371">
        <v>27.56608963</v>
      </c>
      <c r="V371">
        <v>26.974979399999999</v>
      </c>
      <c r="W371">
        <v>27.654649729999999</v>
      </c>
      <c r="X371">
        <v>27.897006990000001</v>
      </c>
      <c r="Y371">
        <v>0.236812098</v>
      </c>
      <c r="Z371">
        <v>0.17656008400000001</v>
      </c>
      <c r="AA371">
        <v>0.47201451900000002</v>
      </c>
      <c r="AB371">
        <v>-1.0041758220000001</v>
      </c>
      <c r="AC371">
        <v>0.17431271800000001</v>
      </c>
      <c r="AD371">
        <v>0.13673083</v>
      </c>
    </row>
    <row r="372" spans="1:30" x14ac:dyDescent="0.2">
      <c r="A372" t="s">
        <v>1822</v>
      </c>
      <c r="B372" t="s">
        <v>517</v>
      </c>
      <c r="C372" t="s">
        <v>32</v>
      </c>
      <c r="D372" t="s">
        <v>1823</v>
      </c>
      <c r="E372" t="s">
        <v>1822</v>
      </c>
      <c r="F372" t="s">
        <v>1824</v>
      </c>
      <c r="G372" t="s">
        <v>36</v>
      </c>
      <c r="H372">
        <v>13.487</v>
      </c>
      <c r="I372">
        <v>5</v>
      </c>
      <c r="J372">
        <v>63.8</v>
      </c>
      <c r="K372">
        <v>0</v>
      </c>
      <c r="L372">
        <v>52.828000000000003</v>
      </c>
      <c r="M372">
        <v>23.74250031</v>
      </c>
      <c r="N372">
        <v>23.808214190000001</v>
      </c>
      <c r="O372">
        <v>27.873144150000002</v>
      </c>
      <c r="P372">
        <v>23.840145110000002</v>
      </c>
      <c r="Q372">
        <v>24.728704449999999</v>
      </c>
      <c r="R372">
        <v>27.87055969</v>
      </c>
      <c r="S372">
        <v>28.320920940000001</v>
      </c>
      <c r="T372">
        <v>27.87091255</v>
      </c>
      <c r="U372">
        <v>28.19093513</v>
      </c>
      <c r="V372">
        <v>25.075876239999999</v>
      </c>
      <c r="W372">
        <v>28.117038730000001</v>
      </c>
      <c r="X372">
        <v>28.164804459999999</v>
      </c>
      <c r="Y372">
        <v>0.50757110800000005</v>
      </c>
      <c r="Z372">
        <v>-1.9779535930000001</v>
      </c>
      <c r="AA372">
        <v>0.44169893599999999</v>
      </c>
      <c r="AB372">
        <v>-1.6394367219999999</v>
      </c>
      <c r="AC372">
        <v>0.41654839100000002</v>
      </c>
      <c r="AD372">
        <v>1.0083497370000001</v>
      </c>
    </row>
    <row r="373" spans="1:30" x14ac:dyDescent="0.2">
      <c r="A373" t="s">
        <v>1825</v>
      </c>
      <c r="B373" t="s">
        <v>1826</v>
      </c>
      <c r="C373" t="s">
        <v>32</v>
      </c>
      <c r="D373" t="s">
        <v>1827</v>
      </c>
      <c r="E373" t="s">
        <v>1825</v>
      </c>
      <c r="F373" t="s">
        <v>1828</v>
      </c>
      <c r="G373" t="s">
        <v>58</v>
      </c>
      <c r="H373">
        <v>15.74</v>
      </c>
      <c r="I373">
        <v>7</v>
      </c>
      <c r="J373">
        <v>62.5</v>
      </c>
      <c r="K373">
        <v>0</v>
      </c>
      <c r="L373">
        <v>53.942999999999998</v>
      </c>
      <c r="M373">
        <v>26.581901550000001</v>
      </c>
      <c r="N373">
        <v>26.243144990000001</v>
      </c>
      <c r="O373">
        <v>26.280296329999999</v>
      </c>
      <c r="P373">
        <v>26.12819481</v>
      </c>
      <c r="Q373">
        <v>26.15350342</v>
      </c>
      <c r="R373">
        <v>26.157691960000001</v>
      </c>
      <c r="S373">
        <v>26.240854259999999</v>
      </c>
      <c r="T373">
        <v>25.622293469999999</v>
      </c>
      <c r="U373">
        <v>26.380683900000001</v>
      </c>
      <c r="V373">
        <v>26.286726000000002</v>
      </c>
      <c r="W373">
        <v>26.653488159999998</v>
      </c>
      <c r="X373">
        <v>26.672765729999998</v>
      </c>
      <c r="Y373">
        <v>0.43949323800000001</v>
      </c>
      <c r="Z373">
        <v>-0.16921234099999999</v>
      </c>
      <c r="AA373">
        <v>1.443779326</v>
      </c>
      <c r="AB373">
        <v>-0.39119656899999999</v>
      </c>
      <c r="AC373">
        <v>0.796482154</v>
      </c>
      <c r="AD373">
        <v>-0.45638275099999998</v>
      </c>
    </row>
    <row r="374" spans="1:30" x14ac:dyDescent="0.2">
      <c r="A374" t="s">
        <v>1829</v>
      </c>
      <c r="B374" t="s">
        <v>1830</v>
      </c>
      <c r="C374" t="s">
        <v>1524</v>
      </c>
      <c r="D374" t="s">
        <v>1831</v>
      </c>
      <c r="E374" t="s">
        <v>1829</v>
      </c>
      <c r="F374" t="s">
        <v>1832</v>
      </c>
      <c r="G374" t="s">
        <v>91</v>
      </c>
      <c r="H374">
        <v>48.34</v>
      </c>
      <c r="I374">
        <v>29</v>
      </c>
      <c r="J374">
        <v>72</v>
      </c>
      <c r="K374">
        <v>0</v>
      </c>
      <c r="L374">
        <v>323.31</v>
      </c>
      <c r="M374">
        <v>30.85229301</v>
      </c>
      <c r="N374">
        <v>31.128540040000001</v>
      </c>
      <c r="O374">
        <v>31.202331539999999</v>
      </c>
      <c r="P374">
        <v>31.43016815</v>
      </c>
      <c r="Q374">
        <v>31.704832079999999</v>
      </c>
      <c r="R374">
        <v>31.207750319999999</v>
      </c>
      <c r="S374">
        <v>31.124540329999999</v>
      </c>
      <c r="T374">
        <v>31.291372299999999</v>
      </c>
      <c r="U374">
        <v>31.258110049999999</v>
      </c>
      <c r="V374">
        <v>31.371606830000001</v>
      </c>
      <c r="W374">
        <v>31.192428589999999</v>
      </c>
      <c r="X374">
        <v>30.941328049999999</v>
      </c>
      <c r="Y374">
        <v>0.26084470300000001</v>
      </c>
      <c r="Z374">
        <v>-0.107399623</v>
      </c>
      <c r="AA374">
        <v>0.66463240599999995</v>
      </c>
      <c r="AB374">
        <v>0.279129028</v>
      </c>
      <c r="AC374">
        <v>0.15611716</v>
      </c>
      <c r="AD374">
        <v>5.6219736999999999E-2</v>
      </c>
    </row>
    <row r="375" spans="1:30" x14ac:dyDescent="0.2">
      <c r="A375" t="s">
        <v>1833</v>
      </c>
      <c r="B375" t="s">
        <v>31</v>
      </c>
      <c r="C375" t="s">
        <v>32</v>
      </c>
      <c r="D375" t="s">
        <v>1834</v>
      </c>
      <c r="E375" t="s">
        <v>1833</v>
      </c>
      <c r="F375" t="s">
        <v>1835</v>
      </c>
      <c r="G375" t="s">
        <v>36</v>
      </c>
      <c r="H375">
        <v>22.48</v>
      </c>
      <c r="I375">
        <v>5</v>
      </c>
      <c r="J375">
        <v>26.6</v>
      </c>
      <c r="K375">
        <v>0</v>
      </c>
      <c r="L375">
        <v>77.134</v>
      </c>
      <c r="M375">
        <v>28.999567030000001</v>
      </c>
      <c r="N375">
        <v>28.578739169999999</v>
      </c>
      <c r="O375">
        <v>28.486541750000001</v>
      </c>
      <c r="P375">
        <v>28.008064269999998</v>
      </c>
      <c r="Q375">
        <v>28.61943436</v>
      </c>
      <c r="R375">
        <v>28.236080170000001</v>
      </c>
      <c r="S375">
        <v>28.495603559999999</v>
      </c>
      <c r="T375">
        <v>28.437261580000001</v>
      </c>
      <c r="U375">
        <v>28.662174220000001</v>
      </c>
      <c r="V375">
        <v>29.269056320000001</v>
      </c>
      <c r="W375">
        <v>28.994882579999999</v>
      </c>
      <c r="X375">
        <v>29.026781079999999</v>
      </c>
      <c r="Y375">
        <v>1.0664976070000001</v>
      </c>
      <c r="Z375">
        <v>-0.40862401300000001</v>
      </c>
      <c r="AA375">
        <v>1.821244294</v>
      </c>
      <c r="AB375">
        <v>-0.80904706299999996</v>
      </c>
      <c r="AC375">
        <v>2.1717696160000002</v>
      </c>
      <c r="AD375">
        <v>-0.56522687299999996</v>
      </c>
    </row>
    <row r="376" spans="1:30" x14ac:dyDescent="0.2">
      <c r="A376" t="s">
        <v>1836</v>
      </c>
      <c r="B376" t="s">
        <v>1837</v>
      </c>
      <c r="C376" t="s">
        <v>32</v>
      </c>
      <c r="D376" t="s">
        <v>1838</v>
      </c>
      <c r="E376" t="s">
        <v>1839</v>
      </c>
      <c r="F376" t="s">
        <v>1840</v>
      </c>
      <c r="G376" t="s">
        <v>36</v>
      </c>
      <c r="H376">
        <v>53.435000000000002</v>
      </c>
      <c r="I376">
        <v>15</v>
      </c>
      <c r="J376">
        <v>24.7</v>
      </c>
      <c r="K376">
        <v>0</v>
      </c>
      <c r="L376">
        <v>148.19999999999999</v>
      </c>
      <c r="M376">
        <v>29.838880540000002</v>
      </c>
      <c r="N376">
        <v>28.739116670000001</v>
      </c>
      <c r="O376">
        <v>29.664888380000001</v>
      </c>
      <c r="P376">
        <v>27.498764040000001</v>
      </c>
      <c r="Q376">
        <v>27.19966698</v>
      </c>
      <c r="R376">
        <v>29.297103880000002</v>
      </c>
      <c r="S376">
        <v>29.598609920000001</v>
      </c>
      <c r="T376">
        <v>29.629091259999999</v>
      </c>
      <c r="U376">
        <v>29.73408508</v>
      </c>
      <c r="V376">
        <v>28.636785509999999</v>
      </c>
      <c r="W376">
        <v>29.991184230000002</v>
      </c>
      <c r="X376">
        <v>29.97882843</v>
      </c>
      <c r="Y376">
        <v>7.5555882000000005E-2</v>
      </c>
      <c r="Z376">
        <v>-0.121304194</v>
      </c>
      <c r="AA376">
        <v>0.90275469600000002</v>
      </c>
      <c r="AB376">
        <v>-1.537087758</v>
      </c>
      <c r="AC376">
        <v>9.3602993999999995E-2</v>
      </c>
      <c r="AD376">
        <v>0.11832936600000001</v>
      </c>
    </row>
    <row r="377" spans="1:30" x14ac:dyDescent="0.2">
      <c r="A377" t="s">
        <v>1841</v>
      </c>
      <c r="B377" t="s">
        <v>1842</v>
      </c>
      <c r="C377" t="s">
        <v>1843</v>
      </c>
      <c r="D377" t="s">
        <v>1844</v>
      </c>
      <c r="E377" t="s">
        <v>1845</v>
      </c>
      <c r="F377" t="s">
        <v>1846</v>
      </c>
      <c r="G377" t="s">
        <v>91</v>
      </c>
      <c r="H377">
        <v>47.457000000000001</v>
      </c>
      <c r="I377">
        <v>27</v>
      </c>
      <c r="J377">
        <v>78.3</v>
      </c>
      <c r="K377">
        <v>0</v>
      </c>
      <c r="L377">
        <v>293.41000000000003</v>
      </c>
      <c r="M377">
        <v>26.311084749999999</v>
      </c>
      <c r="N377">
        <v>27.151317599999999</v>
      </c>
      <c r="O377">
        <v>27.118822099999999</v>
      </c>
      <c r="P377">
        <v>27.905868529999999</v>
      </c>
      <c r="Q377">
        <v>25.27259445</v>
      </c>
      <c r="R377">
        <v>27.061161040000002</v>
      </c>
      <c r="S377">
        <v>26.373617169999999</v>
      </c>
      <c r="T377">
        <v>26.525369640000001</v>
      </c>
      <c r="U377">
        <v>27.10069275</v>
      </c>
      <c r="V377">
        <v>26.34457016</v>
      </c>
      <c r="W377">
        <v>26.71096039</v>
      </c>
      <c r="X377">
        <v>25.910839079999999</v>
      </c>
      <c r="Y377">
        <v>0.681266802</v>
      </c>
      <c r="Z377">
        <v>0.53828493799999999</v>
      </c>
      <c r="AA377">
        <v>0.202054067</v>
      </c>
      <c r="AB377">
        <v>0.424418132</v>
      </c>
      <c r="AC377">
        <v>0.46522749000000002</v>
      </c>
      <c r="AD377">
        <v>0.34443664600000001</v>
      </c>
    </row>
    <row r="378" spans="1:30" x14ac:dyDescent="0.2">
      <c r="A378" t="s">
        <v>1847</v>
      </c>
      <c r="B378" t="s">
        <v>1848</v>
      </c>
      <c r="C378" t="s">
        <v>32</v>
      </c>
      <c r="D378" t="s">
        <v>1849</v>
      </c>
      <c r="E378" t="s">
        <v>1847</v>
      </c>
      <c r="F378" t="s">
        <v>1850</v>
      </c>
      <c r="G378" t="s">
        <v>36</v>
      </c>
      <c r="H378">
        <v>16.13</v>
      </c>
      <c r="I378">
        <v>6</v>
      </c>
      <c r="J378">
        <v>38.200000000000003</v>
      </c>
      <c r="K378">
        <v>0</v>
      </c>
      <c r="L378">
        <v>8.4931999999999999</v>
      </c>
      <c r="M378">
        <v>25.332822799999999</v>
      </c>
      <c r="N378">
        <v>25.352590559999999</v>
      </c>
      <c r="O378">
        <v>25.135396960000001</v>
      </c>
      <c r="P378">
        <v>23.58225822</v>
      </c>
      <c r="Q378">
        <v>23.747461319999999</v>
      </c>
      <c r="R378">
        <v>25.053081509999998</v>
      </c>
      <c r="S378">
        <v>25.49646568</v>
      </c>
      <c r="T378">
        <v>24.761875150000002</v>
      </c>
      <c r="U378">
        <v>25.56665611</v>
      </c>
      <c r="V378">
        <v>23.5740509</v>
      </c>
      <c r="W378">
        <v>25.708225250000002</v>
      </c>
      <c r="X378">
        <v>25.505517959999999</v>
      </c>
      <c r="Y378">
        <v>0.193165909</v>
      </c>
      <c r="Z378">
        <v>0.34433873500000001</v>
      </c>
      <c r="AA378">
        <v>0.41375320799999998</v>
      </c>
      <c r="AB378">
        <v>-0.80166435199999997</v>
      </c>
      <c r="AC378">
        <v>0.18093347700000001</v>
      </c>
      <c r="AD378">
        <v>0.34573427800000001</v>
      </c>
    </row>
    <row r="379" spans="1:30" x14ac:dyDescent="0.2">
      <c r="A379" t="s">
        <v>1851</v>
      </c>
      <c r="B379" t="s">
        <v>1852</v>
      </c>
      <c r="C379" t="s">
        <v>1853</v>
      </c>
      <c r="D379" t="s">
        <v>1854</v>
      </c>
      <c r="E379" t="s">
        <v>1855</v>
      </c>
      <c r="F379" t="s">
        <v>1856</v>
      </c>
      <c r="G379" t="s">
        <v>91</v>
      </c>
      <c r="H379">
        <v>34.472000000000001</v>
      </c>
      <c r="I379">
        <v>22</v>
      </c>
      <c r="J379">
        <v>96</v>
      </c>
      <c r="K379">
        <v>0</v>
      </c>
      <c r="L379">
        <v>323.31</v>
      </c>
      <c r="M379">
        <v>31.288406370000001</v>
      </c>
      <c r="N379">
        <v>31.481449130000001</v>
      </c>
      <c r="O379">
        <v>31.726593019999999</v>
      </c>
      <c r="P379">
        <v>32.14997864</v>
      </c>
      <c r="Q379">
        <v>32.250308990000001</v>
      </c>
      <c r="R379">
        <v>31.573349</v>
      </c>
      <c r="S379">
        <v>31.454345700000001</v>
      </c>
      <c r="T379">
        <v>31.663694379999999</v>
      </c>
      <c r="U379">
        <v>31.65821266</v>
      </c>
      <c r="V379">
        <v>31.954422000000001</v>
      </c>
      <c r="W379">
        <v>31.43440056</v>
      </c>
      <c r="X379">
        <v>31.32200623</v>
      </c>
      <c r="Y379">
        <v>0.111349332</v>
      </c>
      <c r="Z379">
        <v>-7.1460088000000005E-2</v>
      </c>
      <c r="AA379">
        <v>0.66452651299999999</v>
      </c>
      <c r="AB379">
        <v>0.42093594899999998</v>
      </c>
      <c r="AC379">
        <v>3.5730046000000001E-2</v>
      </c>
      <c r="AD379">
        <v>2.1807988E-2</v>
      </c>
    </row>
    <row r="380" spans="1:30" x14ac:dyDescent="0.2">
      <c r="A380" t="s">
        <v>1857</v>
      </c>
      <c r="B380" t="s">
        <v>162</v>
      </c>
      <c r="C380" t="s">
        <v>100</v>
      </c>
      <c r="D380" t="s">
        <v>1858</v>
      </c>
      <c r="E380" t="s">
        <v>1857</v>
      </c>
      <c r="F380" t="s">
        <v>1859</v>
      </c>
      <c r="G380" t="s">
        <v>58</v>
      </c>
      <c r="H380">
        <v>24.02</v>
      </c>
      <c r="I380">
        <v>6</v>
      </c>
      <c r="J380">
        <v>30.7</v>
      </c>
      <c r="K380">
        <v>0</v>
      </c>
      <c r="L380">
        <v>42.883000000000003</v>
      </c>
      <c r="M380">
        <v>26.16572571</v>
      </c>
      <c r="N380">
        <v>26.165859220000002</v>
      </c>
      <c r="O380">
        <v>25.680486680000001</v>
      </c>
      <c r="P380">
        <v>25.599773410000001</v>
      </c>
      <c r="Q380">
        <v>24.288518910000001</v>
      </c>
      <c r="R380">
        <v>26.22945786</v>
      </c>
      <c r="S380">
        <v>26.40228462</v>
      </c>
      <c r="T380">
        <v>25.74131775</v>
      </c>
      <c r="U380">
        <v>26.36864662</v>
      </c>
      <c r="V380">
        <v>24.721340179999999</v>
      </c>
      <c r="W380">
        <v>26.352859500000001</v>
      </c>
      <c r="X380">
        <v>26.033954619999999</v>
      </c>
      <c r="Y380">
        <v>0.22430091899999999</v>
      </c>
      <c r="Z380">
        <v>0.301305771</v>
      </c>
      <c r="AA380">
        <v>0.163655197</v>
      </c>
      <c r="AB380">
        <v>-0.33013471</v>
      </c>
      <c r="AC380">
        <v>0.35876527499999999</v>
      </c>
      <c r="AD380">
        <v>0.46803156499999998</v>
      </c>
    </row>
    <row r="381" spans="1:30" x14ac:dyDescent="0.2">
      <c r="A381" t="s">
        <v>1860</v>
      </c>
      <c r="B381" t="s">
        <v>99</v>
      </c>
      <c r="C381" t="s">
        <v>100</v>
      </c>
      <c r="D381" t="s">
        <v>1861</v>
      </c>
      <c r="E381" t="s">
        <v>1860</v>
      </c>
      <c r="F381" t="s">
        <v>1862</v>
      </c>
      <c r="G381" t="s">
        <v>58</v>
      </c>
      <c r="H381">
        <v>69.603999999999999</v>
      </c>
      <c r="I381">
        <v>25</v>
      </c>
      <c r="J381">
        <v>58.8</v>
      </c>
      <c r="K381">
        <v>0</v>
      </c>
      <c r="L381">
        <v>323.31</v>
      </c>
      <c r="M381">
        <v>33.189796450000003</v>
      </c>
      <c r="N381">
        <v>32.75284576</v>
      </c>
      <c r="O381">
        <v>32.334552760000001</v>
      </c>
      <c r="P381">
        <v>32.139984130000002</v>
      </c>
      <c r="Q381">
        <v>30.45894814</v>
      </c>
      <c r="R381">
        <v>32.131210330000002</v>
      </c>
      <c r="S381">
        <v>32.594123840000002</v>
      </c>
      <c r="T381">
        <v>32.044300079999999</v>
      </c>
      <c r="U381">
        <v>32.72955322</v>
      </c>
      <c r="V381">
        <v>30.764221190000001</v>
      </c>
      <c r="W381">
        <v>32.949054719999999</v>
      </c>
      <c r="X381">
        <v>33.054168699999998</v>
      </c>
      <c r="Y381">
        <v>0.25420257499999999</v>
      </c>
      <c r="Z381">
        <v>0.50325012199999997</v>
      </c>
      <c r="AA381">
        <v>0.29517669800000002</v>
      </c>
      <c r="AB381">
        <v>-0.67910067200000002</v>
      </c>
      <c r="AC381">
        <v>9.2057167999999995E-2</v>
      </c>
      <c r="AD381">
        <v>0.200177511</v>
      </c>
    </row>
    <row r="382" spans="1:30" x14ac:dyDescent="0.2">
      <c r="A382" t="s">
        <v>1863</v>
      </c>
      <c r="B382" t="s">
        <v>311</v>
      </c>
      <c r="C382" t="s">
        <v>122</v>
      </c>
      <c r="D382" t="s">
        <v>1864</v>
      </c>
      <c r="E382" t="s">
        <v>1863</v>
      </c>
      <c r="F382" t="s">
        <v>1865</v>
      </c>
      <c r="G382" t="s">
        <v>126</v>
      </c>
      <c r="H382">
        <v>24.053999999999998</v>
      </c>
      <c r="I382">
        <v>7</v>
      </c>
      <c r="J382">
        <v>54.1</v>
      </c>
      <c r="K382">
        <v>0</v>
      </c>
      <c r="L382">
        <v>68.492000000000004</v>
      </c>
      <c r="M382">
        <v>26.448781969999999</v>
      </c>
      <c r="N382">
        <v>25.890178679999998</v>
      </c>
      <c r="O382">
        <v>26.847806930000001</v>
      </c>
      <c r="P382">
        <v>25.056585309999999</v>
      </c>
      <c r="Q382">
        <v>26.865377429999999</v>
      </c>
      <c r="R382">
        <v>24.511547090000001</v>
      </c>
      <c r="S382">
        <v>26.897468570000001</v>
      </c>
      <c r="T382">
        <v>26.456493380000001</v>
      </c>
      <c r="U382">
        <v>26.385234830000002</v>
      </c>
      <c r="V382">
        <v>27.109985349999999</v>
      </c>
      <c r="W382">
        <v>26.667901990000001</v>
      </c>
      <c r="X382">
        <v>26.592777250000001</v>
      </c>
      <c r="Y382">
        <v>0.54281584100000002</v>
      </c>
      <c r="Z382">
        <v>-0.394632339</v>
      </c>
      <c r="AA382">
        <v>0.83449859900000001</v>
      </c>
      <c r="AB382">
        <v>-1.312384923</v>
      </c>
      <c r="AC382">
        <v>0.39044844699999998</v>
      </c>
      <c r="AD382">
        <v>-0.210489273</v>
      </c>
    </row>
    <row r="383" spans="1:30" x14ac:dyDescent="0.2">
      <c r="A383" t="s">
        <v>1866</v>
      </c>
      <c r="B383" t="s">
        <v>1867</v>
      </c>
      <c r="C383" t="s">
        <v>1868</v>
      </c>
      <c r="D383" t="s">
        <v>1869</v>
      </c>
      <c r="E383" t="s">
        <v>1870</v>
      </c>
      <c r="F383" t="s">
        <v>1871</v>
      </c>
      <c r="G383" t="s">
        <v>91</v>
      </c>
      <c r="H383">
        <v>57.073</v>
      </c>
      <c r="I383">
        <v>38</v>
      </c>
      <c r="J383">
        <v>72.3</v>
      </c>
      <c r="K383">
        <v>0</v>
      </c>
      <c r="L383">
        <v>323.31</v>
      </c>
      <c r="M383">
        <v>30.648645399999999</v>
      </c>
      <c r="N383">
        <v>30.570817949999999</v>
      </c>
      <c r="O383">
        <v>30.53954697</v>
      </c>
      <c r="P383">
        <v>30.97862434</v>
      </c>
      <c r="Q383">
        <v>30.84856796</v>
      </c>
      <c r="R383">
        <v>30.988002779999999</v>
      </c>
      <c r="S383">
        <v>30.44717026</v>
      </c>
      <c r="T383">
        <v>30.446874619999999</v>
      </c>
      <c r="U383">
        <v>30.542869570000001</v>
      </c>
      <c r="V383">
        <v>30.947261810000001</v>
      </c>
      <c r="W383">
        <v>30.395910260000001</v>
      </c>
      <c r="X383">
        <v>30.54434586</v>
      </c>
      <c r="Y383">
        <v>9.0881330999999996E-2</v>
      </c>
      <c r="Z383">
        <v>-4.2835870999999998E-2</v>
      </c>
      <c r="AA383">
        <v>0.84048099300000001</v>
      </c>
      <c r="AB383">
        <v>0.30922571799999998</v>
      </c>
      <c r="AC383">
        <v>0.37542658299999998</v>
      </c>
      <c r="AD383">
        <v>-0.150201162</v>
      </c>
    </row>
    <row r="384" spans="1:30" x14ac:dyDescent="0.2">
      <c r="A384" t="s">
        <v>1872</v>
      </c>
      <c r="B384" t="s">
        <v>99</v>
      </c>
      <c r="C384" t="s">
        <v>100</v>
      </c>
      <c r="D384" t="s">
        <v>1873</v>
      </c>
      <c r="E384" t="s">
        <v>1872</v>
      </c>
      <c r="F384" t="s">
        <v>1874</v>
      </c>
      <c r="G384" t="s">
        <v>58</v>
      </c>
      <c r="H384">
        <v>15.098000000000001</v>
      </c>
      <c r="I384">
        <v>4</v>
      </c>
      <c r="J384">
        <v>35.700000000000003</v>
      </c>
      <c r="K384">
        <v>0</v>
      </c>
      <c r="L384">
        <v>15.028</v>
      </c>
      <c r="M384">
        <v>25.530529019999999</v>
      </c>
      <c r="N384">
        <v>26.17390442</v>
      </c>
      <c r="O384">
        <v>25.759895319999998</v>
      </c>
      <c r="P384">
        <v>24.949043270000001</v>
      </c>
      <c r="Q384">
        <v>23.442090990000001</v>
      </c>
      <c r="R384">
        <v>25.520223619999999</v>
      </c>
      <c r="S384">
        <v>25.663322449999999</v>
      </c>
      <c r="T384">
        <v>25.298206329999999</v>
      </c>
      <c r="U384">
        <v>25.58712006</v>
      </c>
      <c r="V384">
        <v>25.21408272</v>
      </c>
      <c r="W384">
        <v>25.51605034</v>
      </c>
      <c r="X384">
        <v>25.400346760000001</v>
      </c>
      <c r="Y384">
        <v>1.0038320970000001</v>
      </c>
      <c r="Z384">
        <v>0.44461631800000001</v>
      </c>
      <c r="AA384">
        <v>0.518789579</v>
      </c>
      <c r="AB384">
        <v>-0.73970731099999998</v>
      </c>
      <c r="AC384">
        <v>0.41882952400000001</v>
      </c>
      <c r="AD384">
        <v>0.13938967399999999</v>
      </c>
    </row>
    <row r="385" spans="1:30" x14ac:dyDescent="0.2">
      <c r="A385" t="s">
        <v>1875</v>
      </c>
      <c r="B385" t="s">
        <v>99</v>
      </c>
      <c r="C385" t="s">
        <v>32</v>
      </c>
      <c r="D385" t="s">
        <v>1876</v>
      </c>
      <c r="E385" t="s">
        <v>1875</v>
      </c>
      <c r="F385" t="s">
        <v>1877</v>
      </c>
      <c r="G385" t="s">
        <v>58</v>
      </c>
      <c r="H385">
        <v>29.067</v>
      </c>
      <c r="I385">
        <v>12</v>
      </c>
      <c r="J385">
        <v>54.5</v>
      </c>
      <c r="K385">
        <v>0</v>
      </c>
      <c r="L385">
        <v>92.17</v>
      </c>
      <c r="M385">
        <v>28.668748860000001</v>
      </c>
      <c r="N385">
        <v>28.440631870000001</v>
      </c>
      <c r="O385">
        <v>28.44978905</v>
      </c>
      <c r="P385">
        <v>27.761100769999999</v>
      </c>
      <c r="Q385">
        <v>26.698825840000001</v>
      </c>
      <c r="R385">
        <v>28.443716049999999</v>
      </c>
      <c r="S385">
        <v>29.26887894</v>
      </c>
      <c r="T385">
        <v>28.965679170000001</v>
      </c>
      <c r="U385">
        <v>28.781099319999999</v>
      </c>
      <c r="V385">
        <v>28.50540543</v>
      </c>
      <c r="W385">
        <v>28.803659440000001</v>
      </c>
      <c r="X385">
        <v>29.293336870000001</v>
      </c>
      <c r="Y385">
        <v>0.65115860800000003</v>
      </c>
      <c r="Z385">
        <v>-0.347743988</v>
      </c>
      <c r="AA385">
        <v>1.0392778229999999</v>
      </c>
      <c r="AB385">
        <v>-1.2329196929999999</v>
      </c>
      <c r="AC385">
        <v>0.19589948099999999</v>
      </c>
      <c r="AD385">
        <v>0.13775189700000001</v>
      </c>
    </row>
    <row r="386" spans="1:30" x14ac:dyDescent="0.2">
      <c r="A386" t="s">
        <v>1878</v>
      </c>
      <c r="B386" t="s">
        <v>1879</v>
      </c>
      <c r="C386" t="s">
        <v>1880</v>
      </c>
      <c r="D386" t="s">
        <v>1881</v>
      </c>
      <c r="E386" t="s">
        <v>1882</v>
      </c>
      <c r="F386" t="s">
        <v>1883</v>
      </c>
      <c r="G386" t="s">
        <v>232</v>
      </c>
      <c r="H386">
        <v>50.134999999999998</v>
      </c>
      <c r="I386">
        <v>24</v>
      </c>
      <c r="J386">
        <v>53.3</v>
      </c>
      <c r="K386">
        <v>0</v>
      </c>
      <c r="L386">
        <v>273.20999999999998</v>
      </c>
      <c r="M386">
        <v>26.893306729999999</v>
      </c>
      <c r="N386">
        <v>26.069358829999999</v>
      </c>
      <c r="O386">
        <v>23.849374770000001</v>
      </c>
      <c r="P386">
        <v>25.733839039999999</v>
      </c>
      <c r="Q386">
        <v>23.971561430000001</v>
      </c>
      <c r="R386">
        <v>26.95282555</v>
      </c>
      <c r="S386">
        <v>26.295492169999999</v>
      </c>
      <c r="T386">
        <v>25.571176529999999</v>
      </c>
      <c r="U386">
        <v>26.264902110000001</v>
      </c>
      <c r="V386">
        <v>23.99798393</v>
      </c>
      <c r="W386">
        <v>26.410184860000001</v>
      </c>
      <c r="X386">
        <v>26.092025759999999</v>
      </c>
      <c r="Y386">
        <v>2.9566069E-2</v>
      </c>
      <c r="Z386">
        <v>0.10394859300000001</v>
      </c>
      <c r="AA386">
        <v>1.5182273E-2</v>
      </c>
      <c r="AB386">
        <v>5.2677155000000003E-2</v>
      </c>
      <c r="AC386">
        <v>0.27537462099999999</v>
      </c>
      <c r="AD386">
        <v>0.54379208899999998</v>
      </c>
    </row>
    <row r="387" spans="1:30" x14ac:dyDescent="0.2">
      <c r="A387" t="s">
        <v>1884</v>
      </c>
      <c r="B387" t="s">
        <v>1885</v>
      </c>
      <c r="C387" t="s">
        <v>1886</v>
      </c>
      <c r="D387" t="s">
        <v>1887</v>
      </c>
      <c r="E387" t="s">
        <v>1884</v>
      </c>
      <c r="F387" t="s">
        <v>1888</v>
      </c>
      <c r="G387" t="s">
        <v>91</v>
      </c>
      <c r="H387">
        <v>55.768999999999998</v>
      </c>
      <c r="I387">
        <v>24</v>
      </c>
      <c r="J387">
        <v>61.2</v>
      </c>
      <c r="K387">
        <v>0</v>
      </c>
      <c r="L387">
        <v>218.76</v>
      </c>
      <c r="M387">
        <v>28.22356796</v>
      </c>
      <c r="N387">
        <v>28.61386108</v>
      </c>
      <c r="O387">
        <v>28.77621078</v>
      </c>
      <c r="P387">
        <v>28.9985733</v>
      </c>
      <c r="Q387">
        <v>28.93106079</v>
      </c>
      <c r="R387">
        <v>28.591600419999999</v>
      </c>
      <c r="S387">
        <v>28.23082161</v>
      </c>
      <c r="T387">
        <v>28.179069519999999</v>
      </c>
      <c r="U387">
        <v>28.190982819999999</v>
      </c>
      <c r="V387">
        <v>28.572860720000001</v>
      </c>
      <c r="W387">
        <v>28.253812790000001</v>
      </c>
      <c r="X387">
        <v>28.144964219999999</v>
      </c>
      <c r="Y387">
        <v>0.440972166</v>
      </c>
      <c r="Z387">
        <v>0.21400070199999999</v>
      </c>
      <c r="AA387">
        <v>1.3432520160000001</v>
      </c>
      <c r="AB387">
        <v>0.51653226200000002</v>
      </c>
      <c r="AC387">
        <v>0.40512406499999998</v>
      </c>
      <c r="AD387">
        <v>-0.123587926</v>
      </c>
    </row>
    <row r="388" spans="1:30" x14ac:dyDescent="0.2">
      <c r="A388" t="s">
        <v>1889</v>
      </c>
      <c r="B388" t="s">
        <v>1890</v>
      </c>
      <c r="C388" t="s">
        <v>32</v>
      </c>
      <c r="D388" t="s">
        <v>1891</v>
      </c>
      <c r="E388" t="s">
        <v>1889</v>
      </c>
      <c r="F388" t="s">
        <v>1892</v>
      </c>
      <c r="G388" t="s">
        <v>36</v>
      </c>
      <c r="H388">
        <v>27.442</v>
      </c>
      <c r="I388">
        <v>11</v>
      </c>
      <c r="J388">
        <v>45.2</v>
      </c>
      <c r="K388">
        <v>0</v>
      </c>
      <c r="L388">
        <v>36.639000000000003</v>
      </c>
      <c r="M388">
        <v>29.332170489999999</v>
      </c>
      <c r="N388">
        <v>29.03831482</v>
      </c>
      <c r="O388">
        <v>29.284957890000001</v>
      </c>
      <c r="P388">
        <v>28.34895706</v>
      </c>
      <c r="Q388">
        <v>28.536678309999999</v>
      </c>
      <c r="R388">
        <v>28.72181892</v>
      </c>
      <c r="S388">
        <v>29.58032227</v>
      </c>
      <c r="T388">
        <v>28.943634029999998</v>
      </c>
      <c r="U388">
        <v>29.751588819999998</v>
      </c>
      <c r="V388">
        <v>28.960662840000001</v>
      </c>
      <c r="W388">
        <v>29.167247769999999</v>
      </c>
      <c r="X388">
        <v>29.39956093</v>
      </c>
      <c r="Y388">
        <v>9.7891530000000004E-2</v>
      </c>
      <c r="Z388">
        <v>4.2657215999999998E-2</v>
      </c>
      <c r="AA388">
        <v>1.7369059010000001</v>
      </c>
      <c r="AB388">
        <v>-0.64000574700000001</v>
      </c>
      <c r="AC388">
        <v>0.378579212</v>
      </c>
      <c r="AD388">
        <v>0.24935785899999999</v>
      </c>
    </row>
    <row r="389" spans="1:30" x14ac:dyDescent="0.2">
      <c r="A389" t="s">
        <v>1893</v>
      </c>
      <c r="B389" t="s">
        <v>1894</v>
      </c>
      <c r="C389" t="s">
        <v>1895</v>
      </c>
      <c r="D389" t="s">
        <v>1896</v>
      </c>
      <c r="E389" t="s">
        <v>1897</v>
      </c>
      <c r="F389" t="s">
        <v>1898</v>
      </c>
      <c r="G389" t="s">
        <v>91</v>
      </c>
      <c r="H389">
        <v>39.765999999999998</v>
      </c>
      <c r="I389">
        <v>7</v>
      </c>
      <c r="J389">
        <v>27.9</v>
      </c>
      <c r="K389">
        <v>0</v>
      </c>
      <c r="L389">
        <v>16.675999999999998</v>
      </c>
      <c r="M389">
        <v>25.601135249999999</v>
      </c>
      <c r="N389">
        <v>24.036745069999998</v>
      </c>
      <c r="O389">
        <v>23.394872670000002</v>
      </c>
      <c r="P389">
        <v>23.963140490000001</v>
      </c>
      <c r="Q389">
        <v>24.643722530000002</v>
      </c>
      <c r="R389">
        <v>23.393510819999999</v>
      </c>
      <c r="S389">
        <v>25.370815279999999</v>
      </c>
      <c r="T389">
        <v>24.625419619999999</v>
      </c>
      <c r="U389">
        <v>24.26801682</v>
      </c>
      <c r="V389">
        <v>24.501823430000002</v>
      </c>
      <c r="W389">
        <v>22.738759989999998</v>
      </c>
      <c r="X389">
        <v>22.91210938</v>
      </c>
      <c r="Y389">
        <v>0.48400388599999999</v>
      </c>
      <c r="Z389">
        <v>0.96002006500000003</v>
      </c>
      <c r="AA389">
        <v>0.38903075199999998</v>
      </c>
      <c r="AB389">
        <v>0.61589368200000005</v>
      </c>
      <c r="AC389">
        <v>0.99129326900000003</v>
      </c>
      <c r="AD389">
        <v>1.370519638</v>
      </c>
    </row>
    <row r="390" spans="1:30" x14ac:dyDescent="0.2">
      <c r="A390" t="s">
        <v>1899</v>
      </c>
      <c r="B390" t="s">
        <v>31</v>
      </c>
      <c r="C390" t="s">
        <v>32</v>
      </c>
      <c r="D390" t="s">
        <v>1900</v>
      </c>
      <c r="E390" t="s">
        <v>1899</v>
      </c>
      <c r="F390" t="s">
        <v>1901</v>
      </c>
      <c r="G390" t="s">
        <v>36</v>
      </c>
      <c r="H390">
        <v>12.994</v>
      </c>
      <c r="I390">
        <v>3</v>
      </c>
      <c r="J390">
        <v>18.899999999999999</v>
      </c>
      <c r="K390">
        <v>0</v>
      </c>
      <c r="L390">
        <v>94.921000000000006</v>
      </c>
      <c r="M390">
        <v>27.168157579999999</v>
      </c>
      <c r="N390">
        <v>27.022104259999999</v>
      </c>
      <c r="O390">
        <v>26.71620369</v>
      </c>
      <c r="P390">
        <v>26.063919070000001</v>
      </c>
      <c r="Q390">
        <v>27.37799072</v>
      </c>
      <c r="R390">
        <v>24.722364429999999</v>
      </c>
      <c r="S390">
        <v>26.81274414</v>
      </c>
      <c r="T390">
        <v>26.601871490000001</v>
      </c>
      <c r="U390">
        <v>26.616807940000001</v>
      </c>
      <c r="V390">
        <v>27.706882480000001</v>
      </c>
      <c r="W390">
        <v>27.046560289999999</v>
      </c>
      <c r="X390">
        <v>27.410055159999999</v>
      </c>
      <c r="Y390">
        <v>0.83491985800000001</v>
      </c>
      <c r="Z390">
        <v>-0.41901079800000002</v>
      </c>
      <c r="AA390">
        <v>0.77776838000000004</v>
      </c>
      <c r="AB390">
        <v>-1.33307457</v>
      </c>
      <c r="AC390">
        <v>1.6064888939999999</v>
      </c>
      <c r="AD390">
        <v>-0.71069145199999995</v>
      </c>
    </row>
    <row r="391" spans="1:30" x14ac:dyDescent="0.2">
      <c r="A391" t="s">
        <v>1902</v>
      </c>
      <c r="B391" t="s">
        <v>1903</v>
      </c>
      <c r="C391" t="s">
        <v>32</v>
      </c>
      <c r="D391" t="s">
        <v>1904</v>
      </c>
      <c r="E391" t="s">
        <v>1902</v>
      </c>
      <c r="F391" t="s">
        <v>1905</v>
      </c>
      <c r="G391" t="s">
        <v>91</v>
      </c>
      <c r="H391">
        <v>31.846</v>
      </c>
      <c r="I391">
        <v>9</v>
      </c>
      <c r="J391">
        <v>42.5</v>
      </c>
      <c r="K391">
        <v>0</v>
      </c>
      <c r="L391">
        <v>96.307000000000002</v>
      </c>
      <c r="M391">
        <v>26.09379959</v>
      </c>
      <c r="N391">
        <v>25.415071489999999</v>
      </c>
      <c r="O391">
        <v>25.9281826</v>
      </c>
      <c r="P391">
        <v>25.233217239999998</v>
      </c>
      <c r="Q391">
        <v>25.162765499999999</v>
      </c>
      <c r="R391">
        <v>26.600595469999998</v>
      </c>
      <c r="S391">
        <v>24.75206184</v>
      </c>
      <c r="T391">
        <v>27.141996379999998</v>
      </c>
      <c r="U391">
        <v>26.781568530000001</v>
      </c>
      <c r="V391">
        <v>25.03451729</v>
      </c>
      <c r="W391">
        <v>26.637546539999999</v>
      </c>
      <c r="X391">
        <v>27.212154389999998</v>
      </c>
      <c r="Y391">
        <v>0.28491581900000001</v>
      </c>
      <c r="Z391">
        <v>-0.48238817899999997</v>
      </c>
      <c r="AA391">
        <v>0.32176771999999998</v>
      </c>
      <c r="AB391">
        <v>-0.62921333300000004</v>
      </c>
      <c r="AC391">
        <v>2.3502848999999999E-2</v>
      </c>
      <c r="AD391">
        <v>-6.9530487000000002E-2</v>
      </c>
    </row>
    <row r="392" spans="1:30" x14ac:dyDescent="0.2">
      <c r="A392" t="s">
        <v>1906</v>
      </c>
      <c r="B392" t="s">
        <v>1907</v>
      </c>
      <c r="C392" t="s">
        <v>1908</v>
      </c>
      <c r="D392" t="s">
        <v>1909</v>
      </c>
      <c r="E392" t="s">
        <v>1910</v>
      </c>
      <c r="F392" t="s">
        <v>1911</v>
      </c>
      <c r="G392" t="s">
        <v>177</v>
      </c>
      <c r="H392">
        <v>85.319000000000003</v>
      </c>
      <c r="I392">
        <v>69</v>
      </c>
      <c r="J392">
        <v>87.7</v>
      </c>
      <c r="K392">
        <v>0</v>
      </c>
      <c r="L392">
        <v>323.31</v>
      </c>
      <c r="M392">
        <v>30.39222908</v>
      </c>
      <c r="N392">
        <v>30.997591020000002</v>
      </c>
      <c r="O392">
        <v>31.408821110000002</v>
      </c>
      <c r="P392">
        <v>31.868206019999999</v>
      </c>
      <c r="Q392">
        <v>31.984680180000002</v>
      </c>
      <c r="R392">
        <v>31.424173360000001</v>
      </c>
      <c r="S392">
        <v>30.783161159999999</v>
      </c>
      <c r="T392">
        <v>30.75023079</v>
      </c>
      <c r="U392">
        <v>30.90605545</v>
      </c>
      <c r="V392">
        <v>31.18553352</v>
      </c>
      <c r="W392">
        <v>30.739809040000001</v>
      </c>
      <c r="X392">
        <v>30.388847349999999</v>
      </c>
      <c r="Y392">
        <v>0.162028066</v>
      </c>
      <c r="Z392">
        <v>0.161483765</v>
      </c>
      <c r="AA392">
        <v>1.5811714349999999</v>
      </c>
      <c r="AB392">
        <v>0.98762321500000005</v>
      </c>
      <c r="AC392">
        <v>6.1574667999999999E-2</v>
      </c>
      <c r="AD392">
        <v>4.1752497E-2</v>
      </c>
    </row>
    <row r="393" spans="1:30" x14ac:dyDescent="0.2">
      <c r="A393" t="s">
        <v>1912</v>
      </c>
      <c r="B393" t="s">
        <v>1913</v>
      </c>
      <c r="C393" t="s">
        <v>1914</v>
      </c>
      <c r="D393" t="s">
        <v>1915</v>
      </c>
      <c r="E393" t="s">
        <v>1916</v>
      </c>
      <c r="F393" t="s">
        <v>1917</v>
      </c>
      <c r="G393" t="s">
        <v>91</v>
      </c>
      <c r="H393">
        <v>46.680999999999997</v>
      </c>
      <c r="I393">
        <v>11</v>
      </c>
      <c r="J393">
        <v>45.9</v>
      </c>
      <c r="K393">
        <v>0</v>
      </c>
      <c r="L393">
        <v>25.895</v>
      </c>
      <c r="M393">
        <v>26.332414629999999</v>
      </c>
      <c r="N393">
        <v>26.175769809999998</v>
      </c>
      <c r="O393">
        <v>25.975131990000001</v>
      </c>
      <c r="P393">
        <v>24.396150590000001</v>
      </c>
      <c r="Q393">
        <v>26.161540989999999</v>
      </c>
      <c r="R393">
        <v>24.64947128</v>
      </c>
      <c r="S393">
        <v>23.800807949999999</v>
      </c>
      <c r="T393">
        <v>25.66459656</v>
      </c>
      <c r="U393">
        <v>26.076166149999999</v>
      </c>
      <c r="V393">
        <v>26.02362823</v>
      </c>
      <c r="W393">
        <v>26.221292500000001</v>
      </c>
      <c r="X393">
        <v>26.505428309999999</v>
      </c>
      <c r="Y393">
        <v>0.19672735599999999</v>
      </c>
      <c r="Z393">
        <v>-8.9010874000000004E-2</v>
      </c>
      <c r="AA393">
        <v>0.97323347100000002</v>
      </c>
      <c r="AB393">
        <v>-1.1810620629999999</v>
      </c>
      <c r="AC393">
        <v>0.68109460899999996</v>
      </c>
      <c r="AD393">
        <v>-1.0695927940000001</v>
      </c>
    </row>
    <row r="394" spans="1:30" x14ac:dyDescent="0.2">
      <c r="A394" t="s">
        <v>1918</v>
      </c>
      <c r="B394" t="s">
        <v>1919</v>
      </c>
      <c r="C394" t="s">
        <v>32</v>
      </c>
      <c r="D394" t="s">
        <v>1920</v>
      </c>
      <c r="E394" t="s">
        <v>1921</v>
      </c>
      <c r="F394" t="s">
        <v>1922</v>
      </c>
      <c r="G394" t="s">
        <v>36</v>
      </c>
      <c r="H394">
        <v>44.994999999999997</v>
      </c>
      <c r="I394">
        <v>22</v>
      </c>
      <c r="J394">
        <v>79.900000000000006</v>
      </c>
      <c r="K394">
        <v>0</v>
      </c>
      <c r="L394">
        <v>252.88</v>
      </c>
      <c r="M394">
        <v>29.07790756</v>
      </c>
      <c r="N394">
        <v>28.819520950000001</v>
      </c>
      <c r="O394">
        <v>28.455718990000001</v>
      </c>
      <c r="P394">
        <v>28.72552872</v>
      </c>
      <c r="Q394">
        <v>28.43005943</v>
      </c>
      <c r="R394">
        <v>28.460763929999999</v>
      </c>
      <c r="S394">
        <v>29.439363480000001</v>
      </c>
      <c r="T394">
        <v>29.19830894</v>
      </c>
      <c r="U394">
        <v>29.220342639999998</v>
      </c>
      <c r="V394">
        <v>29.280275339999999</v>
      </c>
      <c r="W394">
        <v>29.120874400000002</v>
      </c>
      <c r="X394">
        <v>29.468729020000001</v>
      </c>
      <c r="Y394">
        <v>1.1509129119999999</v>
      </c>
      <c r="Z394">
        <v>-0.50557708700000004</v>
      </c>
      <c r="AA394">
        <v>2.2629748529999998</v>
      </c>
      <c r="AB394">
        <v>-0.75117556299999999</v>
      </c>
      <c r="AC394">
        <v>1.0293536000000001E-2</v>
      </c>
      <c r="AD394">
        <v>-3.9545689999999998E-3</v>
      </c>
    </row>
    <row r="395" spans="1:30" x14ac:dyDescent="0.2">
      <c r="A395" t="s">
        <v>1923</v>
      </c>
      <c r="B395" t="s">
        <v>1924</v>
      </c>
      <c r="C395" t="s">
        <v>32</v>
      </c>
      <c r="D395" t="s">
        <v>1925</v>
      </c>
      <c r="E395" t="s">
        <v>1926</v>
      </c>
      <c r="F395" t="s">
        <v>1927</v>
      </c>
      <c r="G395" t="s">
        <v>36</v>
      </c>
      <c r="H395">
        <v>16.513999999999999</v>
      </c>
      <c r="I395">
        <v>5</v>
      </c>
      <c r="J395">
        <v>57.2</v>
      </c>
      <c r="K395">
        <v>0</v>
      </c>
      <c r="L395">
        <v>44.052999999999997</v>
      </c>
      <c r="M395">
        <v>24.68924522</v>
      </c>
      <c r="N395">
        <v>24.658256529999999</v>
      </c>
      <c r="O395">
        <v>24.396097180000002</v>
      </c>
      <c r="P395">
        <v>25.12207222</v>
      </c>
      <c r="Q395">
        <v>27.469640729999998</v>
      </c>
      <c r="R395">
        <v>24.01646423</v>
      </c>
      <c r="S395">
        <v>26.47684288</v>
      </c>
      <c r="T395">
        <v>26.35058403</v>
      </c>
      <c r="U395">
        <v>27.06886673</v>
      </c>
      <c r="V395">
        <v>27.996204380000002</v>
      </c>
      <c r="W395">
        <v>26.66044235</v>
      </c>
      <c r="X395">
        <v>26.79798126</v>
      </c>
      <c r="Y395">
        <v>2.3892317620000001</v>
      </c>
      <c r="Z395">
        <v>-2.570343018</v>
      </c>
      <c r="AA395">
        <v>0.66381784600000004</v>
      </c>
      <c r="AB395">
        <v>-1.6154836020000001</v>
      </c>
      <c r="AC395">
        <v>0.470166572</v>
      </c>
      <c r="AD395">
        <v>-0.51944478400000005</v>
      </c>
    </row>
    <row r="396" spans="1:30" x14ac:dyDescent="0.2">
      <c r="A396" t="s">
        <v>1928</v>
      </c>
      <c r="B396" t="s">
        <v>1725</v>
      </c>
      <c r="C396" t="s">
        <v>32</v>
      </c>
      <c r="D396" t="s">
        <v>1929</v>
      </c>
      <c r="E396" t="s">
        <v>1928</v>
      </c>
      <c r="F396" t="s">
        <v>1930</v>
      </c>
      <c r="G396" t="s">
        <v>91</v>
      </c>
      <c r="H396">
        <v>44.283000000000001</v>
      </c>
      <c r="I396">
        <v>26</v>
      </c>
      <c r="J396">
        <v>82.6</v>
      </c>
      <c r="K396">
        <v>0</v>
      </c>
      <c r="L396">
        <v>234.22</v>
      </c>
      <c r="M396">
        <v>27.8535881</v>
      </c>
      <c r="N396">
        <v>27.820859909999999</v>
      </c>
      <c r="O396">
        <v>27.773855210000001</v>
      </c>
      <c r="P396">
        <v>27.62205505</v>
      </c>
      <c r="Q396">
        <v>26.812866209999999</v>
      </c>
      <c r="R396">
        <v>28.147829059999999</v>
      </c>
      <c r="S396">
        <v>27.740531919999999</v>
      </c>
      <c r="T396">
        <v>28.03737259</v>
      </c>
      <c r="U396">
        <v>28.224027629999998</v>
      </c>
      <c r="V396">
        <v>27.941621779999998</v>
      </c>
      <c r="W396">
        <v>27.884426120000001</v>
      </c>
      <c r="X396">
        <v>27.96113205</v>
      </c>
      <c r="Y396">
        <v>1.5884839719999999</v>
      </c>
      <c r="Z396">
        <v>-0.112958908</v>
      </c>
      <c r="AA396">
        <v>0.44335900700000003</v>
      </c>
      <c r="AB396">
        <v>-0.40147654199999999</v>
      </c>
      <c r="AC396">
        <v>0.19236386499999999</v>
      </c>
      <c r="AD396">
        <v>7.1584066000000002E-2</v>
      </c>
    </row>
    <row r="397" spans="1:30" x14ac:dyDescent="0.2">
      <c r="A397" t="s">
        <v>1931</v>
      </c>
      <c r="B397" t="s">
        <v>234</v>
      </c>
      <c r="C397" t="s">
        <v>32</v>
      </c>
      <c r="D397" t="s">
        <v>1932</v>
      </c>
      <c r="E397" t="s">
        <v>1931</v>
      </c>
      <c r="F397" t="s">
        <v>1933</v>
      </c>
      <c r="G397" t="s">
        <v>58</v>
      </c>
      <c r="H397">
        <v>16.853000000000002</v>
      </c>
      <c r="I397">
        <v>6</v>
      </c>
      <c r="J397">
        <v>63.7</v>
      </c>
      <c r="K397">
        <v>0</v>
      </c>
      <c r="L397">
        <v>33.08</v>
      </c>
      <c r="M397">
        <v>28.044685359999999</v>
      </c>
      <c r="N397">
        <v>28.114360810000001</v>
      </c>
      <c r="O397">
        <v>28.641479489999998</v>
      </c>
      <c r="P397">
        <v>24.10925293</v>
      </c>
      <c r="Q397">
        <v>27.682910920000001</v>
      </c>
      <c r="R397">
        <v>25.181388850000001</v>
      </c>
      <c r="S397">
        <v>29.170141220000001</v>
      </c>
      <c r="T397">
        <v>28.822988509999998</v>
      </c>
      <c r="U397">
        <v>28.859613419999999</v>
      </c>
      <c r="V397">
        <v>27.827901839999999</v>
      </c>
      <c r="W397">
        <v>28.005603789999999</v>
      </c>
      <c r="X397">
        <v>28.85771561</v>
      </c>
      <c r="Y397">
        <v>3.3300892999999998E-2</v>
      </c>
      <c r="Z397">
        <v>3.6434808999999999E-2</v>
      </c>
      <c r="AA397">
        <v>1.0941921590000001</v>
      </c>
      <c r="AB397">
        <v>-2.5725561780000001</v>
      </c>
      <c r="AC397">
        <v>1.004993537</v>
      </c>
      <c r="AD397">
        <v>0.72050730399999996</v>
      </c>
    </row>
    <row r="398" spans="1:30" x14ac:dyDescent="0.2">
      <c r="A398" t="s">
        <v>1934</v>
      </c>
      <c r="B398" t="s">
        <v>99</v>
      </c>
      <c r="C398" t="s">
        <v>100</v>
      </c>
      <c r="D398" t="s">
        <v>1935</v>
      </c>
      <c r="E398" t="s">
        <v>1934</v>
      </c>
      <c r="F398" t="s">
        <v>1936</v>
      </c>
      <c r="G398" t="s">
        <v>58</v>
      </c>
      <c r="H398">
        <v>34.351999999999997</v>
      </c>
      <c r="I398">
        <v>4</v>
      </c>
      <c r="J398">
        <v>12.6</v>
      </c>
      <c r="K398">
        <v>0</v>
      </c>
      <c r="L398">
        <v>7.3888999999999996</v>
      </c>
      <c r="M398">
        <v>24.713768009999999</v>
      </c>
      <c r="N398">
        <v>24.310150149999998</v>
      </c>
      <c r="O398">
        <v>24.157152180000001</v>
      </c>
      <c r="P398">
        <v>24.229572300000001</v>
      </c>
      <c r="Q398">
        <v>25.263860699999999</v>
      </c>
      <c r="R398">
        <v>24.221035000000001</v>
      </c>
      <c r="S398">
        <v>24.780517580000001</v>
      </c>
      <c r="T398">
        <v>24.09506798</v>
      </c>
      <c r="U398">
        <v>24.726243969999999</v>
      </c>
      <c r="V398">
        <v>24.313058850000001</v>
      </c>
      <c r="W398">
        <v>24.982549670000001</v>
      </c>
      <c r="X398">
        <v>24.871313099999998</v>
      </c>
      <c r="Y398">
        <v>0.54755378399999999</v>
      </c>
      <c r="Z398">
        <v>-0.328617096</v>
      </c>
      <c r="AA398">
        <v>0.138171082</v>
      </c>
      <c r="AB398">
        <v>-0.15081787099999999</v>
      </c>
      <c r="AC398">
        <v>0.24656112299999999</v>
      </c>
      <c r="AD398">
        <v>-0.18836402899999999</v>
      </c>
    </row>
    <row r="399" spans="1:30" x14ac:dyDescent="0.2">
      <c r="A399" t="s">
        <v>1937</v>
      </c>
      <c r="B399" t="s">
        <v>1938</v>
      </c>
      <c r="C399" t="s">
        <v>1763</v>
      </c>
      <c r="D399" t="s">
        <v>1939</v>
      </c>
      <c r="E399" t="s">
        <v>1940</v>
      </c>
      <c r="F399" t="s">
        <v>1941</v>
      </c>
      <c r="G399" t="s">
        <v>232</v>
      </c>
      <c r="H399">
        <v>58.063000000000002</v>
      </c>
      <c r="I399">
        <v>11</v>
      </c>
      <c r="J399">
        <v>30.3</v>
      </c>
      <c r="K399">
        <v>0</v>
      </c>
      <c r="L399">
        <v>52.87</v>
      </c>
      <c r="M399">
        <v>23.27688599</v>
      </c>
      <c r="N399">
        <v>24.904457090000001</v>
      </c>
      <c r="O399">
        <v>23.668888089999999</v>
      </c>
      <c r="P399">
        <v>23.775695800000001</v>
      </c>
      <c r="Q399">
        <v>23.742750170000001</v>
      </c>
      <c r="R399">
        <v>23.42765236</v>
      </c>
      <c r="S399">
        <v>24.206054689999998</v>
      </c>
      <c r="T399">
        <v>24.332733149999999</v>
      </c>
      <c r="U399">
        <v>24.79307747</v>
      </c>
      <c r="V399">
        <v>23.815773010000001</v>
      </c>
      <c r="W399">
        <v>23.24653816</v>
      </c>
      <c r="X399">
        <v>25.97415161</v>
      </c>
      <c r="Y399">
        <v>0.153108203</v>
      </c>
      <c r="Z399">
        <v>-0.39541053799999998</v>
      </c>
      <c r="AA399">
        <v>0.34436967800000001</v>
      </c>
      <c r="AB399">
        <v>-0.69678815199999999</v>
      </c>
      <c r="AC399">
        <v>3.937417E-2</v>
      </c>
      <c r="AD399">
        <v>9.8467508999999995E-2</v>
      </c>
    </row>
    <row r="400" spans="1:30" x14ac:dyDescent="0.2">
      <c r="A400" t="s">
        <v>1942</v>
      </c>
      <c r="B400" t="s">
        <v>234</v>
      </c>
      <c r="C400" t="s">
        <v>32</v>
      </c>
      <c r="D400" t="s">
        <v>1943</v>
      </c>
      <c r="E400" t="s">
        <v>1942</v>
      </c>
      <c r="F400" t="s">
        <v>1944</v>
      </c>
      <c r="G400" t="s">
        <v>1945</v>
      </c>
      <c r="H400">
        <v>46.180999999999997</v>
      </c>
      <c r="I400">
        <v>1</v>
      </c>
      <c r="J400">
        <v>4.2</v>
      </c>
      <c r="K400">
        <v>0</v>
      </c>
      <c r="L400">
        <v>25.378</v>
      </c>
      <c r="M400">
        <v>24.8460331</v>
      </c>
      <c r="N400">
        <v>23.639242169999999</v>
      </c>
      <c r="O400">
        <v>24.39526176</v>
      </c>
      <c r="P400">
        <v>25.172071460000002</v>
      </c>
      <c r="Q400">
        <v>23.758939739999999</v>
      </c>
      <c r="R400">
        <v>23.64044762</v>
      </c>
      <c r="S400">
        <v>23.82244682</v>
      </c>
      <c r="T400">
        <v>25.386154170000001</v>
      </c>
      <c r="U400">
        <v>25.86654472</v>
      </c>
      <c r="V400">
        <v>23.549196240000001</v>
      </c>
      <c r="W400">
        <v>25.060934069999998</v>
      </c>
      <c r="X400">
        <v>24.553621289999999</v>
      </c>
      <c r="Y400">
        <v>5.7595937E-2</v>
      </c>
      <c r="Z400">
        <v>-9.4404855999999995E-2</v>
      </c>
      <c r="AA400">
        <v>0.107547428</v>
      </c>
      <c r="AB400">
        <v>-0.19743092900000001</v>
      </c>
      <c r="AC400">
        <v>0.34755871599999999</v>
      </c>
      <c r="AD400">
        <v>0.637131373</v>
      </c>
    </row>
    <row r="401" spans="1:30" x14ac:dyDescent="0.2">
      <c r="A401" t="s">
        <v>1946</v>
      </c>
      <c r="B401" t="s">
        <v>99</v>
      </c>
      <c r="C401" t="s">
        <v>100</v>
      </c>
      <c r="D401" t="s">
        <v>1947</v>
      </c>
      <c r="E401" t="s">
        <v>1946</v>
      </c>
      <c r="F401" t="s">
        <v>1948</v>
      </c>
      <c r="G401" t="s">
        <v>58</v>
      </c>
      <c r="H401">
        <v>54.576999999999998</v>
      </c>
      <c r="I401">
        <v>28</v>
      </c>
      <c r="J401">
        <v>74.900000000000006</v>
      </c>
      <c r="K401">
        <v>0</v>
      </c>
      <c r="L401">
        <v>278.83</v>
      </c>
      <c r="M401">
        <v>25.209249499999999</v>
      </c>
      <c r="N401">
        <v>23.879421229999998</v>
      </c>
      <c r="O401">
        <v>26.714632030000001</v>
      </c>
      <c r="P401">
        <v>27.133594510000002</v>
      </c>
      <c r="Q401">
        <v>26.689792629999999</v>
      </c>
      <c r="R401">
        <v>26.398391719999999</v>
      </c>
      <c r="S401">
        <v>24.828227999999999</v>
      </c>
      <c r="T401">
        <v>24.282815930000002</v>
      </c>
      <c r="U401">
        <v>24.754095079999999</v>
      </c>
      <c r="V401">
        <v>24.614253999999999</v>
      </c>
      <c r="W401">
        <v>24.520973210000001</v>
      </c>
      <c r="X401">
        <v>25.23414421</v>
      </c>
      <c r="Y401">
        <v>0.219319245</v>
      </c>
      <c r="Z401">
        <v>0.47797711700000001</v>
      </c>
      <c r="AA401">
        <v>2.4897512640000001</v>
      </c>
      <c r="AB401">
        <v>1.9508024850000001</v>
      </c>
      <c r="AC401">
        <v>0.23459476100000001</v>
      </c>
      <c r="AD401">
        <v>-0.16807746900000001</v>
      </c>
    </row>
    <row r="402" spans="1:30" x14ac:dyDescent="0.2">
      <c r="A402" t="s">
        <v>1949</v>
      </c>
      <c r="B402" t="s">
        <v>1950</v>
      </c>
      <c r="C402" t="s">
        <v>32</v>
      </c>
      <c r="D402" t="s">
        <v>1951</v>
      </c>
      <c r="E402" t="s">
        <v>1952</v>
      </c>
      <c r="F402" t="s">
        <v>1953</v>
      </c>
      <c r="G402" t="s">
        <v>36</v>
      </c>
      <c r="H402">
        <v>18.844000000000001</v>
      </c>
      <c r="I402">
        <v>5</v>
      </c>
      <c r="J402">
        <v>40.6</v>
      </c>
      <c r="K402">
        <v>0</v>
      </c>
      <c r="L402">
        <v>28.12</v>
      </c>
      <c r="M402">
        <v>27.973062519999999</v>
      </c>
      <c r="N402">
        <v>27.60780716</v>
      </c>
      <c r="O402">
        <v>27.31544495</v>
      </c>
      <c r="P402">
        <v>24.800777440000001</v>
      </c>
      <c r="Q402">
        <v>23.708967210000001</v>
      </c>
      <c r="R402">
        <v>27.6039238</v>
      </c>
      <c r="S402">
        <v>28.090177539999999</v>
      </c>
      <c r="T402">
        <v>27.339601519999999</v>
      </c>
      <c r="U402">
        <v>27.68371582</v>
      </c>
      <c r="V402">
        <v>27.122676850000001</v>
      </c>
      <c r="W402">
        <v>27.634780880000001</v>
      </c>
      <c r="X402">
        <v>27.998035430000002</v>
      </c>
      <c r="Y402">
        <v>5.0835828E-2</v>
      </c>
      <c r="Z402">
        <v>4.6940485999999997E-2</v>
      </c>
      <c r="AA402">
        <v>0.86741864700000004</v>
      </c>
      <c r="AB402">
        <v>-2.2139415740000001</v>
      </c>
      <c r="AC402">
        <v>0.13141693400000001</v>
      </c>
      <c r="AD402">
        <v>0.11933390300000001</v>
      </c>
    </row>
    <row r="403" spans="1:30" x14ac:dyDescent="0.2">
      <c r="A403" t="s">
        <v>1954</v>
      </c>
      <c r="B403" t="s">
        <v>99</v>
      </c>
      <c r="C403" t="s">
        <v>100</v>
      </c>
      <c r="D403" t="s">
        <v>1955</v>
      </c>
      <c r="E403" t="s">
        <v>1954</v>
      </c>
      <c r="F403" t="s">
        <v>1956</v>
      </c>
      <c r="G403" t="s">
        <v>58</v>
      </c>
      <c r="H403">
        <v>94.17</v>
      </c>
      <c r="I403">
        <v>21</v>
      </c>
      <c r="J403">
        <v>34</v>
      </c>
      <c r="K403">
        <v>0</v>
      </c>
      <c r="L403">
        <v>57.143000000000001</v>
      </c>
      <c r="M403">
        <v>27.538454059999999</v>
      </c>
      <c r="N403">
        <v>28.03186226</v>
      </c>
      <c r="O403">
        <v>27.676267620000001</v>
      </c>
      <c r="P403">
        <v>28.258358000000001</v>
      </c>
      <c r="Q403">
        <v>26.072551730000001</v>
      </c>
      <c r="R403">
        <v>27.80753326</v>
      </c>
      <c r="S403">
        <v>27.478385930000002</v>
      </c>
      <c r="T403">
        <v>27.567396160000001</v>
      </c>
      <c r="U403">
        <v>27.294301990000001</v>
      </c>
      <c r="V403">
        <v>26.718948359999999</v>
      </c>
      <c r="W403">
        <v>27.571958540000001</v>
      </c>
      <c r="X403">
        <v>27.584413529999999</v>
      </c>
      <c r="Y403">
        <v>0.64074279499999998</v>
      </c>
      <c r="Z403">
        <v>0.457087835</v>
      </c>
      <c r="AA403">
        <v>4.1161221999999997E-2</v>
      </c>
      <c r="AB403">
        <v>8.7707519999999997E-2</v>
      </c>
      <c r="AC403">
        <v>0.20062379499999999</v>
      </c>
      <c r="AD403">
        <v>0.154921214</v>
      </c>
    </row>
    <row r="404" spans="1:30" x14ac:dyDescent="0.2">
      <c r="A404" t="s">
        <v>1957</v>
      </c>
      <c r="B404" t="s">
        <v>1958</v>
      </c>
      <c r="C404" t="s">
        <v>1959</v>
      </c>
      <c r="D404" t="s">
        <v>1960</v>
      </c>
      <c r="E404" t="s">
        <v>1961</v>
      </c>
      <c r="F404" t="s">
        <v>1962</v>
      </c>
      <c r="G404" t="s">
        <v>91</v>
      </c>
      <c r="H404">
        <v>32.752000000000002</v>
      </c>
      <c r="I404">
        <v>21</v>
      </c>
      <c r="J404">
        <v>87.1</v>
      </c>
      <c r="K404">
        <v>0</v>
      </c>
      <c r="L404">
        <v>323.31</v>
      </c>
      <c r="M404">
        <v>29.0499382</v>
      </c>
      <c r="N404">
        <v>29.350242609999999</v>
      </c>
      <c r="O404">
        <v>29.466844559999998</v>
      </c>
      <c r="P404">
        <v>29.775081629999999</v>
      </c>
      <c r="Q404">
        <v>30.228599549999998</v>
      </c>
      <c r="R404">
        <v>29.5350647</v>
      </c>
      <c r="S404">
        <v>29.29298592</v>
      </c>
      <c r="T404">
        <v>29.696142200000001</v>
      </c>
      <c r="U404">
        <v>29.46509361</v>
      </c>
      <c r="V404">
        <v>29.634243009999999</v>
      </c>
      <c r="W404">
        <v>29.335327150000001</v>
      </c>
      <c r="X404">
        <v>29.34098053</v>
      </c>
      <c r="Y404">
        <v>0.39349458500000001</v>
      </c>
      <c r="Z404">
        <v>-0.14784177100000001</v>
      </c>
      <c r="AA404">
        <v>0.84059951499999996</v>
      </c>
      <c r="AB404">
        <v>0.40939839700000002</v>
      </c>
      <c r="AC404">
        <v>0.113621892</v>
      </c>
      <c r="AD404">
        <v>4.7890345000000001E-2</v>
      </c>
    </row>
    <row r="405" spans="1:30" x14ac:dyDescent="0.2">
      <c r="A405" t="s">
        <v>1963</v>
      </c>
      <c r="B405" t="s">
        <v>99</v>
      </c>
      <c r="C405" t="s">
        <v>100</v>
      </c>
      <c r="D405" t="s">
        <v>1964</v>
      </c>
      <c r="E405" t="s">
        <v>1963</v>
      </c>
      <c r="F405" t="s">
        <v>1965</v>
      </c>
      <c r="G405" t="s">
        <v>58</v>
      </c>
      <c r="H405">
        <v>12.384</v>
      </c>
      <c r="I405">
        <v>6</v>
      </c>
      <c r="J405">
        <v>47.8</v>
      </c>
      <c r="K405">
        <v>0</v>
      </c>
      <c r="L405">
        <v>146.69</v>
      </c>
      <c r="M405">
        <v>29.113094329999999</v>
      </c>
      <c r="N405">
        <v>29.45020294</v>
      </c>
      <c r="O405">
        <v>29.365612030000001</v>
      </c>
      <c r="P405">
        <v>29.157041549999999</v>
      </c>
      <c r="Q405">
        <v>29.341320039999999</v>
      </c>
      <c r="R405">
        <v>29.006567</v>
      </c>
      <c r="S405">
        <v>28.81570816</v>
      </c>
      <c r="T405">
        <v>29.299791339999999</v>
      </c>
      <c r="U405">
        <v>29.361122129999998</v>
      </c>
      <c r="V405">
        <v>29.394805909999999</v>
      </c>
      <c r="W405">
        <v>29.164781569999999</v>
      </c>
      <c r="X405">
        <v>28.89212036</v>
      </c>
      <c r="Y405">
        <v>0.37690553300000001</v>
      </c>
      <c r="Z405">
        <v>0.15906715399999999</v>
      </c>
      <c r="AA405">
        <v>3.4351026E-2</v>
      </c>
      <c r="AB405">
        <v>1.7740249999999999E-2</v>
      </c>
      <c r="AC405">
        <v>1.2159302E-2</v>
      </c>
      <c r="AD405">
        <v>8.3045959999999992E-3</v>
      </c>
    </row>
    <row r="406" spans="1:30" x14ac:dyDescent="0.2">
      <c r="A406" t="s">
        <v>1966</v>
      </c>
      <c r="B406" t="s">
        <v>1967</v>
      </c>
      <c r="C406" t="s">
        <v>1968</v>
      </c>
      <c r="D406" t="s">
        <v>1969</v>
      </c>
      <c r="E406" t="s">
        <v>1970</v>
      </c>
      <c r="F406" t="s">
        <v>1971</v>
      </c>
      <c r="G406" t="s">
        <v>91</v>
      </c>
      <c r="H406">
        <v>13.340999999999999</v>
      </c>
      <c r="I406">
        <v>4</v>
      </c>
      <c r="J406">
        <v>53.7</v>
      </c>
      <c r="K406">
        <v>0</v>
      </c>
      <c r="L406">
        <v>24.675999999999998</v>
      </c>
      <c r="M406">
        <v>25.997571950000001</v>
      </c>
      <c r="N406">
        <v>25.651792530000002</v>
      </c>
      <c r="O406">
        <v>26.089803700000001</v>
      </c>
      <c r="P406">
        <v>25.42313957</v>
      </c>
      <c r="Q406">
        <v>25.833400730000001</v>
      </c>
      <c r="R406">
        <v>24.97915077</v>
      </c>
      <c r="S406">
        <v>25.324745180000001</v>
      </c>
      <c r="T406">
        <v>25.259292599999998</v>
      </c>
      <c r="U406">
        <v>25.294672009999999</v>
      </c>
      <c r="V406">
        <v>25.80259895</v>
      </c>
      <c r="W406">
        <v>25.591436389999998</v>
      </c>
      <c r="X406">
        <v>25.398979189999999</v>
      </c>
      <c r="Y406">
        <v>0.82532018500000004</v>
      </c>
      <c r="Z406">
        <v>0.31538454700000002</v>
      </c>
      <c r="AA406">
        <v>0.27304287900000002</v>
      </c>
      <c r="AB406">
        <v>-0.18577448499999999</v>
      </c>
      <c r="AC406">
        <v>1.2128029730000001</v>
      </c>
      <c r="AD406">
        <v>-0.30476824400000002</v>
      </c>
    </row>
    <row r="407" spans="1:30" x14ac:dyDescent="0.2">
      <c r="A407" t="s">
        <v>1972</v>
      </c>
      <c r="B407" t="s">
        <v>1973</v>
      </c>
      <c r="C407" t="s">
        <v>122</v>
      </c>
      <c r="D407" t="s">
        <v>1974</v>
      </c>
      <c r="E407" t="s">
        <v>1975</v>
      </c>
      <c r="F407" t="s">
        <v>1976</v>
      </c>
      <c r="G407" t="s">
        <v>126</v>
      </c>
      <c r="H407">
        <v>14.420999999999999</v>
      </c>
      <c r="I407">
        <v>4</v>
      </c>
      <c r="J407">
        <v>51.9</v>
      </c>
      <c r="K407">
        <v>0</v>
      </c>
      <c r="L407">
        <v>29.013999999999999</v>
      </c>
      <c r="M407">
        <v>24.72322655</v>
      </c>
      <c r="N407">
        <v>24.285018919999999</v>
      </c>
      <c r="O407">
        <v>23.143995289999999</v>
      </c>
      <c r="P407">
        <v>24.809165950000001</v>
      </c>
      <c r="Q407">
        <v>25.03162193</v>
      </c>
      <c r="R407">
        <v>24.3709259</v>
      </c>
      <c r="S407">
        <v>24.56828308</v>
      </c>
      <c r="T407">
        <v>24.524265289999999</v>
      </c>
      <c r="U407">
        <v>24.451110839999998</v>
      </c>
      <c r="V407">
        <v>24.35678673</v>
      </c>
      <c r="W407">
        <v>25.340457919999999</v>
      </c>
      <c r="X407">
        <v>24.3062191</v>
      </c>
      <c r="Y407">
        <v>0.460478683</v>
      </c>
      <c r="Z407">
        <v>-0.61707433099999998</v>
      </c>
      <c r="AA407">
        <v>6.2030310999999998E-2</v>
      </c>
      <c r="AB407">
        <v>6.9416681999999993E-2</v>
      </c>
      <c r="AC407">
        <v>0.17130463300000001</v>
      </c>
      <c r="AD407">
        <v>-0.153268178</v>
      </c>
    </row>
    <row r="408" spans="1:30" x14ac:dyDescent="0.2">
      <c r="A408" t="s">
        <v>1977</v>
      </c>
      <c r="B408" t="s">
        <v>1978</v>
      </c>
      <c r="C408" t="s">
        <v>1979</v>
      </c>
      <c r="D408" t="s">
        <v>1980</v>
      </c>
      <c r="E408" t="s">
        <v>1981</v>
      </c>
      <c r="F408" t="s">
        <v>1982</v>
      </c>
      <c r="G408" t="s">
        <v>91</v>
      </c>
      <c r="H408">
        <v>102.45</v>
      </c>
      <c r="I408">
        <v>63</v>
      </c>
      <c r="J408">
        <v>82.2</v>
      </c>
      <c r="K408">
        <v>0</v>
      </c>
      <c r="L408">
        <v>323.31</v>
      </c>
      <c r="M408">
        <v>32.087463380000003</v>
      </c>
      <c r="N408">
        <v>32.553688049999998</v>
      </c>
      <c r="O408">
        <v>32.780738829999997</v>
      </c>
      <c r="P408">
        <v>33.128738400000003</v>
      </c>
      <c r="Q408">
        <v>32.973194120000002</v>
      </c>
      <c r="R408">
        <v>32.743041990000002</v>
      </c>
      <c r="S408">
        <v>32.182666779999998</v>
      </c>
      <c r="T408">
        <v>32.275726319999997</v>
      </c>
      <c r="U408">
        <v>32.22776794</v>
      </c>
      <c r="V408">
        <v>32.481208799999997</v>
      </c>
      <c r="W408">
        <v>32.256481170000001</v>
      </c>
      <c r="X408">
        <v>31.934946060000001</v>
      </c>
      <c r="Y408">
        <v>0.41060195500000002</v>
      </c>
      <c r="Z408">
        <v>0.24975140900000001</v>
      </c>
      <c r="AA408">
        <v>1.692731953</v>
      </c>
      <c r="AB408">
        <v>0.72411282899999996</v>
      </c>
      <c r="AC408">
        <v>9.2294160000000007E-3</v>
      </c>
      <c r="AD408">
        <v>4.5083359999999999E-3</v>
      </c>
    </row>
    <row r="409" spans="1:30" x14ac:dyDescent="0.2">
      <c r="A409" t="s">
        <v>1983</v>
      </c>
      <c r="B409" t="s">
        <v>1984</v>
      </c>
      <c r="C409" t="s">
        <v>1985</v>
      </c>
      <c r="D409" t="s">
        <v>1986</v>
      </c>
      <c r="E409" t="s">
        <v>1987</v>
      </c>
      <c r="F409" t="s">
        <v>1988</v>
      </c>
      <c r="G409" t="s">
        <v>232</v>
      </c>
      <c r="H409">
        <v>27.029</v>
      </c>
      <c r="I409">
        <v>7</v>
      </c>
      <c r="J409">
        <v>33.1</v>
      </c>
      <c r="K409">
        <v>0</v>
      </c>
      <c r="L409">
        <v>73.510999999999996</v>
      </c>
      <c r="M409">
        <v>26.8560257</v>
      </c>
      <c r="N409">
        <v>26.700679780000002</v>
      </c>
      <c r="O409">
        <v>26.413045879999999</v>
      </c>
      <c r="P409">
        <v>26.644714359999998</v>
      </c>
      <c r="Q409">
        <v>26.146568299999998</v>
      </c>
      <c r="R409">
        <v>26.547735209999999</v>
      </c>
      <c r="S409">
        <v>26.537017819999999</v>
      </c>
      <c r="T409">
        <v>26.15921402</v>
      </c>
      <c r="U409">
        <v>26.80685806</v>
      </c>
      <c r="V409">
        <v>25.951114650000001</v>
      </c>
      <c r="W409">
        <v>26.627422330000002</v>
      </c>
      <c r="X409">
        <v>26.415754320000001</v>
      </c>
      <c r="Y409">
        <v>0.61269587299999995</v>
      </c>
      <c r="Z409">
        <v>0.32515335099999998</v>
      </c>
      <c r="AA409">
        <v>0.17314932399999999</v>
      </c>
      <c r="AB409">
        <v>0.114908854</v>
      </c>
      <c r="AC409">
        <v>0.24437207699999999</v>
      </c>
      <c r="AD409">
        <v>0.169599533</v>
      </c>
    </row>
    <row r="410" spans="1:30" x14ac:dyDescent="0.2">
      <c r="A410" t="s">
        <v>1989</v>
      </c>
      <c r="B410" t="s">
        <v>99</v>
      </c>
      <c r="C410" t="s">
        <v>100</v>
      </c>
      <c r="D410" t="s">
        <v>1990</v>
      </c>
      <c r="E410" t="s">
        <v>1989</v>
      </c>
      <c r="F410" t="s">
        <v>1991</v>
      </c>
      <c r="G410" t="s">
        <v>58</v>
      </c>
      <c r="H410">
        <v>34.332999999999998</v>
      </c>
      <c r="I410">
        <v>12</v>
      </c>
      <c r="J410">
        <v>49.8</v>
      </c>
      <c r="K410">
        <v>0</v>
      </c>
      <c r="L410">
        <v>44.649000000000001</v>
      </c>
      <c r="M410">
        <v>26.051319119999999</v>
      </c>
      <c r="N410">
        <v>25.44616508</v>
      </c>
      <c r="O410">
        <v>26.043914789999999</v>
      </c>
      <c r="P410">
        <v>24.884777069999998</v>
      </c>
      <c r="Q410">
        <v>25.48074913</v>
      </c>
      <c r="R410">
        <v>26.20687294</v>
      </c>
      <c r="S410">
        <v>26.163806919999999</v>
      </c>
      <c r="T410">
        <v>26.197774890000002</v>
      </c>
      <c r="U410">
        <v>25.919981</v>
      </c>
      <c r="V410">
        <v>26.164287569999999</v>
      </c>
      <c r="W410">
        <v>25.960336689999998</v>
      </c>
      <c r="X410">
        <v>26.07889557</v>
      </c>
      <c r="Y410">
        <v>0.45519937300000002</v>
      </c>
      <c r="Z410">
        <v>-0.22070693999999999</v>
      </c>
      <c r="AA410">
        <v>0.63346496900000004</v>
      </c>
      <c r="AB410">
        <v>-0.54370689400000005</v>
      </c>
      <c r="AC410">
        <v>8.7493242999999998E-2</v>
      </c>
      <c r="AD410">
        <v>2.6014328E-2</v>
      </c>
    </row>
    <row r="411" spans="1:30" x14ac:dyDescent="0.2">
      <c r="A411" t="s">
        <v>1992</v>
      </c>
      <c r="B411" t="s">
        <v>1078</v>
      </c>
      <c r="C411" t="s">
        <v>32</v>
      </c>
      <c r="D411" t="s">
        <v>1993</v>
      </c>
      <c r="E411" t="s">
        <v>1992</v>
      </c>
      <c r="F411" t="s">
        <v>1994</v>
      </c>
      <c r="G411" t="s">
        <v>36</v>
      </c>
      <c r="H411">
        <v>15.159000000000001</v>
      </c>
      <c r="I411">
        <v>4</v>
      </c>
      <c r="J411">
        <v>36.1</v>
      </c>
      <c r="K411">
        <v>0</v>
      </c>
      <c r="L411">
        <v>10.356</v>
      </c>
      <c r="M411">
        <v>28.50839233</v>
      </c>
      <c r="N411">
        <v>27.601020810000001</v>
      </c>
      <c r="O411">
        <v>27.484621050000001</v>
      </c>
      <c r="P411">
        <v>27.21780205</v>
      </c>
      <c r="Q411">
        <v>27.715353010000001</v>
      </c>
      <c r="R411">
        <v>27.42165756</v>
      </c>
      <c r="S411">
        <v>27.490983960000001</v>
      </c>
      <c r="T411">
        <v>28.210342409999999</v>
      </c>
      <c r="U411">
        <v>27.543994900000001</v>
      </c>
      <c r="V411">
        <v>28.259346010000002</v>
      </c>
      <c r="W411">
        <v>28.048328399999999</v>
      </c>
      <c r="X411">
        <v>28.344646449999999</v>
      </c>
      <c r="Y411">
        <v>0.453189442</v>
      </c>
      <c r="Z411">
        <v>-0.35276222200000001</v>
      </c>
      <c r="AA411">
        <v>1.9748593759999999</v>
      </c>
      <c r="AB411">
        <v>-0.76583608000000003</v>
      </c>
      <c r="AC411">
        <v>0.88216816399999998</v>
      </c>
      <c r="AD411">
        <v>-0.46899986300000002</v>
      </c>
    </row>
    <row r="412" spans="1:30" x14ac:dyDescent="0.2">
      <c r="A412" t="s">
        <v>1995</v>
      </c>
      <c r="B412" t="s">
        <v>1996</v>
      </c>
      <c r="C412" t="s">
        <v>1997</v>
      </c>
      <c r="D412" t="s">
        <v>1998</v>
      </c>
      <c r="E412" t="s">
        <v>1999</v>
      </c>
      <c r="F412" t="s">
        <v>2000</v>
      </c>
      <c r="G412" t="s">
        <v>91</v>
      </c>
      <c r="H412">
        <v>12.064</v>
      </c>
      <c r="I412">
        <v>4</v>
      </c>
      <c r="J412">
        <v>81.599999999999994</v>
      </c>
      <c r="K412">
        <v>0</v>
      </c>
      <c r="L412">
        <v>34.710999999999999</v>
      </c>
      <c r="M412">
        <v>28.797920229999999</v>
      </c>
      <c r="N412">
        <v>29.65278816</v>
      </c>
      <c r="O412">
        <v>29.25223351</v>
      </c>
      <c r="P412">
        <v>27.358755110000001</v>
      </c>
      <c r="Q412">
        <v>28.029653549999999</v>
      </c>
      <c r="R412">
        <v>28.951047899999999</v>
      </c>
      <c r="S412">
        <v>29.502468109999999</v>
      </c>
      <c r="T412">
        <v>30.958784099999999</v>
      </c>
      <c r="U412">
        <v>29.84409904</v>
      </c>
      <c r="V412">
        <v>29.245155329999999</v>
      </c>
      <c r="W412">
        <v>29.403203959999999</v>
      </c>
      <c r="X412">
        <v>29.322553630000002</v>
      </c>
      <c r="Y412">
        <v>0.13074957800000001</v>
      </c>
      <c r="Z412">
        <v>-8.9323680000000003E-2</v>
      </c>
      <c r="AA412">
        <v>1.2260423650000001</v>
      </c>
      <c r="AB412">
        <v>-1.210485458</v>
      </c>
      <c r="AC412">
        <v>0.81482435600000003</v>
      </c>
      <c r="AD412">
        <v>0.77814610799999995</v>
      </c>
    </row>
    <row r="413" spans="1:30" x14ac:dyDescent="0.2">
      <c r="A413" t="s">
        <v>2001</v>
      </c>
      <c r="B413" t="s">
        <v>99</v>
      </c>
      <c r="C413" t="s">
        <v>100</v>
      </c>
      <c r="D413" t="s">
        <v>2002</v>
      </c>
      <c r="E413" t="s">
        <v>2001</v>
      </c>
      <c r="F413" t="s">
        <v>2003</v>
      </c>
      <c r="G413" t="s">
        <v>58</v>
      </c>
      <c r="H413">
        <v>45.008000000000003</v>
      </c>
      <c r="I413">
        <v>7</v>
      </c>
      <c r="J413">
        <v>18.5</v>
      </c>
      <c r="K413">
        <v>0</v>
      </c>
      <c r="L413">
        <v>84.888000000000005</v>
      </c>
      <c r="M413">
        <v>27.54096985</v>
      </c>
      <c r="N413">
        <v>27.319499969999999</v>
      </c>
      <c r="O413">
        <v>27.459045410000002</v>
      </c>
      <c r="P413">
        <v>26.79822922</v>
      </c>
      <c r="Q413">
        <v>23.29208946</v>
      </c>
      <c r="R413">
        <v>26.99819565</v>
      </c>
      <c r="S413">
        <v>27.376253129999998</v>
      </c>
      <c r="T413">
        <v>27.94268417</v>
      </c>
      <c r="U413">
        <v>27.396562580000001</v>
      </c>
      <c r="V413">
        <v>26.66261673</v>
      </c>
      <c r="W413">
        <v>27.681638719999999</v>
      </c>
      <c r="X413">
        <v>27.79575539</v>
      </c>
      <c r="Y413">
        <v>5.6479719999999997E-2</v>
      </c>
      <c r="Z413">
        <v>5.9834798000000002E-2</v>
      </c>
      <c r="AA413">
        <v>0.600030803</v>
      </c>
      <c r="AB413">
        <v>-1.683832169</v>
      </c>
      <c r="AC413">
        <v>0.180080138</v>
      </c>
      <c r="AD413">
        <v>0.191829681</v>
      </c>
    </row>
    <row r="414" spans="1:30" x14ac:dyDescent="0.2">
      <c r="A414" t="s">
        <v>2004</v>
      </c>
      <c r="B414" t="s">
        <v>2005</v>
      </c>
      <c r="C414" t="s">
        <v>2006</v>
      </c>
      <c r="D414" t="s">
        <v>2007</v>
      </c>
      <c r="E414" t="s">
        <v>2008</v>
      </c>
      <c r="F414" t="s">
        <v>2009</v>
      </c>
      <c r="G414" t="s">
        <v>36</v>
      </c>
      <c r="H414">
        <v>37.442999999999998</v>
      </c>
      <c r="I414">
        <v>12</v>
      </c>
      <c r="J414">
        <v>65.8</v>
      </c>
      <c r="K414">
        <v>0</v>
      </c>
      <c r="L414">
        <v>90.128</v>
      </c>
      <c r="M414">
        <v>27.450181959999998</v>
      </c>
      <c r="N414">
        <v>27.485696789999999</v>
      </c>
      <c r="O414">
        <v>27.42550468</v>
      </c>
      <c r="P414">
        <v>25.19324112</v>
      </c>
      <c r="Q414">
        <v>23.866092680000001</v>
      </c>
      <c r="R414">
        <v>27.170068740000001</v>
      </c>
      <c r="S414">
        <v>27.338497159999999</v>
      </c>
      <c r="T414">
        <v>27.580823899999999</v>
      </c>
      <c r="U414">
        <v>27.286127090000001</v>
      </c>
      <c r="V414">
        <v>26.689125059999999</v>
      </c>
      <c r="W414">
        <v>27.440631870000001</v>
      </c>
      <c r="X414">
        <v>27.72663498</v>
      </c>
      <c r="Y414">
        <v>0.21053174599999999</v>
      </c>
      <c r="Z414">
        <v>0.16833050999999999</v>
      </c>
      <c r="AA414">
        <v>0.86508250799999997</v>
      </c>
      <c r="AB414">
        <v>-1.875663122</v>
      </c>
      <c r="AC414">
        <v>0.13285393200000001</v>
      </c>
      <c r="AD414">
        <v>0.116352081</v>
      </c>
    </row>
    <row r="415" spans="1:30" x14ac:dyDescent="0.2">
      <c r="A415" t="s">
        <v>2010</v>
      </c>
      <c r="B415" t="s">
        <v>99</v>
      </c>
      <c r="C415" t="s">
        <v>32</v>
      </c>
      <c r="D415" t="s">
        <v>2011</v>
      </c>
      <c r="E415" t="s">
        <v>2010</v>
      </c>
      <c r="F415" t="s">
        <v>2012</v>
      </c>
      <c r="G415" t="s">
        <v>58</v>
      </c>
      <c r="H415">
        <v>74.929000000000002</v>
      </c>
      <c r="I415">
        <v>40</v>
      </c>
      <c r="J415">
        <v>65.099999999999994</v>
      </c>
      <c r="K415">
        <v>0</v>
      </c>
      <c r="L415">
        <v>323.31</v>
      </c>
      <c r="M415">
        <v>27.443557739999999</v>
      </c>
      <c r="N415">
        <v>26.978693010000001</v>
      </c>
      <c r="O415">
        <v>27.01860619</v>
      </c>
      <c r="P415">
        <v>26.340721129999999</v>
      </c>
      <c r="Q415">
        <v>26.35304451</v>
      </c>
      <c r="R415">
        <v>27.970706939999999</v>
      </c>
      <c r="S415">
        <v>28.07275581</v>
      </c>
      <c r="T415">
        <v>27.936239239999999</v>
      </c>
      <c r="U415">
        <v>28.524288179999999</v>
      </c>
      <c r="V415">
        <v>27.20983124</v>
      </c>
      <c r="W415">
        <v>27.94486427</v>
      </c>
      <c r="X415">
        <v>27.523427959999999</v>
      </c>
      <c r="Y415">
        <v>0.72690880099999999</v>
      </c>
      <c r="Z415">
        <v>-0.41242218000000003</v>
      </c>
      <c r="AA415">
        <v>0.50477068000000003</v>
      </c>
      <c r="AB415">
        <v>-0.67121696500000005</v>
      </c>
      <c r="AC415">
        <v>1.0474854140000001</v>
      </c>
      <c r="AD415">
        <v>0.61838658700000004</v>
      </c>
    </row>
    <row r="416" spans="1:30" x14ac:dyDescent="0.2">
      <c r="A416" t="s">
        <v>2013</v>
      </c>
      <c r="B416" t="s">
        <v>2014</v>
      </c>
      <c r="C416" t="s">
        <v>2015</v>
      </c>
      <c r="D416" t="s">
        <v>2016</v>
      </c>
      <c r="E416" t="s">
        <v>2017</v>
      </c>
      <c r="F416" t="s">
        <v>2018</v>
      </c>
      <c r="G416" t="s">
        <v>232</v>
      </c>
      <c r="H416">
        <v>223.86</v>
      </c>
      <c r="I416">
        <v>75</v>
      </c>
      <c r="J416">
        <v>53</v>
      </c>
      <c r="K416">
        <v>0</v>
      </c>
      <c r="L416">
        <v>323.31</v>
      </c>
      <c r="M416">
        <v>26.61694717</v>
      </c>
      <c r="N416">
        <v>26.47982025</v>
      </c>
      <c r="O416">
        <v>26.727931980000001</v>
      </c>
      <c r="P416">
        <v>27.504610060000001</v>
      </c>
      <c r="Q416">
        <v>24.84220886</v>
      </c>
      <c r="R416">
        <v>27.521930690000001</v>
      </c>
      <c r="S416">
        <v>26.029558179999999</v>
      </c>
      <c r="T416">
        <v>26.130142209999999</v>
      </c>
      <c r="U416">
        <v>26.741626740000001</v>
      </c>
      <c r="V416">
        <v>28.20116234</v>
      </c>
      <c r="W416">
        <v>27.13643265</v>
      </c>
      <c r="X416">
        <v>25.917797090000001</v>
      </c>
      <c r="Y416">
        <v>0.29067743600000001</v>
      </c>
      <c r="Z416">
        <v>-0.476897558</v>
      </c>
      <c r="AA416">
        <v>0.15614234799999999</v>
      </c>
      <c r="AB416">
        <v>-0.46221415199999999</v>
      </c>
      <c r="AC416">
        <v>0.49118522799999997</v>
      </c>
      <c r="AD416">
        <v>-0.78468831400000005</v>
      </c>
    </row>
    <row r="417" spans="1:30" x14ac:dyDescent="0.2">
      <c r="A417" t="s">
        <v>2019</v>
      </c>
      <c r="B417" t="s">
        <v>2020</v>
      </c>
      <c r="C417" t="s">
        <v>2021</v>
      </c>
      <c r="D417" t="s">
        <v>2022</v>
      </c>
      <c r="E417" t="s">
        <v>2019</v>
      </c>
      <c r="F417" t="s">
        <v>2023</v>
      </c>
      <c r="G417" t="s">
        <v>232</v>
      </c>
      <c r="H417">
        <v>36.82</v>
      </c>
      <c r="I417">
        <v>17</v>
      </c>
      <c r="J417">
        <v>73.599999999999994</v>
      </c>
      <c r="K417">
        <v>0</v>
      </c>
      <c r="L417">
        <v>233.8</v>
      </c>
      <c r="M417">
        <v>28.115699769999999</v>
      </c>
      <c r="N417">
        <v>27.819520950000001</v>
      </c>
      <c r="O417">
        <v>27.779001239999999</v>
      </c>
      <c r="P417">
        <v>27.770141599999999</v>
      </c>
      <c r="Q417">
        <v>27.040197370000001</v>
      </c>
      <c r="R417">
        <v>28.274976729999999</v>
      </c>
      <c r="S417">
        <v>27.936407089999999</v>
      </c>
      <c r="T417">
        <v>28.094463350000002</v>
      </c>
      <c r="U417">
        <v>27.982831950000001</v>
      </c>
      <c r="V417">
        <v>28.589065550000001</v>
      </c>
      <c r="W417">
        <v>28.106992720000001</v>
      </c>
      <c r="X417">
        <v>27.961683270000002</v>
      </c>
      <c r="Y417">
        <v>0.65494761300000004</v>
      </c>
      <c r="Z417">
        <v>-0.31450653099999998</v>
      </c>
      <c r="AA417">
        <v>0.575529654</v>
      </c>
      <c r="AB417">
        <v>-0.52414194700000005</v>
      </c>
      <c r="AC417">
        <v>0.47699395999999999</v>
      </c>
      <c r="AD417">
        <v>-0.21467971799999999</v>
      </c>
    </row>
    <row r="418" spans="1:30" x14ac:dyDescent="0.2">
      <c r="A418" t="s">
        <v>2024</v>
      </c>
      <c r="B418" t="s">
        <v>99</v>
      </c>
      <c r="C418" t="s">
        <v>32</v>
      </c>
      <c r="D418" t="s">
        <v>2025</v>
      </c>
      <c r="E418" t="s">
        <v>2026</v>
      </c>
      <c r="F418" t="s">
        <v>2027</v>
      </c>
      <c r="G418" t="s">
        <v>58</v>
      </c>
      <c r="H418">
        <v>12.972</v>
      </c>
      <c r="I418">
        <v>11</v>
      </c>
      <c r="J418">
        <v>78.400000000000006</v>
      </c>
      <c r="K418">
        <v>0</v>
      </c>
      <c r="L418">
        <v>205.41</v>
      </c>
      <c r="M418">
        <v>29.949628830000002</v>
      </c>
      <c r="N418">
        <v>29.78419113</v>
      </c>
      <c r="O418">
        <v>29.955600740000001</v>
      </c>
      <c r="P418">
        <v>29.87992096</v>
      </c>
      <c r="Q418">
        <v>30.440650940000001</v>
      </c>
      <c r="R418">
        <v>29.639204029999998</v>
      </c>
      <c r="S418">
        <v>30.009586330000001</v>
      </c>
      <c r="T418">
        <v>30.02907372</v>
      </c>
      <c r="U418">
        <v>29.71161652</v>
      </c>
      <c r="V418">
        <v>30.236375809999998</v>
      </c>
      <c r="W418">
        <v>30.224925989999999</v>
      </c>
      <c r="X418">
        <v>30.49094582</v>
      </c>
      <c r="Y418">
        <v>1.817702768</v>
      </c>
      <c r="Z418">
        <v>-0.42094230700000002</v>
      </c>
      <c r="AA418">
        <v>0.58371309599999999</v>
      </c>
      <c r="AB418">
        <v>-0.33082389800000001</v>
      </c>
      <c r="AC418">
        <v>1.3894552389999999</v>
      </c>
      <c r="AD418">
        <v>-0.40065701799999998</v>
      </c>
    </row>
    <row r="419" spans="1:30" x14ac:dyDescent="0.2">
      <c r="A419" t="s">
        <v>2028</v>
      </c>
      <c r="B419" t="s">
        <v>2029</v>
      </c>
      <c r="C419" t="s">
        <v>2030</v>
      </c>
      <c r="D419" t="s">
        <v>2031</v>
      </c>
      <c r="E419" t="s">
        <v>2032</v>
      </c>
      <c r="F419" t="s">
        <v>2033</v>
      </c>
      <c r="G419" t="s">
        <v>43</v>
      </c>
      <c r="H419">
        <v>103.39</v>
      </c>
      <c r="I419">
        <v>13</v>
      </c>
      <c r="J419">
        <v>17.600000000000001</v>
      </c>
      <c r="K419">
        <v>0</v>
      </c>
      <c r="L419">
        <v>82.793000000000006</v>
      </c>
      <c r="M419">
        <v>24.43630409</v>
      </c>
      <c r="N419">
        <v>24.493003850000001</v>
      </c>
      <c r="O419">
        <v>24.7363739</v>
      </c>
      <c r="P419">
        <v>24.13258171</v>
      </c>
      <c r="Q419">
        <v>26.616106030000001</v>
      </c>
      <c r="R419">
        <v>25.294715879999998</v>
      </c>
      <c r="S419">
        <v>23.96702003</v>
      </c>
      <c r="T419">
        <v>24.18816185</v>
      </c>
      <c r="U419">
        <v>24.129282</v>
      </c>
      <c r="V419">
        <v>26.728712080000001</v>
      </c>
      <c r="W419">
        <v>23.837087629999999</v>
      </c>
      <c r="X419">
        <v>24.125778199999999</v>
      </c>
      <c r="Y419">
        <v>0.13660884700000001</v>
      </c>
      <c r="Z419">
        <v>-0.34196535700000003</v>
      </c>
      <c r="AA419">
        <v>0.143329181</v>
      </c>
      <c r="AB419">
        <v>0.45060857100000001</v>
      </c>
      <c r="AC419">
        <v>0.363276392</v>
      </c>
      <c r="AD419">
        <v>-0.80237134300000001</v>
      </c>
    </row>
    <row r="420" spans="1:30" x14ac:dyDescent="0.2">
      <c r="A420" t="s">
        <v>2034</v>
      </c>
      <c r="B420" t="s">
        <v>2035</v>
      </c>
      <c r="C420" t="s">
        <v>2036</v>
      </c>
      <c r="D420" t="s">
        <v>2037</v>
      </c>
      <c r="E420" t="s">
        <v>2038</v>
      </c>
      <c r="F420" t="s">
        <v>2039</v>
      </c>
      <c r="G420" t="s">
        <v>91</v>
      </c>
      <c r="H420">
        <v>45.04</v>
      </c>
      <c r="I420">
        <v>14</v>
      </c>
      <c r="J420">
        <v>54.3</v>
      </c>
      <c r="K420">
        <v>0</v>
      </c>
      <c r="L420">
        <v>112.1</v>
      </c>
      <c r="M420">
        <v>23.610952380000001</v>
      </c>
      <c r="N420">
        <v>25.30173302</v>
      </c>
      <c r="O420">
        <v>24.465560910000001</v>
      </c>
      <c r="P420">
        <v>25.633588790000001</v>
      </c>
      <c r="Q420">
        <v>25.485364910000001</v>
      </c>
      <c r="R420">
        <v>26.259614939999999</v>
      </c>
      <c r="S420">
        <v>23.99819183</v>
      </c>
      <c r="T420">
        <v>25.039722439999998</v>
      </c>
      <c r="U420">
        <v>24.87817574</v>
      </c>
      <c r="V420">
        <v>24.200304030000002</v>
      </c>
      <c r="W420">
        <v>24.22213554</v>
      </c>
      <c r="X420">
        <v>23.71074677</v>
      </c>
      <c r="Y420">
        <v>0.33143766699999999</v>
      </c>
      <c r="Z420">
        <v>0.41501998899999998</v>
      </c>
      <c r="AA420">
        <v>2.4179757120000001</v>
      </c>
      <c r="AB420">
        <v>1.7484607700000001</v>
      </c>
      <c r="AC420">
        <v>0.74954973199999997</v>
      </c>
      <c r="AD420">
        <v>0.59430122399999996</v>
      </c>
    </row>
    <row r="421" spans="1:30" x14ac:dyDescent="0.2">
      <c r="A421" t="s">
        <v>2040</v>
      </c>
      <c r="B421" t="s">
        <v>2041</v>
      </c>
      <c r="C421" t="s">
        <v>2042</v>
      </c>
      <c r="D421" t="s">
        <v>2043</v>
      </c>
      <c r="E421" t="s">
        <v>2044</v>
      </c>
      <c r="F421" t="s">
        <v>2045</v>
      </c>
      <c r="G421" t="s">
        <v>91</v>
      </c>
      <c r="H421">
        <v>32.567</v>
      </c>
      <c r="I421">
        <v>14</v>
      </c>
      <c r="J421">
        <v>68.099999999999994</v>
      </c>
      <c r="K421">
        <v>0</v>
      </c>
      <c r="L421">
        <v>149.63999999999999</v>
      </c>
      <c r="M421">
        <v>29.762195590000001</v>
      </c>
      <c r="N421">
        <v>29.834230420000001</v>
      </c>
      <c r="O421">
        <v>29.30299759</v>
      </c>
      <c r="P421">
        <v>29.051548</v>
      </c>
      <c r="Q421">
        <v>26.46266937</v>
      </c>
      <c r="R421">
        <v>29.349969860000002</v>
      </c>
      <c r="S421">
        <v>29.907560350000001</v>
      </c>
      <c r="T421">
        <v>29.855371479999999</v>
      </c>
      <c r="U421">
        <v>29.687606809999998</v>
      </c>
      <c r="V421">
        <v>28.252729420000001</v>
      </c>
      <c r="W421">
        <v>29.68173981</v>
      </c>
      <c r="X421">
        <v>29.893785479999998</v>
      </c>
      <c r="Y421">
        <v>0.26305281000000003</v>
      </c>
      <c r="Z421">
        <v>0.35705629999999999</v>
      </c>
      <c r="AA421">
        <v>0.39720920900000001</v>
      </c>
      <c r="AB421">
        <v>-0.98802248599999998</v>
      </c>
      <c r="AC421">
        <v>0.44763112599999999</v>
      </c>
      <c r="AD421">
        <v>0.54076131199999999</v>
      </c>
    </row>
    <row r="422" spans="1:30" x14ac:dyDescent="0.2">
      <c r="A422" t="s">
        <v>2046</v>
      </c>
      <c r="B422" t="s">
        <v>2047</v>
      </c>
      <c r="C422" t="s">
        <v>2048</v>
      </c>
      <c r="D422" t="s">
        <v>2049</v>
      </c>
      <c r="E422" t="s">
        <v>2050</v>
      </c>
      <c r="F422" t="s">
        <v>2051</v>
      </c>
      <c r="G422" t="s">
        <v>91</v>
      </c>
      <c r="H422">
        <v>46.319000000000003</v>
      </c>
      <c r="I422">
        <v>9</v>
      </c>
      <c r="J422">
        <v>43.5</v>
      </c>
      <c r="K422">
        <v>0</v>
      </c>
      <c r="L422">
        <v>90.492000000000004</v>
      </c>
      <c r="M422">
        <v>25.0377121</v>
      </c>
      <c r="N422">
        <v>24.278343199999998</v>
      </c>
      <c r="O422">
        <v>22.940721509999999</v>
      </c>
      <c r="P422">
        <v>23.78483963</v>
      </c>
      <c r="Q422">
        <v>27.50233459</v>
      </c>
      <c r="R422">
        <v>23.70085907</v>
      </c>
      <c r="S422">
        <v>23.166030880000001</v>
      </c>
      <c r="T422">
        <v>24.570343019999999</v>
      </c>
      <c r="U422">
        <v>23.75676537</v>
      </c>
      <c r="V422">
        <v>23.735645290000001</v>
      </c>
      <c r="W422">
        <v>24.68539238</v>
      </c>
      <c r="X422">
        <v>25.256502149999999</v>
      </c>
      <c r="Y422">
        <v>0.247717467</v>
      </c>
      <c r="Z422">
        <v>-0.47358767200000002</v>
      </c>
      <c r="AA422">
        <v>0.11977283499999999</v>
      </c>
      <c r="AB422">
        <v>0.436831156</v>
      </c>
      <c r="AC422">
        <v>0.53300572599999996</v>
      </c>
      <c r="AD422">
        <v>-0.72813351900000001</v>
      </c>
    </row>
    <row r="423" spans="1:30" x14ac:dyDescent="0.2">
      <c r="A423" t="s">
        <v>2052</v>
      </c>
      <c r="B423" t="s">
        <v>1799</v>
      </c>
      <c r="C423" t="s">
        <v>100</v>
      </c>
      <c r="D423" t="s">
        <v>2053</v>
      </c>
      <c r="E423" t="s">
        <v>2052</v>
      </c>
      <c r="F423" t="s">
        <v>2054</v>
      </c>
      <c r="G423" t="s">
        <v>36</v>
      </c>
      <c r="H423">
        <v>20.297999999999998</v>
      </c>
      <c r="I423">
        <v>4</v>
      </c>
      <c r="J423">
        <v>30.6</v>
      </c>
      <c r="K423">
        <v>0</v>
      </c>
      <c r="L423">
        <v>99.531000000000006</v>
      </c>
      <c r="M423">
        <v>28.420494080000001</v>
      </c>
      <c r="N423">
        <v>28.109485630000002</v>
      </c>
      <c r="O423">
        <v>28.602331159999999</v>
      </c>
      <c r="P423">
        <v>27.942235950000001</v>
      </c>
      <c r="Q423">
        <v>28.509450910000002</v>
      </c>
      <c r="R423">
        <v>27.8296566</v>
      </c>
      <c r="S423">
        <v>28.134035109999999</v>
      </c>
      <c r="T423">
        <v>28.261051179999999</v>
      </c>
      <c r="U423">
        <v>28.084461210000001</v>
      </c>
      <c r="V423">
        <v>28.61386108</v>
      </c>
      <c r="W423">
        <v>28.268342969999999</v>
      </c>
      <c r="X423">
        <v>28.470455170000001</v>
      </c>
      <c r="Y423">
        <v>0.15687300900000001</v>
      </c>
      <c r="Z423">
        <v>-7.3449452999999998E-2</v>
      </c>
      <c r="AA423">
        <v>0.69863066200000001</v>
      </c>
      <c r="AB423">
        <v>-0.35710525500000001</v>
      </c>
      <c r="AC423">
        <v>1.208432</v>
      </c>
      <c r="AD423">
        <v>-0.29103724199999997</v>
      </c>
    </row>
    <row r="424" spans="1:30" x14ac:dyDescent="0.2">
      <c r="A424" t="s">
        <v>2055</v>
      </c>
      <c r="B424" t="s">
        <v>498</v>
      </c>
      <c r="C424" t="s">
        <v>32</v>
      </c>
      <c r="D424" t="s">
        <v>2056</v>
      </c>
      <c r="E424" t="s">
        <v>2055</v>
      </c>
      <c r="F424" t="s">
        <v>2057</v>
      </c>
      <c r="G424" t="s">
        <v>58</v>
      </c>
      <c r="H424">
        <v>28.038</v>
      </c>
      <c r="I424">
        <v>11</v>
      </c>
      <c r="J424">
        <v>58.3</v>
      </c>
      <c r="K424">
        <v>0</v>
      </c>
      <c r="L424">
        <v>160.08000000000001</v>
      </c>
      <c r="M424">
        <v>23.948110580000002</v>
      </c>
      <c r="N424">
        <v>26.984027860000001</v>
      </c>
      <c r="O424">
        <v>26.665193559999999</v>
      </c>
      <c r="P424">
        <v>24.682323459999999</v>
      </c>
      <c r="Q424">
        <v>24.21239662</v>
      </c>
      <c r="R424">
        <v>24.904169079999999</v>
      </c>
      <c r="S424">
        <v>28.999298100000001</v>
      </c>
      <c r="T424">
        <v>27.234527589999999</v>
      </c>
      <c r="U424">
        <v>26.75289536</v>
      </c>
      <c r="V424">
        <v>25.37057686</v>
      </c>
      <c r="W424">
        <v>23.737115859999999</v>
      </c>
      <c r="X424">
        <v>26.836414340000001</v>
      </c>
      <c r="Y424">
        <v>0.15696648799999999</v>
      </c>
      <c r="Z424">
        <v>0.55107498200000005</v>
      </c>
      <c r="AA424">
        <v>0.31916636599999998</v>
      </c>
      <c r="AB424">
        <v>-0.71507263200000004</v>
      </c>
      <c r="AC424">
        <v>0.97712807800000001</v>
      </c>
      <c r="AD424">
        <v>2.3475379940000001</v>
      </c>
    </row>
    <row r="425" spans="1:30" x14ac:dyDescent="0.2">
      <c r="A425" t="s">
        <v>2058</v>
      </c>
      <c r="B425" t="s">
        <v>2059</v>
      </c>
      <c r="C425" t="s">
        <v>2060</v>
      </c>
      <c r="D425" t="s">
        <v>2061</v>
      </c>
      <c r="E425" t="s">
        <v>2062</v>
      </c>
      <c r="F425" t="s">
        <v>2063</v>
      </c>
      <c r="G425" t="s">
        <v>36</v>
      </c>
      <c r="H425">
        <v>36.771000000000001</v>
      </c>
      <c r="I425">
        <v>3</v>
      </c>
      <c r="J425">
        <v>7.2</v>
      </c>
      <c r="K425">
        <v>0</v>
      </c>
      <c r="L425">
        <v>65.451999999999998</v>
      </c>
      <c r="M425">
        <v>27.281093599999998</v>
      </c>
      <c r="N425">
        <v>27.37152481</v>
      </c>
      <c r="O425">
        <v>27.147247310000001</v>
      </c>
      <c r="P425">
        <v>26.66152954</v>
      </c>
      <c r="Q425">
        <v>26.91832161</v>
      </c>
      <c r="R425">
        <v>27.050197600000001</v>
      </c>
      <c r="S425">
        <v>27.10459518</v>
      </c>
      <c r="T425">
        <v>26.567106249999998</v>
      </c>
      <c r="U425">
        <v>27.19704247</v>
      </c>
      <c r="V425">
        <v>27.246265409999999</v>
      </c>
      <c r="W425">
        <v>27.419248580000001</v>
      </c>
      <c r="X425">
        <v>27.601303099999999</v>
      </c>
      <c r="Y425">
        <v>0.56986472499999996</v>
      </c>
      <c r="Z425">
        <v>-0.15565045699999999</v>
      </c>
      <c r="AA425">
        <v>1.626125547</v>
      </c>
      <c r="AB425">
        <v>-0.54558944700000001</v>
      </c>
      <c r="AC425">
        <v>0.98620078899999997</v>
      </c>
      <c r="AD425">
        <v>-0.46602439899999998</v>
      </c>
    </row>
    <row r="426" spans="1:30" x14ac:dyDescent="0.2">
      <c r="A426" t="s">
        <v>2064</v>
      </c>
      <c r="B426" t="s">
        <v>99</v>
      </c>
      <c r="C426" t="s">
        <v>100</v>
      </c>
      <c r="D426" t="s">
        <v>2065</v>
      </c>
      <c r="E426" t="s">
        <v>2064</v>
      </c>
      <c r="F426" t="s">
        <v>2066</v>
      </c>
      <c r="G426" t="s">
        <v>58</v>
      </c>
      <c r="H426">
        <v>17.288</v>
      </c>
      <c r="I426">
        <v>9</v>
      </c>
      <c r="J426">
        <v>85</v>
      </c>
      <c r="K426">
        <v>0</v>
      </c>
      <c r="L426">
        <v>228.07</v>
      </c>
      <c r="M426">
        <v>31.88547325</v>
      </c>
      <c r="N426">
        <v>31.577587130000001</v>
      </c>
      <c r="O426">
        <v>31.464849470000001</v>
      </c>
      <c r="P426">
        <v>30.94076729</v>
      </c>
      <c r="Q426">
        <v>30.468688960000001</v>
      </c>
      <c r="R426">
        <v>31.29767227</v>
      </c>
      <c r="S426">
        <v>31.754417419999999</v>
      </c>
      <c r="T426">
        <v>31.965095519999998</v>
      </c>
      <c r="U426">
        <v>31.48313332</v>
      </c>
      <c r="V426">
        <v>30.811994550000001</v>
      </c>
      <c r="W426">
        <v>31.78335762</v>
      </c>
      <c r="X426">
        <v>32.412990569999998</v>
      </c>
      <c r="Y426">
        <v>1.8481629999999999E-2</v>
      </c>
      <c r="Z426">
        <v>-2.6810964E-2</v>
      </c>
      <c r="AA426">
        <v>0.66352796400000003</v>
      </c>
      <c r="AB426">
        <v>-0.76707140600000001</v>
      </c>
      <c r="AC426">
        <v>4.5545242E-2</v>
      </c>
      <c r="AD426">
        <v>6.4767837999999994E-2</v>
      </c>
    </row>
    <row r="427" spans="1:30" x14ac:dyDescent="0.2">
      <c r="A427" t="s">
        <v>2067</v>
      </c>
      <c r="B427" t="s">
        <v>1297</v>
      </c>
      <c r="C427" t="s">
        <v>32</v>
      </c>
      <c r="D427" t="s">
        <v>2068</v>
      </c>
      <c r="E427" t="s">
        <v>2067</v>
      </c>
      <c r="F427" t="s">
        <v>2069</v>
      </c>
      <c r="G427" t="s">
        <v>36</v>
      </c>
      <c r="H427">
        <v>15.442</v>
      </c>
      <c r="I427">
        <v>4</v>
      </c>
      <c r="J427">
        <v>15.8</v>
      </c>
      <c r="K427">
        <v>0</v>
      </c>
      <c r="L427">
        <v>93.369</v>
      </c>
      <c r="M427">
        <v>27.188957210000002</v>
      </c>
      <c r="N427">
        <v>26.936407089999999</v>
      </c>
      <c r="O427">
        <v>26.237155909999998</v>
      </c>
      <c r="P427">
        <v>22.909200670000001</v>
      </c>
      <c r="Q427">
        <v>25.80338669</v>
      </c>
      <c r="R427">
        <v>27.069993969999999</v>
      </c>
      <c r="S427">
        <v>27.201349260000001</v>
      </c>
      <c r="T427">
        <v>26.044727330000001</v>
      </c>
      <c r="U427">
        <v>26.75697327</v>
      </c>
      <c r="V427">
        <v>26.89954376</v>
      </c>
      <c r="W427">
        <v>27.154315950000001</v>
      </c>
      <c r="X427">
        <v>27.261857989999999</v>
      </c>
      <c r="Y427">
        <v>0.44938277199999999</v>
      </c>
      <c r="Z427">
        <v>-0.317732493</v>
      </c>
      <c r="AA427">
        <v>0.677913879</v>
      </c>
      <c r="AB427">
        <v>-1.8443787890000001</v>
      </c>
      <c r="AC427">
        <v>0.547333666</v>
      </c>
      <c r="AD427">
        <v>-0.437555949</v>
      </c>
    </row>
    <row r="428" spans="1:30" x14ac:dyDescent="0.2">
      <c r="A428" t="s">
        <v>2070</v>
      </c>
      <c r="B428" t="s">
        <v>2071</v>
      </c>
      <c r="C428" t="s">
        <v>32</v>
      </c>
      <c r="D428" t="s">
        <v>2072</v>
      </c>
      <c r="E428" t="s">
        <v>2070</v>
      </c>
      <c r="F428" t="s">
        <v>2073</v>
      </c>
      <c r="G428" t="s">
        <v>36</v>
      </c>
      <c r="H428">
        <v>25.132999999999999</v>
      </c>
      <c r="I428">
        <v>9</v>
      </c>
      <c r="J428">
        <v>45</v>
      </c>
      <c r="K428">
        <v>0</v>
      </c>
      <c r="L428">
        <v>248.48</v>
      </c>
      <c r="M428">
        <v>29.141654970000001</v>
      </c>
      <c r="N428">
        <v>28.823472979999998</v>
      </c>
      <c r="O428">
        <v>28.518632889999999</v>
      </c>
      <c r="P428">
        <v>28.478269579999999</v>
      </c>
      <c r="Q428">
        <v>28.984544750000001</v>
      </c>
      <c r="R428">
        <v>28.924564360000002</v>
      </c>
      <c r="S428">
        <v>29.008785249999999</v>
      </c>
      <c r="T428">
        <v>28.60597229</v>
      </c>
      <c r="U428">
        <v>28.689125059999999</v>
      </c>
      <c r="V428">
        <v>29.42610359</v>
      </c>
      <c r="W428">
        <v>29.00966644</v>
      </c>
      <c r="X428">
        <v>29.280141830000002</v>
      </c>
      <c r="Y428">
        <v>0.88014983899999999</v>
      </c>
      <c r="Z428">
        <v>-0.41071700999999999</v>
      </c>
      <c r="AA428">
        <v>1.034873712</v>
      </c>
      <c r="AB428">
        <v>-0.442844391</v>
      </c>
      <c r="AC428">
        <v>1.2755508330000001</v>
      </c>
      <c r="AD428">
        <v>-0.47067642199999998</v>
      </c>
    </row>
    <row r="429" spans="1:30" x14ac:dyDescent="0.2">
      <c r="A429" t="s">
        <v>2074</v>
      </c>
      <c r="B429" t="s">
        <v>2075</v>
      </c>
      <c r="C429" t="s">
        <v>2076</v>
      </c>
      <c r="D429" t="s">
        <v>2077</v>
      </c>
      <c r="E429" t="s">
        <v>2078</v>
      </c>
      <c r="F429" t="s">
        <v>2079</v>
      </c>
      <c r="G429" t="s">
        <v>91</v>
      </c>
      <c r="H429">
        <v>130.32</v>
      </c>
      <c r="I429">
        <v>19</v>
      </c>
      <c r="J429">
        <v>20.3</v>
      </c>
      <c r="K429">
        <v>0</v>
      </c>
      <c r="L429">
        <v>66.231999999999999</v>
      </c>
      <c r="M429">
        <v>27.921331410000001</v>
      </c>
      <c r="N429">
        <v>27.636924740000001</v>
      </c>
      <c r="O429">
        <v>27.326974870000001</v>
      </c>
      <c r="P429">
        <v>26.70635605</v>
      </c>
      <c r="Q429">
        <v>25.191925049999998</v>
      </c>
      <c r="R429">
        <v>27.51773262</v>
      </c>
      <c r="S429">
        <v>27.749000550000002</v>
      </c>
      <c r="T429">
        <v>25.761779789999999</v>
      </c>
      <c r="U429">
        <v>27.048431399999998</v>
      </c>
      <c r="V429">
        <v>25.902997970000001</v>
      </c>
      <c r="W429">
        <v>27.54473114</v>
      </c>
      <c r="X429">
        <v>27.708988189999999</v>
      </c>
      <c r="Y429">
        <v>0.40625291499999999</v>
      </c>
      <c r="Z429">
        <v>0.576171239</v>
      </c>
      <c r="AA429">
        <v>0.25872472899999999</v>
      </c>
      <c r="AB429">
        <v>-0.58023452799999997</v>
      </c>
      <c r="AC429">
        <v>8.6258193999999996E-2</v>
      </c>
      <c r="AD429">
        <v>-0.19916852299999999</v>
      </c>
    </row>
    <row r="430" spans="1:30" x14ac:dyDescent="0.2">
      <c r="A430" t="s">
        <v>2080</v>
      </c>
      <c r="B430" t="s">
        <v>1830</v>
      </c>
      <c r="C430" t="s">
        <v>32</v>
      </c>
      <c r="D430" t="s">
        <v>2081</v>
      </c>
      <c r="E430" t="s">
        <v>2080</v>
      </c>
      <c r="F430" t="s">
        <v>2082</v>
      </c>
      <c r="G430" t="s">
        <v>91</v>
      </c>
      <c r="H430">
        <v>31.331</v>
      </c>
      <c r="I430">
        <v>15</v>
      </c>
      <c r="J430">
        <v>58.4</v>
      </c>
      <c r="K430">
        <v>0</v>
      </c>
      <c r="L430">
        <v>45.698999999999998</v>
      </c>
      <c r="M430">
        <v>26.527011869999999</v>
      </c>
      <c r="N430">
        <v>26.534126279999999</v>
      </c>
      <c r="O430">
        <v>26.186880110000001</v>
      </c>
      <c r="P430">
        <v>25.89552879</v>
      </c>
      <c r="Q430">
        <v>25.831373209999999</v>
      </c>
      <c r="R430">
        <v>25.658916470000001</v>
      </c>
      <c r="S430">
        <v>26.220203399999999</v>
      </c>
      <c r="T430">
        <v>25.585172650000001</v>
      </c>
      <c r="U430">
        <v>25.647928239999999</v>
      </c>
      <c r="V430">
        <v>25.989625929999999</v>
      </c>
      <c r="W430">
        <v>25.653324130000001</v>
      </c>
      <c r="X430">
        <v>25.96285439</v>
      </c>
      <c r="Y430">
        <v>1.5951182429999999</v>
      </c>
      <c r="Z430">
        <v>0.54740460700000004</v>
      </c>
      <c r="AA430">
        <v>0.22178494600000001</v>
      </c>
      <c r="AB430">
        <v>-7.3328653999999993E-2</v>
      </c>
      <c r="AC430">
        <v>7.8191041000000003E-2</v>
      </c>
      <c r="AD430">
        <v>-5.0833384000000002E-2</v>
      </c>
    </row>
    <row r="431" spans="1:30" x14ac:dyDescent="0.2">
      <c r="A431" t="s">
        <v>2083</v>
      </c>
      <c r="B431" t="s">
        <v>99</v>
      </c>
      <c r="C431" t="s">
        <v>32</v>
      </c>
      <c r="D431" t="s">
        <v>2084</v>
      </c>
      <c r="E431" t="s">
        <v>2083</v>
      </c>
      <c r="F431" t="s">
        <v>2085</v>
      </c>
      <c r="G431" t="s">
        <v>58</v>
      </c>
      <c r="H431">
        <v>25.122</v>
      </c>
      <c r="I431">
        <v>12</v>
      </c>
      <c r="J431">
        <v>58.5</v>
      </c>
      <c r="K431">
        <v>0</v>
      </c>
      <c r="L431">
        <v>32.305</v>
      </c>
      <c r="M431">
        <v>24.383108140000001</v>
      </c>
      <c r="N431">
        <v>24.248014449999999</v>
      </c>
      <c r="O431">
        <v>24.679412840000001</v>
      </c>
      <c r="P431">
        <v>24.062707899999999</v>
      </c>
      <c r="Q431">
        <v>24.436807630000001</v>
      </c>
      <c r="R431">
        <v>24.2226696</v>
      </c>
      <c r="S431">
        <v>24.318157200000002</v>
      </c>
      <c r="T431">
        <v>24.955545430000001</v>
      </c>
      <c r="U431">
        <v>23.840005869999999</v>
      </c>
      <c r="V431">
        <v>23.258926389999999</v>
      </c>
      <c r="W431">
        <v>24.64552879</v>
      </c>
      <c r="X431">
        <v>25.996139530000001</v>
      </c>
      <c r="Y431">
        <v>8.7257663999999999E-2</v>
      </c>
      <c r="Z431">
        <v>-0.196686427</v>
      </c>
      <c r="AA431">
        <v>0.18830408500000001</v>
      </c>
      <c r="AB431">
        <v>-0.39280319200000002</v>
      </c>
      <c r="AC431">
        <v>0.111265593</v>
      </c>
      <c r="AD431">
        <v>-0.26229540499999998</v>
      </c>
    </row>
    <row r="432" spans="1:30" x14ac:dyDescent="0.2">
      <c r="A432" t="s">
        <v>2086</v>
      </c>
      <c r="B432" t="s">
        <v>2087</v>
      </c>
      <c r="C432" t="s">
        <v>32</v>
      </c>
      <c r="D432" t="s">
        <v>2088</v>
      </c>
      <c r="E432" t="s">
        <v>2089</v>
      </c>
      <c r="F432" t="s">
        <v>2090</v>
      </c>
      <c r="G432" t="s">
        <v>395</v>
      </c>
      <c r="H432">
        <v>12.313000000000001</v>
      </c>
      <c r="I432">
        <v>4</v>
      </c>
      <c r="J432">
        <v>45.7</v>
      </c>
      <c r="K432">
        <v>0</v>
      </c>
      <c r="L432">
        <v>8.2354000000000003</v>
      </c>
      <c r="M432">
        <v>24.719058990000001</v>
      </c>
      <c r="N432">
        <v>24.426580430000001</v>
      </c>
      <c r="O432">
        <v>23.922737120000001</v>
      </c>
      <c r="P432">
        <v>24.898237229999999</v>
      </c>
      <c r="Q432">
        <v>24.828311920000001</v>
      </c>
      <c r="R432">
        <v>24.4696064</v>
      </c>
      <c r="S432">
        <v>24.00824738</v>
      </c>
      <c r="T432">
        <v>24.275760649999999</v>
      </c>
      <c r="U432">
        <v>23.379287720000001</v>
      </c>
      <c r="V432">
        <v>24.254970549999999</v>
      </c>
      <c r="W432">
        <v>24.56065941</v>
      </c>
      <c r="X432">
        <v>23.685028079999999</v>
      </c>
      <c r="Y432">
        <v>0.21197722199999999</v>
      </c>
      <c r="Z432">
        <v>0.189239502</v>
      </c>
      <c r="AA432">
        <v>0.91338389399999997</v>
      </c>
      <c r="AB432">
        <v>0.56516583799999998</v>
      </c>
      <c r="AC432">
        <v>0.30811553699999999</v>
      </c>
      <c r="AD432">
        <v>-0.27912076299999999</v>
      </c>
    </row>
    <row r="433" spans="1:30" x14ac:dyDescent="0.2">
      <c r="A433" t="s">
        <v>2091</v>
      </c>
      <c r="B433" t="s">
        <v>2092</v>
      </c>
      <c r="C433" t="s">
        <v>2093</v>
      </c>
      <c r="D433" t="s">
        <v>2094</v>
      </c>
      <c r="E433" t="s">
        <v>2095</v>
      </c>
      <c r="F433" t="s">
        <v>2096</v>
      </c>
      <c r="G433" t="s">
        <v>91</v>
      </c>
      <c r="H433">
        <v>41.061</v>
      </c>
      <c r="I433">
        <v>11</v>
      </c>
      <c r="J433">
        <v>35.4</v>
      </c>
      <c r="K433">
        <v>0</v>
      </c>
      <c r="L433">
        <v>10.978999999999999</v>
      </c>
      <c r="M433">
        <v>25.189182280000001</v>
      </c>
      <c r="N433">
        <v>24.396663669999999</v>
      </c>
      <c r="O433">
        <v>24.320844650000002</v>
      </c>
      <c r="P433">
        <v>24.52614784</v>
      </c>
      <c r="Q433">
        <v>24.47615051</v>
      </c>
      <c r="R433">
        <v>25.089622500000001</v>
      </c>
      <c r="S433">
        <v>24.95986366</v>
      </c>
      <c r="T433">
        <v>24.50356674</v>
      </c>
      <c r="U433">
        <v>24.889575959999998</v>
      </c>
      <c r="V433">
        <v>25.773466110000001</v>
      </c>
      <c r="W433">
        <v>25.227254869999999</v>
      </c>
      <c r="X433">
        <v>25.546337130000001</v>
      </c>
      <c r="Y433">
        <v>1.2906265210000001</v>
      </c>
      <c r="Z433">
        <v>-0.88012250299999994</v>
      </c>
      <c r="AA433">
        <v>1.49946965</v>
      </c>
      <c r="AB433">
        <v>-0.81837908400000003</v>
      </c>
      <c r="AC433">
        <v>1.5798907069999999</v>
      </c>
      <c r="AD433">
        <v>-0.73135058100000006</v>
      </c>
    </row>
    <row r="434" spans="1:30" x14ac:dyDescent="0.2">
      <c r="A434" t="s">
        <v>2097</v>
      </c>
      <c r="B434" t="s">
        <v>2098</v>
      </c>
      <c r="C434" t="s">
        <v>1794</v>
      </c>
      <c r="D434" t="s">
        <v>2099</v>
      </c>
      <c r="E434" t="s">
        <v>2100</v>
      </c>
      <c r="F434" t="s">
        <v>2101</v>
      </c>
      <c r="G434" t="s">
        <v>36</v>
      </c>
      <c r="H434">
        <v>51.631999999999998</v>
      </c>
      <c r="I434">
        <v>11</v>
      </c>
      <c r="J434">
        <v>41.8</v>
      </c>
      <c r="K434">
        <v>0</v>
      </c>
      <c r="L434">
        <v>56.54</v>
      </c>
      <c r="M434">
        <v>25.456384660000001</v>
      </c>
      <c r="N434">
        <v>25.101133350000001</v>
      </c>
      <c r="O434">
        <v>25.93582344</v>
      </c>
      <c r="P434">
        <v>24.383855820000001</v>
      </c>
      <c r="Q434">
        <v>24.409749980000001</v>
      </c>
      <c r="R434">
        <v>26.853172300000001</v>
      </c>
      <c r="S434">
        <v>26.342180249999998</v>
      </c>
      <c r="T434">
        <v>25.681425090000001</v>
      </c>
      <c r="U434">
        <v>25.85752106</v>
      </c>
      <c r="V434">
        <v>25.9082756</v>
      </c>
      <c r="W434">
        <v>26.06293106</v>
      </c>
      <c r="X434">
        <v>26.821163179999999</v>
      </c>
      <c r="Y434">
        <v>0.96600261300000001</v>
      </c>
      <c r="Z434">
        <v>-0.76634279900000002</v>
      </c>
      <c r="AA434">
        <v>0.53365096199999995</v>
      </c>
      <c r="AB434">
        <v>-1.0485305789999999</v>
      </c>
      <c r="AC434">
        <v>0.368983742</v>
      </c>
      <c r="AD434">
        <v>-0.30374781299999998</v>
      </c>
    </row>
    <row r="435" spans="1:30" x14ac:dyDescent="0.2">
      <c r="A435" t="s">
        <v>2102</v>
      </c>
      <c r="B435" t="s">
        <v>2103</v>
      </c>
      <c r="C435" t="s">
        <v>2104</v>
      </c>
      <c r="D435" t="s">
        <v>2105</v>
      </c>
      <c r="E435" t="s">
        <v>2106</v>
      </c>
      <c r="F435" t="s">
        <v>2107</v>
      </c>
      <c r="G435" t="s">
        <v>43</v>
      </c>
      <c r="H435">
        <v>53.231000000000002</v>
      </c>
      <c r="I435">
        <v>52</v>
      </c>
      <c r="J435">
        <v>80</v>
      </c>
      <c r="K435">
        <v>0</v>
      </c>
      <c r="L435">
        <v>323.31</v>
      </c>
      <c r="M435">
        <v>30.94809914</v>
      </c>
      <c r="N435">
        <v>31.137849809999999</v>
      </c>
      <c r="O435">
        <v>31.411096570000002</v>
      </c>
      <c r="P435">
        <v>31.975963589999999</v>
      </c>
      <c r="Q435">
        <v>32.1783371</v>
      </c>
      <c r="R435">
        <v>31.41880608</v>
      </c>
      <c r="S435">
        <v>31.094652180000001</v>
      </c>
      <c r="T435">
        <v>30.91127968</v>
      </c>
      <c r="U435">
        <v>31.06233215</v>
      </c>
      <c r="V435">
        <v>31.760299679999999</v>
      </c>
      <c r="W435">
        <v>31.00048065</v>
      </c>
      <c r="X435">
        <v>30.953798290000002</v>
      </c>
      <c r="Y435">
        <v>8.7628727000000003E-2</v>
      </c>
      <c r="Z435">
        <v>-7.2511037E-2</v>
      </c>
      <c r="AA435">
        <v>0.82943239800000002</v>
      </c>
      <c r="AB435">
        <v>0.61950937900000003</v>
      </c>
      <c r="AC435">
        <v>0.33193266199999999</v>
      </c>
      <c r="AD435">
        <v>-0.21543820699999999</v>
      </c>
    </row>
    <row r="436" spans="1:30" x14ac:dyDescent="0.2">
      <c r="A436" t="s">
        <v>2108</v>
      </c>
      <c r="B436" t="s">
        <v>2109</v>
      </c>
      <c r="C436" t="s">
        <v>2110</v>
      </c>
      <c r="D436" t="s">
        <v>2111</v>
      </c>
      <c r="E436" t="s">
        <v>2112</v>
      </c>
      <c r="F436" t="s">
        <v>2113</v>
      </c>
      <c r="G436" t="s">
        <v>232</v>
      </c>
      <c r="H436">
        <v>41.915999999999997</v>
      </c>
      <c r="I436">
        <v>11</v>
      </c>
      <c r="J436">
        <v>41.6</v>
      </c>
      <c r="K436">
        <v>0</v>
      </c>
      <c r="L436">
        <v>35.427</v>
      </c>
      <c r="M436">
        <v>25.549455640000001</v>
      </c>
      <c r="N436">
        <v>23.053447720000001</v>
      </c>
      <c r="O436">
        <v>25.036367420000001</v>
      </c>
      <c r="P436">
        <v>25.432115549999999</v>
      </c>
      <c r="Q436">
        <v>24.915361399999998</v>
      </c>
      <c r="R436">
        <v>24.436189649999999</v>
      </c>
      <c r="S436">
        <v>24.67271233</v>
      </c>
      <c r="T436">
        <v>24.884227750000001</v>
      </c>
      <c r="U436">
        <v>25.490051269999999</v>
      </c>
      <c r="V436">
        <v>23.987657550000002</v>
      </c>
      <c r="W436">
        <v>25.303127289999999</v>
      </c>
      <c r="X436">
        <v>24.758472439999998</v>
      </c>
      <c r="Y436">
        <v>5.5394035000000001E-2</v>
      </c>
      <c r="Z436">
        <v>-0.136662165</v>
      </c>
      <c r="AA436">
        <v>0.196941753</v>
      </c>
      <c r="AB436">
        <v>0.24480311099999999</v>
      </c>
      <c r="AC436">
        <v>0.29760634699999999</v>
      </c>
      <c r="AD436">
        <v>0.332578023</v>
      </c>
    </row>
    <row r="437" spans="1:30" x14ac:dyDescent="0.2">
      <c r="A437" t="s">
        <v>2114</v>
      </c>
      <c r="B437" t="s">
        <v>99</v>
      </c>
      <c r="C437" t="s">
        <v>100</v>
      </c>
      <c r="D437" t="s">
        <v>2115</v>
      </c>
      <c r="E437" t="s">
        <v>2114</v>
      </c>
      <c r="F437" t="s">
        <v>2116</v>
      </c>
      <c r="G437" t="s">
        <v>58</v>
      </c>
      <c r="H437">
        <v>56.545999999999999</v>
      </c>
      <c r="I437">
        <v>9</v>
      </c>
      <c r="J437">
        <v>19.7</v>
      </c>
      <c r="K437">
        <v>0</v>
      </c>
      <c r="L437">
        <v>74.83</v>
      </c>
      <c r="M437">
        <v>25.00071144</v>
      </c>
      <c r="N437">
        <v>24.181316379999998</v>
      </c>
      <c r="O437">
        <v>24.618486399999998</v>
      </c>
      <c r="P437">
        <v>25.32595444</v>
      </c>
      <c r="Q437">
        <v>25.3258419</v>
      </c>
      <c r="R437">
        <v>24.696466449999999</v>
      </c>
      <c r="S437">
        <v>24.830116270000001</v>
      </c>
      <c r="T437">
        <v>24.154140470000002</v>
      </c>
      <c r="U437">
        <v>24.406198499999999</v>
      </c>
      <c r="V437">
        <v>25.78026581</v>
      </c>
      <c r="W437">
        <v>25.25864601</v>
      </c>
      <c r="X437">
        <v>25.573923109999999</v>
      </c>
      <c r="Y437">
        <v>1.5378272529999999</v>
      </c>
      <c r="Z437">
        <v>-0.93744023600000004</v>
      </c>
      <c r="AA437">
        <v>0.74759906899999995</v>
      </c>
      <c r="AB437">
        <v>-0.42152404799999998</v>
      </c>
      <c r="AC437">
        <v>1.9039577990000001</v>
      </c>
      <c r="AD437">
        <v>-1.0741265609999999</v>
      </c>
    </row>
    <row r="438" spans="1:30" x14ac:dyDescent="0.2">
      <c r="A438" t="s">
        <v>2117</v>
      </c>
      <c r="B438" t="s">
        <v>2118</v>
      </c>
      <c r="C438" t="s">
        <v>32</v>
      </c>
      <c r="D438" t="s">
        <v>2119</v>
      </c>
      <c r="E438" t="s">
        <v>2120</v>
      </c>
      <c r="F438" t="s">
        <v>2121</v>
      </c>
      <c r="G438" t="s">
        <v>36</v>
      </c>
      <c r="H438">
        <v>23.846</v>
      </c>
      <c r="I438">
        <v>8</v>
      </c>
      <c r="J438">
        <v>45.4</v>
      </c>
      <c r="K438">
        <v>0</v>
      </c>
      <c r="L438">
        <v>49.917999999999999</v>
      </c>
      <c r="M438">
        <v>29.27617455</v>
      </c>
      <c r="N438">
        <v>29.1419487</v>
      </c>
      <c r="O438">
        <v>28.911880490000001</v>
      </c>
      <c r="P438">
        <v>28.530775070000001</v>
      </c>
      <c r="Q438">
        <v>29.08595657</v>
      </c>
      <c r="R438">
        <v>28.805812840000002</v>
      </c>
      <c r="S438">
        <v>28.867057800000001</v>
      </c>
      <c r="T438">
        <v>29.035905840000002</v>
      </c>
      <c r="U438">
        <v>28.91453362</v>
      </c>
      <c r="V438">
        <v>29.640668869999999</v>
      </c>
      <c r="W438">
        <v>29.031915659999999</v>
      </c>
      <c r="X438">
        <v>29.32178116</v>
      </c>
      <c r="Y438">
        <v>0.46623427000000001</v>
      </c>
      <c r="Z438">
        <v>-0.22145398499999999</v>
      </c>
      <c r="AA438">
        <v>1.0343299210000001</v>
      </c>
      <c r="AB438">
        <v>-0.52394040399999997</v>
      </c>
      <c r="AC438">
        <v>1.006645553</v>
      </c>
      <c r="AD438">
        <v>-0.39228948000000002</v>
      </c>
    </row>
    <row r="439" spans="1:30" x14ac:dyDescent="0.2">
      <c r="A439" t="s">
        <v>2122</v>
      </c>
      <c r="B439" t="s">
        <v>51</v>
      </c>
      <c r="C439" t="s">
        <v>32</v>
      </c>
      <c r="D439" t="s">
        <v>2123</v>
      </c>
      <c r="E439" t="s">
        <v>2122</v>
      </c>
      <c r="F439" t="s">
        <v>2124</v>
      </c>
      <c r="G439" t="s">
        <v>36</v>
      </c>
      <c r="H439">
        <v>8.3736999999999995</v>
      </c>
      <c r="I439">
        <v>3</v>
      </c>
      <c r="J439">
        <v>38.700000000000003</v>
      </c>
      <c r="K439">
        <v>0</v>
      </c>
      <c r="L439">
        <v>69.100999999999999</v>
      </c>
      <c r="M439">
        <v>26.965431209999998</v>
      </c>
      <c r="N439">
        <v>27.155956270000001</v>
      </c>
      <c r="O439">
        <v>26.97912788</v>
      </c>
      <c r="P439">
        <v>23.829170229999999</v>
      </c>
      <c r="Q439">
        <v>26.90173149</v>
      </c>
      <c r="R439">
        <v>27.278701779999999</v>
      </c>
      <c r="S439">
        <v>26.986959460000001</v>
      </c>
      <c r="T439">
        <v>28.107940670000001</v>
      </c>
      <c r="U439">
        <v>27.027387619999999</v>
      </c>
      <c r="V439">
        <v>27.074697489999998</v>
      </c>
      <c r="W439">
        <v>26.73698997</v>
      </c>
      <c r="X439">
        <v>26.768880840000001</v>
      </c>
      <c r="Y439">
        <v>0.62997196300000002</v>
      </c>
      <c r="Z439">
        <v>0.173315684</v>
      </c>
      <c r="AA439">
        <v>0.32002151499999998</v>
      </c>
      <c r="AB439">
        <v>-0.85698827099999997</v>
      </c>
      <c r="AC439">
        <v>0.60150522299999998</v>
      </c>
      <c r="AD439">
        <v>0.51390647899999997</v>
      </c>
    </row>
    <row r="440" spans="1:30" x14ac:dyDescent="0.2">
      <c r="A440" t="s">
        <v>2125</v>
      </c>
      <c r="B440" t="s">
        <v>2126</v>
      </c>
      <c r="C440" t="s">
        <v>2127</v>
      </c>
      <c r="D440" t="s">
        <v>2128</v>
      </c>
      <c r="E440" t="s">
        <v>2129</v>
      </c>
      <c r="F440" t="s">
        <v>2130</v>
      </c>
      <c r="G440" t="s">
        <v>91</v>
      </c>
      <c r="H440">
        <v>40.908999999999999</v>
      </c>
      <c r="I440">
        <v>18</v>
      </c>
      <c r="J440">
        <v>64.5</v>
      </c>
      <c r="K440">
        <v>0</v>
      </c>
      <c r="L440">
        <v>323.31</v>
      </c>
      <c r="M440">
        <v>28.864845280000001</v>
      </c>
      <c r="N440">
        <v>28.946258539999999</v>
      </c>
      <c r="O440">
        <v>29.41419411</v>
      </c>
      <c r="P440">
        <v>29.079383849999999</v>
      </c>
      <c r="Q440">
        <v>29.63835907</v>
      </c>
      <c r="R440">
        <v>29.06781578</v>
      </c>
      <c r="S440">
        <v>28.42141724</v>
      </c>
      <c r="T440">
        <v>28.69965363</v>
      </c>
      <c r="U440">
        <v>28.809221269999998</v>
      </c>
      <c r="V440">
        <v>29.04158211</v>
      </c>
      <c r="W440">
        <v>28.779848099999999</v>
      </c>
      <c r="X440">
        <v>28.431095119999998</v>
      </c>
      <c r="Y440">
        <v>0.58830102100000004</v>
      </c>
      <c r="Z440">
        <v>0.32425753299999999</v>
      </c>
      <c r="AA440">
        <v>0.92436636800000005</v>
      </c>
      <c r="AB440">
        <v>0.51101112400000004</v>
      </c>
      <c r="AC440">
        <v>0.195339505</v>
      </c>
      <c r="AD440">
        <v>-0.107411067</v>
      </c>
    </row>
    <row r="441" spans="1:30" x14ac:dyDescent="0.2">
      <c r="A441" t="s">
        <v>2131</v>
      </c>
      <c r="B441" t="s">
        <v>2132</v>
      </c>
      <c r="C441" t="s">
        <v>32</v>
      </c>
      <c r="D441" t="s">
        <v>2133</v>
      </c>
      <c r="E441" t="s">
        <v>2134</v>
      </c>
      <c r="F441" t="s">
        <v>2135</v>
      </c>
      <c r="G441" t="s">
        <v>395</v>
      </c>
      <c r="H441">
        <v>8.2422000000000004</v>
      </c>
      <c r="I441">
        <v>3</v>
      </c>
      <c r="J441">
        <v>42.7</v>
      </c>
      <c r="K441">
        <v>0</v>
      </c>
      <c r="L441">
        <v>34.26</v>
      </c>
      <c r="M441">
        <v>23.892774580000001</v>
      </c>
      <c r="N441">
        <v>23.72747421</v>
      </c>
      <c r="O441">
        <v>25.382076260000002</v>
      </c>
      <c r="P441">
        <v>24.361612319999999</v>
      </c>
      <c r="Q441">
        <v>27.091440200000001</v>
      </c>
      <c r="R441">
        <v>23.553411480000001</v>
      </c>
      <c r="S441">
        <v>25.638027189999999</v>
      </c>
      <c r="T441">
        <v>26.322494509999999</v>
      </c>
      <c r="U441">
        <v>25.86244392</v>
      </c>
      <c r="V441">
        <v>24.327142720000001</v>
      </c>
      <c r="W441">
        <v>26.066076280000001</v>
      </c>
      <c r="X441">
        <v>26.077672960000001</v>
      </c>
      <c r="Y441">
        <v>0.66870678299999997</v>
      </c>
      <c r="Z441">
        <v>-1.1561889649999999</v>
      </c>
      <c r="AA441">
        <v>0.149286012</v>
      </c>
      <c r="AB441">
        <v>-0.48814264899999998</v>
      </c>
      <c r="AC441">
        <v>0.29704352499999997</v>
      </c>
      <c r="AD441">
        <v>0.45069122299999997</v>
      </c>
    </row>
    <row r="442" spans="1:30" x14ac:dyDescent="0.2">
      <c r="A442" t="s">
        <v>2136</v>
      </c>
      <c r="B442" t="s">
        <v>2137</v>
      </c>
      <c r="C442" t="s">
        <v>2138</v>
      </c>
      <c r="D442" t="s">
        <v>2139</v>
      </c>
      <c r="E442" t="s">
        <v>2140</v>
      </c>
      <c r="F442" t="s">
        <v>2141</v>
      </c>
      <c r="G442" t="s">
        <v>91</v>
      </c>
      <c r="H442">
        <v>38.119</v>
      </c>
      <c r="I442">
        <v>7</v>
      </c>
      <c r="J442">
        <v>40.1</v>
      </c>
      <c r="K442">
        <v>0</v>
      </c>
      <c r="L442">
        <v>72.638000000000005</v>
      </c>
      <c r="M442">
        <v>26.02388191</v>
      </c>
      <c r="N442">
        <v>23.533454899999999</v>
      </c>
      <c r="O442">
        <v>24.200920100000001</v>
      </c>
      <c r="P442">
        <v>24.883213040000001</v>
      </c>
      <c r="Q442">
        <v>24.934623720000001</v>
      </c>
      <c r="R442">
        <v>23.748039250000001</v>
      </c>
      <c r="S442">
        <v>25.857355120000001</v>
      </c>
      <c r="T442">
        <v>23.989881520000001</v>
      </c>
      <c r="U442">
        <v>26.107452389999999</v>
      </c>
      <c r="V442">
        <v>26.669795990000001</v>
      </c>
      <c r="W442">
        <v>25.484191890000002</v>
      </c>
      <c r="X442">
        <v>24.79343605</v>
      </c>
      <c r="Y442">
        <v>0.50289089799999998</v>
      </c>
      <c r="Z442">
        <v>-1.0630556739999999</v>
      </c>
      <c r="AA442">
        <v>0.774041062</v>
      </c>
      <c r="AB442">
        <v>-1.127182643</v>
      </c>
      <c r="AC442">
        <v>0.14193800500000001</v>
      </c>
      <c r="AD442">
        <v>-0.33091163600000001</v>
      </c>
    </row>
    <row r="443" spans="1:30" x14ac:dyDescent="0.2">
      <c r="A443" t="s">
        <v>2142</v>
      </c>
      <c r="B443" t="s">
        <v>162</v>
      </c>
      <c r="C443" t="s">
        <v>32</v>
      </c>
      <c r="D443" t="s">
        <v>2143</v>
      </c>
      <c r="E443" t="s">
        <v>2142</v>
      </c>
      <c r="F443" t="s">
        <v>2144</v>
      </c>
      <c r="G443" t="s">
        <v>395</v>
      </c>
      <c r="H443">
        <v>39.756</v>
      </c>
      <c r="I443">
        <v>7</v>
      </c>
      <c r="J443">
        <v>19.2</v>
      </c>
      <c r="K443">
        <v>0</v>
      </c>
      <c r="L443">
        <v>12.145</v>
      </c>
      <c r="M443">
        <v>24.150350570000001</v>
      </c>
      <c r="N443">
        <v>23.840248110000001</v>
      </c>
      <c r="O443">
        <v>24.401817319999999</v>
      </c>
      <c r="P443">
        <v>24.170789719999998</v>
      </c>
      <c r="Q443">
        <v>24.0005703</v>
      </c>
      <c r="R443">
        <v>24.271327970000002</v>
      </c>
      <c r="S443">
        <v>24.043638229999999</v>
      </c>
      <c r="T443">
        <v>24.059179310000001</v>
      </c>
      <c r="U443">
        <v>23.679815290000001</v>
      </c>
      <c r="V443">
        <v>22.995578770000002</v>
      </c>
      <c r="W443">
        <v>23.788055419999999</v>
      </c>
      <c r="X443">
        <v>23.93912315</v>
      </c>
      <c r="Y443">
        <v>0.76540206899999996</v>
      </c>
      <c r="Z443">
        <v>0.55655288700000005</v>
      </c>
      <c r="AA443">
        <v>0.88103527199999998</v>
      </c>
      <c r="AB443">
        <v>0.57331021599999998</v>
      </c>
      <c r="AC443">
        <v>0.483395878</v>
      </c>
      <c r="AD443">
        <v>0.353291829</v>
      </c>
    </row>
    <row r="444" spans="1:30" x14ac:dyDescent="0.2">
      <c r="A444" t="s">
        <v>2145</v>
      </c>
      <c r="B444" t="s">
        <v>2146</v>
      </c>
      <c r="C444" t="s">
        <v>2147</v>
      </c>
      <c r="D444" t="s">
        <v>2148</v>
      </c>
      <c r="E444" t="s">
        <v>2149</v>
      </c>
      <c r="F444" t="s">
        <v>2150</v>
      </c>
      <c r="G444" t="s">
        <v>91</v>
      </c>
      <c r="H444">
        <v>61.014000000000003</v>
      </c>
      <c r="I444">
        <v>23</v>
      </c>
      <c r="J444">
        <v>35.9</v>
      </c>
      <c r="K444">
        <v>0</v>
      </c>
      <c r="L444">
        <v>323.31</v>
      </c>
      <c r="M444">
        <v>31.568964000000001</v>
      </c>
      <c r="N444">
        <v>31.748672490000001</v>
      </c>
      <c r="O444">
        <v>31.442432400000001</v>
      </c>
      <c r="P444">
        <v>30.72517204</v>
      </c>
      <c r="Q444">
        <v>29.92931175</v>
      </c>
      <c r="R444">
        <v>31.282451630000001</v>
      </c>
      <c r="S444">
        <v>31.484189990000001</v>
      </c>
      <c r="T444">
        <v>31.55741501</v>
      </c>
      <c r="U444">
        <v>31.484092709999999</v>
      </c>
      <c r="V444">
        <v>30.744709010000001</v>
      </c>
      <c r="W444">
        <v>31.608451840000001</v>
      </c>
      <c r="X444">
        <v>31.811649320000001</v>
      </c>
      <c r="Y444">
        <v>0.229368193</v>
      </c>
      <c r="Z444">
        <v>0.19841957099999999</v>
      </c>
      <c r="AA444">
        <v>0.65791666299999996</v>
      </c>
      <c r="AB444">
        <v>-0.74262491900000005</v>
      </c>
      <c r="AC444">
        <v>0.13526704000000001</v>
      </c>
      <c r="AD444">
        <v>0.120295842</v>
      </c>
    </row>
    <row r="445" spans="1:30" x14ac:dyDescent="0.2">
      <c r="A445" t="s">
        <v>2151</v>
      </c>
      <c r="B445" t="s">
        <v>498</v>
      </c>
      <c r="C445" t="s">
        <v>32</v>
      </c>
      <c r="D445" t="s">
        <v>2152</v>
      </c>
      <c r="E445" t="s">
        <v>2151</v>
      </c>
      <c r="F445" t="s">
        <v>2153</v>
      </c>
      <c r="G445" t="s">
        <v>58</v>
      </c>
      <c r="H445">
        <v>30.213999999999999</v>
      </c>
      <c r="I445">
        <v>19</v>
      </c>
      <c r="J445">
        <v>72.599999999999994</v>
      </c>
      <c r="K445">
        <v>0</v>
      </c>
      <c r="L445">
        <v>149.52000000000001</v>
      </c>
      <c r="M445">
        <v>29.39034462</v>
      </c>
      <c r="N445">
        <v>29.820281980000001</v>
      </c>
      <c r="O445">
        <v>29.607154850000001</v>
      </c>
      <c r="P445">
        <v>29.392639160000002</v>
      </c>
      <c r="Q445">
        <v>28.214101790000001</v>
      </c>
      <c r="R445">
        <v>29.990100859999998</v>
      </c>
      <c r="S445">
        <v>30.035381319999999</v>
      </c>
      <c r="T445">
        <v>30.443025590000001</v>
      </c>
      <c r="U445">
        <v>30.19095802</v>
      </c>
      <c r="V445">
        <v>29.310014720000002</v>
      </c>
      <c r="W445">
        <v>29.749526979999999</v>
      </c>
      <c r="X445">
        <v>29.504079820000001</v>
      </c>
      <c r="Y445">
        <v>0.18150981199999999</v>
      </c>
      <c r="Z445">
        <v>8.4719976000000002E-2</v>
      </c>
      <c r="AA445">
        <v>0.23597951</v>
      </c>
      <c r="AB445">
        <v>-0.32225990300000001</v>
      </c>
      <c r="AC445">
        <v>1.8045741209999999</v>
      </c>
      <c r="AD445">
        <v>0.70191446899999999</v>
      </c>
    </row>
    <row r="446" spans="1:30" x14ac:dyDescent="0.2">
      <c r="A446" t="s">
        <v>2154</v>
      </c>
      <c r="B446" t="s">
        <v>2155</v>
      </c>
      <c r="C446" t="s">
        <v>32</v>
      </c>
      <c r="D446" t="s">
        <v>2156</v>
      </c>
      <c r="E446" t="s">
        <v>2154</v>
      </c>
      <c r="F446" t="s">
        <v>2157</v>
      </c>
      <c r="G446" t="s">
        <v>36</v>
      </c>
      <c r="H446">
        <v>36.79</v>
      </c>
      <c r="I446">
        <v>5</v>
      </c>
      <c r="J446">
        <v>26.2</v>
      </c>
      <c r="K446">
        <v>0</v>
      </c>
      <c r="L446">
        <v>70.823999999999998</v>
      </c>
      <c r="M446">
        <v>26.754043580000001</v>
      </c>
      <c r="N446">
        <v>26.526639939999999</v>
      </c>
      <c r="O446">
        <v>26.017757419999999</v>
      </c>
      <c r="P446">
        <v>25.138256070000001</v>
      </c>
      <c r="Q446">
        <v>24.448837279999999</v>
      </c>
      <c r="R446">
        <v>25.929605479999999</v>
      </c>
      <c r="S446">
        <v>26.639480590000002</v>
      </c>
      <c r="T446">
        <v>25.743938450000002</v>
      </c>
      <c r="U446">
        <v>26.366563800000002</v>
      </c>
      <c r="V446">
        <v>25.961198809999999</v>
      </c>
      <c r="W446">
        <v>26.548013690000001</v>
      </c>
      <c r="X446">
        <v>26.487874980000001</v>
      </c>
      <c r="Y446">
        <v>0.12865007000000001</v>
      </c>
      <c r="Z446">
        <v>0.100451152</v>
      </c>
      <c r="AA446">
        <v>1.1689973220000001</v>
      </c>
      <c r="AB446">
        <v>-1.1601295469999999</v>
      </c>
      <c r="AC446">
        <v>9.0522147999999997E-2</v>
      </c>
      <c r="AD446">
        <v>-8.2368214999999995E-2</v>
      </c>
    </row>
    <row r="447" spans="1:30" x14ac:dyDescent="0.2">
      <c r="A447" t="s">
        <v>2158</v>
      </c>
      <c r="B447" t="s">
        <v>162</v>
      </c>
      <c r="C447" t="s">
        <v>100</v>
      </c>
      <c r="D447" t="s">
        <v>2159</v>
      </c>
      <c r="E447" t="s">
        <v>2158</v>
      </c>
      <c r="F447" t="s">
        <v>2160</v>
      </c>
      <c r="G447" t="s">
        <v>58</v>
      </c>
      <c r="H447">
        <v>27.196999999999999</v>
      </c>
      <c r="I447">
        <v>7</v>
      </c>
      <c r="J447">
        <v>62.1</v>
      </c>
      <c r="K447">
        <v>0</v>
      </c>
      <c r="L447">
        <v>40.762</v>
      </c>
      <c r="M447">
        <v>27.838279719999999</v>
      </c>
      <c r="N447">
        <v>27.633394240000001</v>
      </c>
      <c r="O447">
        <v>27.07214355</v>
      </c>
      <c r="P447">
        <v>26.84002113</v>
      </c>
      <c r="Q447">
        <v>25.235345840000001</v>
      </c>
      <c r="R447">
        <v>27.703321460000002</v>
      </c>
      <c r="S447">
        <v>27.81035614</v>
      </c>
      <c r="T447">
        <v>27.917638780000001</v>
      </c>
      <c r="U447">
        <v>27.710630420000001</v>
      </c>
      <c r="V447">
        <v>27.039569849999999</v>
      </c>
      <c r="W447">
        <v>27.705432890000001</v>
      </c>
      <c r="X447">
        <v>28.008277889999999</v>
      </c>
      <c r="Y447">
        <v>6.6422271000000005E-2</v>
      </c>
      <c r="Z447">
        <v>-6.9821040000000001E-2</v>
      </c>
      <c r="AA447">
        <v>0.56653569699999995</v>
      </c>
      <c r="AB447">
        <v>-0.99153073599999997</v>
      </c>
      <c r="AC447">
        <v>0.32045087500000002</v>
      </c>
      <c r="AD447">
        <v>0.228448232</v>
      </c>
    </row>
    <row r="448" spans="1:30" x14ac:dyDescent="0.2">
      <c r="A448" t="s">
        <v>2161</v>
      </c>
      <c r="B448" t="s">
        <v>2162</v>
      </c>
      <c r="C448" t="s">
        <v>2163</v>
      </c>
      <c r="D448" t="s">
        <v>2164</v>
      </c>
      <c r="E448" t="s">
        <v>2165</v>
      </c>
      <c r="F448" t="s">
        <v>2166</v>
      </c>
      <c r="G448" t="s">
        <v>91</v>
      </c>
      <c r="H448">
        <v>46.811999999999998</v>
      </c>
      <c r="I448">
        <v>25</v>
      </c>
      <c r="J448">
        <v>66.400000000000006</v>
      </c>
      <c r="K448">
        <v>0</v>
      </c>
      <c r="L448">
        <v>189.41</v>
      </c>
      <c r="M448">
        <v>23.338943480000001</v>
      </c>
      <c r="N448">
        <v>24.50906372</v>
      </c>
      <c r="O448">
        <v>25.3801384</v>
      </c>
      <c r="P448">
        <v>26.42178535</v>
      </c>
      <c r="Q448">
        <v>27.12159157</v>
      </c>
      <c r="R448">
        <v>26.627285000000001</v>
      </c>
      <c r="S448">
        <v>24.32209778</v>
      </c>
      <c r="T448">
        <v>25.230886460000001</v>
      </c>
      <c r="U448">
        <v>23.921342849999998</v>
      </c>
      <c r="V448">
        <v>24.375373840000002</v>
      </c>
      <c r="W448">
        <v>25.503904339999998</v>
      </c>
      <c r="X448">
        <v>24.420469279999999</v>
      </c>
      <c r="Y448">
        <v>0.197020318</v>
      </c>
      <c r="Z448">
        <v>-0.35720062299999999</v>
      </c>
      <c r="AA448">
        <v>2.0061104630000002</v>
      </c>
      <c r="AB448">
        <v>1.956971486</v>
      </c>
      <c r="AC448">
        <v>0.19782414600000001</v>
      </c>
      <c r="AD448">
        <v>-0.27514012700000001</v>
      </c>
    </row>
    <row r="449" spans="1:30" x14ac:dyDescent="0.2">
      <c r="A449" t="s">
        <v>2167</v>
      </c>
      <c r="B449" t="s">
        <v>1297</v>
      </c>
      <c r="C449" t="s">
        <v>32</v>
      </c>
      <c r="D449" t="s">
        <v>2168</v>
      </c>
      <c r="E449" t="s">
        <v>2167</v>
      </c>
      <c r="F449" t="s">
        <v>2169</v>
      </c>
      <c r="G449" t="s">
        <v>36</v>
      </c>
      <c r="H449">
        <v>21.943000000000001</v>
      </c>
      <c r="I449">
        <v>8</v>
      </c>
      <c r="J449">
        <v>62.1</v>
      </c>
      <c r="K449">
        <v>0</v>
      </c>
      <c r="L449">
        <v>52.656999999999996</v>
      </c>
      <c r="M449">
        <v>28.821710589999999</v>
      </c>
      <c r="N449">
        <v>28.167200090000001</v>
      </c>
      <c r="O449">
        <v>28.326030729999999</v>
      </c>
      <c r="P449">
        <v>27.70120811</v>
      </c>
      <c r="Q449">
        <v>27.612455369999999</v>
      </c>
      <c r="R449">
        <v>27.577587130000001</v>
      </c>
      <c r="S449">
        <v>28.294738769999999</v>
      </c>
      <c r="T449">
        <v>28.5997448</v>
      </c>
      <c r="U449">
        <v>28.418523789999998</v>
      </c>
      <c r="V449">
        <v>28.443479539999998</v>
      </c>
      <c r="W449">
        <v>28.99730873</v>
      </c>
      <c r="X449">
        <v>29.05912399</v>
      </c>
      <c r="Y449">
        <v>0.641879003</v>
      </c>
      <c r="Z449">
        <v>-0.394990285</v>
      </c>
      <c r="AA449">
        <v>2.4214413370000001</v>
      </c>
      <c r="AB449">
        <v>-1.202887217</v>
      </c>
      <c r="AC449">
        <v>0.85592150600000005</v>
      </c>
      <c r="AD449">
        <v>-0.395634969</v>
      </c>
    </row>
    <row r="450" spans="1:30" x14ac:dyDescent="0.2">
      <c r="A450" t="s">
        <v>2170</v>
      </c>
      <c r="B450" t="s">
        <v>2171</v>
      </c>
      <c r="C450" t="s">
        <v>2172</v>
      </c>
      <c r="D450" t="s">
        <v>2173</v>
      </c>
      <c r="E450" t="s">
        <v>2174</v>
      </c>
      <c r="F450" t="s">
        <v>2175</v>
      </c>
      <c r="G450" t="s">
        <v>126</v>
      </c>
      <c r="H450">
        <v>50.667999999999999</v>
      </c>
      <c r="I450">
        <v>14</v>
      </c>
      <c r="J450">
        <v>32.1</v>
      </c>
      <c r="K450">
        <v>0</v>
      </c>
      <c r="L450">
        <v>94.37</v>
      </c>
      <c r="M450">
        <v>29.0504055</v>
      </c>
      <c r="N450">
        <v>28.92931175</v>
      </c>
      <c r="O450">
        <v>28.614002230000001</v>
      </c>
      <c r="P450">
        <v>27.755382539999999</v>
      </c>
      <c r="Q450">
        <v>26.826871870000002</v>
      </c>
      <c r="R450">
        <v>28.078010559999999</v>
      </c>
      <c r="S450">
        <v>28.667901990000001</v>
      </c>
      <c r="T450">
        <v>28.200742720000001</v>
      </c>
      <c r="U450">
        <v>28.888206480000001</v>
      </c>
      <c r="V450">
        <v>26.768503190000001</v>
      </c>
      <c r="W450">
        <v>28.977247240000001</v>
      </c>
      <c r="X450">
        <v>29.05470657</v>
      </c>
      <c r="Y450">
        <v>0.32246571200000002</v>
      </c>
      <c r="Z450">
        <v>0.59775416100000001</v>
      </c>
      <c r="AA450">
        <v>0.35398631600000002</v>
      </c>
      <c r="AB450">
        <v>-0.71339734399999999</v>
      </c>
      <c r="AC450">
        <v>0.15341237499999999</v>
      </c>
      <c r="AD450">
        <v>0.31879806500000002</v>
      </c>
    </row>
    <row r="451" spans="1:30" x14ac:dyDescent="0.2">
      <c r="A451" t="s">
        <v>2176</v>
      </c>
      <c r="B451" t="s">
        <v>2177</v>
      </c>
      <c r="C451" t="s">
        <v>1538</v>
      </c>
      <c r="D451" t="s">
        <v>2178</v>
      </c>
      <c r="E451" t="s">
        <v>2179</v>
      </c>
      <c r="F451" t="s">
        <v>2180</v>
      </c>
      <c r="G451" t="s">
        <v>91</v>
      </c>
      <c r="H451">
        <v>53.569000000000003</v>
      </c>
      <c r="I451">
        <v>37</v>
      </c>
      <c r="J451">
        <v>83.7</v>
      </c>
      <c r="K451">
        <v>0</v>
      </c>
      <c r="L451">
        <v>323.31</v>
      </c>
      <c r="M451">
        <v>31.393560409999999</v>
      </c>
      <c r="N451">
        <v>31.805282590000001</v>
      </c>
      <c r="O451">
        <v>32.4127121</v>
      </c>
      <c r="P451">
        <v>32.710468290000001</v>
      </c>
      <c r="Q451">
        <v>33.066379550000001</v>
      </c>
      <c r="R451">
        <v>32.20399475</v>
      </c>
      <c r="S451">
        <v>31.358148570000001</v>
      </c>
      <c r="T451">
        <v>32.216392519999999</v>
      </c>
      <c r="U451">
        <v>31.669448849999998</v>
      </c>
      <c r="V451">
        <v>31.88521957</v>
      </c>
      <c r="W451">
        <v>31.603508000000001</v>
      </c>
      <c r="X451">
        <v>31.248189929999999</v>
      </c>
      <c r="Y451">
        <v>0.34666026300000002</v>
      </c>
      <c r="Z451">
        <v>0.29154586799999999</v>
      </c>
      <c r="AA451">
        <v>1.5958056469999999</v>
      </c>
      <c r="AB451">
        <v>1.0813083649999999</v>
      </c>
      <c r="AC451">
        <v>0.21044196300000001</v>
      </c>
      <c r="AD451">
        <v>0.16902415000000001</v>
      </c>
    </row>
    <row r="452" spans="1:30" x14ac:dyDescent="0.2">
      <c r="A452" t="s">
        <v>2181</v>
      </c>
      <c r="B452" t="s">
        <v>261</v>
      </c>
      <c r="C452" t="s">
        <v>32</v>
      </c>
      <c r="D452" t="s">
        <v>2182</v>
      </c>
      <c r="E452" t="s">
        <v>2181</v>
      </c>
      <c r="F452" t="s">
        <v>2183</v>
      </c>
      <c r="G452" t="s">
        <v>36</v>
      </c>
      <c r="H452">
        <v>38.095999999999997</v>
      </c>
      <c r="I452">
        <v>14</v>
      </c>
      <c r="J452">
        <v>53.6</v>
      </c>
      <c r="K452">
        <v>0</v>
      </c>
      <c r="L452">
        <v>44.195999999999998</v>
      </c>
      <c r="M452">
        <v>28.232469559999998</v>
      </c>
      <c r="N452">
        <v>28.1208992</v>
      </c>
      <c r="O452">
        <v>28.00319099</v>
      </c>
      <c r="P452">
        <v>26.89816093</v>
      </c>
      <c r="Q452">
        <v>24.261295319999999</v>
      </c>
      <c r="R452">
        <v>27.760974879999999</v>
      </c>
      <c r="S452">
        <v>28.14812088</v>
      </c>
      <c r="T452">
        <v>27.749767299999998</v>
      </c>
      <c r="U452">
        <v>28.289516450000001</v>
      </c>
      <c r="V452">
        <v>26.803659440000001</v>
      </c>
      <c r="W452">
        <v>28.409044269999999</v>
      </c>
      <c r="X452">
        <v>28.258762359999999</v>
      </c>
      <c r="Y452">
        <v>0.22315114999999999</v>
      </c>
      <c r="Z452">
        <v>0.29503122999999998</v>
      </c>
      <c r="AA452">
        <v>0.57725351499999999</v>
      </c>
      <c r="AB452">
        <v>-1.5170116419999999</v>
      </c>
      <c r="AC452">
        <v>0.16772410600000001</v>
      </c>
      <c r="AD452">
        <v>0.23864618900000001</v>
      </c>
    </row>
    <row r="453" spans="1:30" x14ac:dyDescent="0.2">
      <c r="A453" t="s">
        <v>2184</v>
      </c>
      <c r="B453" t="s">
        <v>99</v>
      </c>
      <c r="C453" t="s">
        <v>32</v>
      </c>
      <c r="D453" t="s">
        <v>2185</v>
      </c>
      <c r="E453" t="s">
        <v>2184</v>
      </c>
      <c r="F453" t="s">
        <v>2186</v>
      </c>
      <c r="G453" t="s">
        <v>58</v>
      </c>
      <c r="H453">
        <v>56.332000000000001</v>
      </c>
      <c r="I453">
        <v>26</v>
      </c>
      <c r="J453">
        <v>69.400000000000006</v>
      </c>
      <c r="K453">
        <v>0</v>
      </c>
      <c r="L453">
        <v>323.31</v>
      </c>
      <c r="M453">
        <v>27.1268177</v>
      </c>
      <c r="N453">
        <v>26.756336210000001</v>
      </c>
      <c r="O453">
        <v>27.338241579999998</v>
      </c>
      <c r="P453">
        <v>28.079740520000001</v>
      </c>
      <c r="Q453">
        <v>27.446243290000002</v>
      </c>
      <c r="R453">
        <v>27.818788529999999</v>
      </c>
      <c r="S453">
        <v>27.09164238</v>
      </c>
      <c r="T453">
        <v>26.361167909999999</v>
      </c>
      <c r="U453">
        <v>27.260961529999999</v>
      </c>
      <c r="V453">
        <v>27.869501110000002</v>
      </c>
      <c r="W453">
        <v>27.01158714</v>
      </c>
      <c r="X453">
        <v>26.23489189</v>
      </c>
      <c r="Y453">
        <v>2.340652E-2</v>
      </c>
      <c r="Z453">
        <v>3.5138448000000003E-2</v>
      </c>
      <c r="AA453">
        <v>0.66475703799999997</v>
      </c>
      <c r="AB453">
        <v>0.74293072999999998</v>
      </c>
      <c r="AC453">
        <v>8.7036153000000005E-2</v>
      </c>
      <c r="AD453">
        <v>-0.13406944300000001</v>
      </c>
    </row>
    <row r="454" spans="1:30" x14ac:dyDescent="0.2">
      <c r="A454" t="s">
        <v>2187</v>
      </c>
      <c r="B454" t="s">
        <v>99</v>
      </c>
      <c r="C454" t="s">
        <v>32</v>
      </c>
      <c r="D454" t="s">
        <v>2188</v>
      </c>
      <c r="E454" t="s">
        <v>2187</v>
      </c>
      <c r="F454" t="s">
        <v>2189</v>
      </c>
      <c r="G454" t="s">
        <v>58</v>
      </c>
      <c r="H454">
        <v>39.597000000000001</v>
      </c>
      <c r="I454">
        <v>12</v>
      </c>
      <c r="J454">
        <v>31.7</v>
      </c>
      <c r="K454">
        <v>0</v>
      </c>
      <c r="L454">
        <v>80.799000000000007</v>
      </c>
      <c r="M454">
        <v>26.047975539999999</v>
      </c>
      <c r="N454">
        <v>26.31612015</v>
      </c>
      <c r="O454">
        <v>26.760656359999999</v>
      </c>
      <c r="P454">
        <v>26.79079247</v>
      </c>
      <c r="Q454">
        <v>27.21928024</v>
      </c>
      <c r="R454">
        <v>26.55987549</v>
      </c>
      <c r="S454">
        <v>24.860872270000002</v>
      </c>
      <c r="T454">
        <v>26.505216600000001</v>
      </c>
      <c r="U454">
        <v>24.452423100000001</v>
      </c>
      <c r="V454">
        <v>27.12327003</v>
      </c>
      <c r="W454">
        <v>25.934158329999999</v>
      </c>
      <c r="X454">
        <v>25.737970350000001</v>
      </c>
      <c r="Y454">
        <v>8.0743425999999993E-2</v>
      </c>
      <c r="Z454">
        <v>0.10978444399999999</v>
      </c>
      <c r="AA454">
        <v>0.55272226199999996</v>
      </c>
      <c r="AB454">
        <v>0.59151649500000003</v>
      </c>
      <c r="AC454">
        <v>0.58029238100000002</v>
      </c>
      <c r="AD454">
        <v>-0.99229558299999998</v>
      </c>
    </row>
    <row r="455" spans="1:30" x14ac:dyDescent="0.2">
      <c r="A455" t="s">
        <v>2190</v>
      </c>
      <c r="B455" t="s">
        <v>2191</v>
      </c>
      <c r="C455" t="s">
        <v>100</v>
      </c>
      <c r="D455" t="s">
        <v>2192</v>
      </c>
      <c r="E455" t="s">
        <v>2193</v>
      </c>
      <c r="F455" t="s">
        <v>2194</v>
      </c>
      <c r="G455" t="s">
        <v>395</v>
      </c>
      <c r="H455">
        <v>31.652000000000001</v>
      </c>
      <c r="I455">
        <v>16</v>
      </c>
      <c r="J455">
        <v>64.3</v>
      </c>
      <c r="K455">
        <v>0</v>
      </c>
      <c r="L455">
        <v>323.31</v>
      </c>
      <c r="M455">
        <v>31.697807310000002</v>
      </c>
      <c r="N455">
        <v>31.561882019999999</v>
      </c>
      <c r="O455">
        <v>31.617017749999999</v>
      </c>
      <c r="P455">
        <v>31.28576279</v>
      </c>
      <c r="Q455">
        <v>30.6932869</v>
      </c>
      <c r="R455">
        <v>31.916271210000001</v>
      </c>
      <c r="S455">
        <v>32.311138149999998</v>
      </c>
      <c r="T455">
        <v>31.950984949999999</v>
      </c>
      <c r="U455">
        <v>32.647853849999997</v>
      </c>
      <c r="V455">
        <v>30.629665370000001</v>
      </c>
      <c r="W455">
        <v>32.424949650000002</v>
      </c>
      <c r="X455">
        <v>31.939786909999999</v>
      </c>
      <c r="Y455">
        <v>2.441546E-2</v>
      </c>
      <c r="Z455">
        <v>-3.9231618000000003E-2</v>
      </c>
      <c r="AA455">
        <v>0.222742937</v>
      </c>
      <c r="AB455">
        <v>-0.366360346</v>
      </c>
      <c r="AC455">
        <v>0.48500563600000002</v>
      </c>
      <c r="AD455">
        <v>0.63852500899999998</v>
      </c>
    </row>
    <row r="456" spans="1:30" x14ac:dyDescent="0.2">
      <c r="A456" t="s">
        <v>2195</v>
      </c>
      <c r="B456" t="s">
        <v>2196</v>
      </c>
      <c r="C456" t="s">
        <v>2197</v>
      </c>
      <c r="D456" t="s">
        <v>2198</v>
      </c>
      <c r="E456" t="s">
        <v>2199</v>
      </c>
      <c r="F456" t="s">
        <v>2200</v>
      </c>
      <c r="G456" t="s">
        <v>232</v>
      </c>
      <c r="H456">
        <v>44.277000000000001</v>
      </c>
      <c r="I456">
        <v>27</v>
      </c>
      <c r="J456">
        <v>89</v>
      </c>
      <c r="K456">
        <v>0</v>
      </c>
      <c r="L456">
        <v>323.31</v>
      </c>
      <c r="M456">
        <v>32.127185820000001</v>
      </c>
      <c r="N456">
        <v>32.655273440000002</v>
      </c>
      <c r="O456">
        <v>32.35686493</v>
      </c>
      <c r="P456">
        <v>32.133998869999999</v>
      </c>
      <c r="Q456">
        <v>29.54648018</v>
      </c>
      <c r="R456">
        <v>32.480583189999997</v>
      </c>
      <c r="S456">
        <v>32.320610049999999</v>
      </c>
      <c r="T456">
        <v>32.63428116</v>
      </c>
      <c r="U456">
        <v>32.489917759999997</v>
      </c>
      <c r="V456">
        <v>30.0846138</v>
      </c>
      <c r="W456">
        <v>32.497623439999998</v>
      </c>
      <c r="X456">
        <v>32.070831300000002</v>
      </c>
      <c r="Y456">
        <v>0.47332952299999997</v>
      </c>
      <c r="Z456">
        <v>0.82875188200000005</v>
      </c>
      <c r="AA456">
        <v>4.7298675999999998E-2</v>
      </c>
      <c r="AB456">
        <v>-0.16400210100000001</v>
      </c>
      <c r="AC456">
        <v>0.54985284700000003</v>
      </c>
      <c r="AD456">
        <v>0.93058013900000003</v>
      </c>
    </row>
    <row r="457" spans="1:30" x14ac:dyDescent="0.2">
      <c r="A457" t="s">
        <v>2201</v>
      </c>
      <c r="B457" t="s">
        <v>2202</v>
      </c>
      <c r="C457" t="s">
        <v>100</v>
      </c>
      <c r="D457" t="s">
        <v>2203</v>
      </c>
      <c r="E457" t="s">
        <v>2204</v>
      </c>
      <c r="F457" t="s">
        <v>2205</v>
      </c>
      <c r="G457" t="s">
        <v>36</v>
      </c>
      <c r="H457">
        <v>53.720999999999997</v>
      </c>
      <c r="I457">
        <v>20</v>
      </c>
      <c r="J457">
        <v>59.9</v>
      </c>
      <c r="K457">
        <v>0</v>
      </c>
      <c r="L457">
        <v>257.08</v>
      </c>
      <c r="M457">
        <v>30.668731690000001</v>
      </c>
      <c r="N457">
        <v>30.61052132</v>
      </c>
      <c r="O457">
        <v>30.180681230000001</v>
      </c>
      <c r="P457">
        <v>29.179590229999999</v>
      </c>
      <c r="Q457">
        <v>28.09778214</v>
      </c>
      <c r="R457">
        <v>30.046482090000001</v>
      </c>
      <c r="S457">
        <v>30.530458450000001</v>
      </c>
      <c r="T457">
        <v>30.459142679999999</v>
      </c>
      <c r="U457">
        <v>30.372438429999999</v>
      </c>
      <c r="V457">
        <v>29.34036446</v>
      </c>
      <c r="W457">
        <v>30.625665659999999</v>
      </c>
      <c r="X457">
        <v>30.583965299999999</v>
      </c>
      <c r="Y457">
        <v>0.27062318699999999</v>
      </c>
      <c r="Z457">
        <v>0.303312937</v>
      </c>
      <c r="AA457">
        <v>0.69612742299999997</v>
      </c>
      <c r="AB457">
        <v>-1.075380325</v>
      </c>
      <c r="AC457">
        <v>0.25333292499999999</v>
      </c>
      <c r="AD457">
        <v>0.270681381</v>
      </c>
    </row>
    <row r="458" spans="1:30" x14ac:dyDescent="0.2">
      <c r="A458" t="s">
        <v>2206</v>
      </c>
      <c r="B458" t="s">
        <v>162</v>
      </c>
      <c r="C458" t="s">
        <v>32</v>
      </c>
      <c r="D458" t="s">
        <v>2207</v>
      </c>
      <c r="E458" t="s">
        <v>2206</v>
      </c>
      <c r="F458" t="s">
        <v>2208</v>
      </c>
      <c r="G458" t="s">
        <v>58</v>
      </c>
      <c r="H458">
        <v>22.137</v>
      </c>
      <c r="I458">
        <v>3</v>
      </c>
      <c r="J458">
        <v>40.299999999999997</v>
      </c>
      <c r="K458">
        <v>0</v>
      </c>
      <c r="L458">
        <v>29.631</v>
      </c>
      <c r="M458">
        <v>27.228210449999999</v>
      </c>
      <c r="N458">
        <v>24.472072600000001</v>
      </c>
      <c r="O458">
        <v>24.60753441</v>
      </c>
      <c r="P458">
        <v>24.979711529999999</v>
      </c>
      <c r="Q458">
        <v>24.250671390000001</v>
      </c>
      <c r="R458">
        <v>26.377923970000001</v>
      </c>
      <c r="S458">
        <v>26.74778366</v>
      </c>
      <c r="T458">
        <v>23.91784286</v>
      </c>
      <c r="U458">
        <v>26.694183349999999</v>
      </c>
      <c r="V458">
        <v>26.877597810000001</v>
      </c>
      <c r="W458">
        <v>24.040946959999999</v>
      </c>
      <c r="X458">
        <v>25.094524379999999</v>
      </c>
      <c r="Y458">
        <v>2.7004805999999999E-2</v>
      </c>
      <c r="Z458">
        <v>9.8249434999999996E-2</v>
      </c>
      <c r="AA458">
        <v>4.4437262999999998E-2</v>
      </c>
      <c r="AB458">
        <v>-0.134920756</v>
      </c>
      <c r="AC458">
        <v>0.13232970399999999</v>
      </c>
      <c r="AD458">
        <v>0.44891357399999998</v>
      </c>
    </row>
    <row r="459" spans="1:30" x14ac:dyDescent="0.2">
      <c r="A459" t="s">
        <v>2209</v>
      </c>
      <c r="B459" t="s">
        <v>162</v>
      </c>
      <c r="C459" t="s">
        <v>32</v>
      </c>
      <c r="D459" t="s">
        <v>2210</v>
      </c>
      <c r="E459" t="s">
        <v>2209</v>
      </c>
      <c r="F459" t="s">
        <v>2211</v>
      </c>
      <c r="G459" t="s">
        <v>58</v>
      </c>
      <c r="H459">
        <v>11.535</v>
      </c>
      <c r="I459">
        <v>2</v>
      </c>
      <c r="J459">
        <v>32.299999999999997</v>
      </c>
      <c r="K459">
        <v>0</v>
      </c>
      <c r="L459">
        <v>102.99</v>
      </c>
      <c r="M459">
        <v>23.012687679999999</v>
      </c>
      <c r="N459">
        <v>24.200521470000002</v>
      </c>
      <c r="O459">
        <v>24.225591659999999</v>
      </c>
      <c r="P459">
        <v>27.473129270000001</v>
      </c>
      <c r="Q459">
        <v>28.073623659999999</v>
      </c>
      <c r="R459">
        <v>24.54876518</v>
      </c>
      <c r="S459">
        <v>25.109457020000001</v>
      </c>
      <c r="T459">
        <v>28.188154220000001</v>
      </c>
      <c r="U459">
        <v>25.039394380000001</v>
      </c>
      <c r="V459">
        <v>27.25484848</v>
      </c>
      <c r="W459">
        <v>26.878065110000001</v>
      </c>
      <c r="X459">
        <v>24.139005659999999</v>
      </c>
      <c r="Y459">
        <v>1.007981086</v>
      </c>
      <c r="Z459">
        <v>-2.2777061459999999</v>
      </c>
      <c r="AA459">
        <v>0.155091176</v>
      </c>
      <c r="AB459">
        <v>0.60786628700000001</v>
      </c>
      <c r="AC459">
        <v>4.9737100000000001E-3</v>
      </c>
      <c r="AD459">
        <v>2.1695454999999999E-2</v>
      </c>
    </row>
    <row r="460" spans="1:30" x14ac:dyDescent="0.2">
      <c r="A460" t="s">
        <v>2212</v>
      </c>
      <c r="B460" t="s">
        <v>2213</v>
      </c>
      <c r="C460" t="s">
        <v>100</v>
      </c>
      <c r="D460" t="s">
        <v>2214</v>
      </c>
      <c r="E460" t="s">
        <v>2215</v>
      </c>
      <c r="F460" t="s">
        <v>2216</v>
      </c>
      <c r="G460" t="s">
        <v>2217</v>
      </c>
      <c r="H460">
        <v>9.9418000000000006</v>
      </c>
      <c r="I460">
        <v>2</v>
      </c>
      <c r="J460">
        <v>43.6</v>
      </c>
      <c r="K460">
        <v>0</v>
      </c>
      <c r="L460">
        <v>323.31</v>
      </c>
      <c r="M460">
        <v>30.450515750000001</v>
      </c>
      <c r="N460">
        <v>30.039962769999999</v>
      </c>
      <c r="O460">
        <v>30.37544441</v>
      </c>
      <c r="P460">
        <v>30.117931370000001</v>
      </c>
      <c r="Q460">
        <v>30.420011519999999</v>
      </c>
      <c r="R460">
        <v>29.632701869999998</v>
      </c>
      <c r="S460">
        <v>30.073802950000001</v>
      </c>
      <c r="T460">
        <v>30.221588130000001</v>
      </c>
      <c r="U460">
        <v>29.768739700000001</v>
      </c>
      <c r="V460">
        <v>30.32977867</v>
      </c>
      <c r="W460">
        <v>30.291866299999999</v>
      </c>
      <c r="X460">
        <v>30.515779500000001</v>
      </c>
      <c r="Y460">
        <v>0.24901073900000001</v>
      </c>
      <c r="Z460">
        <v>-9.0500514000000004E-2</v>
      </c>
      <c r="AA460">
        <v>0.60257147499999997</v>
      </c>
      <c r="AB460">
        <v>-0.32225990300000001</v>
      </c>
      <c r="AC460">
        <v>1.120064052</v>
      </c>
      <c r="AD460">
        <v>-0.35776456200000001</v>
      </c>
    </row>
    <row r="461" spans="1:30" x14ac:dyDescent="0.2">
      <c r="A461" t="s">
        <v>2218</v>
      </c>
      <c r="B461" t="s">
        <v>2219</v>
      </c>
      <c r="C461" t="s">
        <v>1524</v>
      </c>
      <c r="D461" t="s">
        <v>2220</v>
      </c>
      <c r="E461" t="s">
        <v>2218</v>
      </c>
      <c r="F461" t="s">
        <v>2221</v>
      </c>
      <c r="G461" t="s">
        <v>91</v>
      </c>
      <c r="H461">
        <v>41.94</v>
      </c>
      <c r="I461">
        <v>15</v>
      </c>
      <c r="J461">
        <v>56.8</v>
      </c>
      <c r="K461">
        <v>0</v>
      </c>
      <c r="L461">
        <v>143.83000000000001</v>
      </c>
      <c r="M461">
        <v>23.57997894</v>
      </c>
      <c r="N461">
        <v>25.332414629999999</v>
      </c>
      <c r="O461">
        <v>26.436410899999998</v>
      </c>
      <c r="P461">
        <v>24.247247699999999</v>
      </c>
      <c r="Q461">
        <v>24.918830870000001</v>
      </c>
      <c r="R461">
        <v>26.485237120000001</v>
      </c>
      <c r="S461">
        <v>27.540746689999999</v>
      </c>
      <c r="T461">
        <v>26.81604385</v>
      </c>
      <c r="U461">
        <v>25.984527589999999</v>
      </c>
      <c r="V461">
        <v>24.642427439999999</v>
      </c>
      <c r="W461">
        <v>26.367530819999999</v>
      </c>
      <c r="X461">
        <v>24.922439579999999</v>
      </c>
      <c r="Y461">
        <v>6.8747195999999997E-2</v>
      </c>
      <c r="Z461">
        <v>-0.194531123</v>
      </c>
      <c r="AA461">
        <v>3.7300424999999998E-2</v>
      </c>
      <c r="AB461">
        <v>-9.3694051E-2</v>
      </c>
      <c r="AC461">
        <v>0.986441189</v>
      </c>
      <c r="AD461">
        <v>1.469640096</v>
      </c>
    </row>
    <row r="462" spans="1:30" x14ac:dyDescent="0.2">
      <c r="A462" t="s">
        <v>2222</v>
      </c>
      <c r="B462" t="s">
        <v>2223</v>
      </c>
      <c r="C462" t="s">
        <v>2224</v>
      </c>
      <c r="D462" t="s">
        <v>2225</v>
      </c>
      <c r="E462" t="s">
        <v>2226</v>
      </c>
      <c r="F462" t="s">
        <v>2227</v>
      </c>
      <c r="G462" t="s">
        <v>36</v>
      </c>
      <c r="H462">
        <v>48.914000000000001</v>
      </c>
      <c r="I462">
        <v>10</v>
      </c>
      <c r="J462">
        <v>27</v>
      </c>
      <c r="K462">
        <v>0</v>
      </c>
      <c r="L462">
        <v>126.15</v>
      </c>
      <c r="M462">
        <v>28.595872880000002</v>
      </c>
      <c r="N462">
        <v>28.82189369</v>
      </c>
      <c r="O462">
        <v>28.67841911</v>
      </c>
      <c r="P462">
        <v>27.844816210000001</v>
      </c>
      <c r="Q462">
        <v>27.358839039999999</v>
      </c>
      <c r="R462">
        <v>28.24554062</v>
      </c>
      <c r="S462">
        <v>28.530998230000002</v>
      </c>
      <c r="T462">
        <v>28.790575029999999</v>
      </c>
      <c r="U462">
        <v>28.580465319999998</v>
      </c>
      <c r="V462">
        <v>28.079282760000002</v>
      </c>
      <c r="W462">
        <v>28.7781868</v>
      </c>
      <c r="X462">
        <v>28.58760071</v>
      </c>
      <c r="Y462">
        <v>0.42324847999999998</v>
      </c>
      <c r="Z462">
        <v>0.21703847200000001</v>
      </c>
      <c r="AA462">
        <v>0.94153370800000002</v>
      </c>
      <c r="AB462">
        <v>-0.66529146800000005</v>
      </c>
      <c r="AC462">
        <v>0.27366492799999997</v>
      </c>
      <c r="AD462">
        <v>0.152322769</v>
      </c>
    </row>
    <row r="463" spans="1:30" x14ac:dyDescent="0.2">
      <c r="A463" t="s">
        <v>2228</v>
      </c>
      <c r="B463" t="s">
        <v>2229</v>
      </c>
      <c r="C463" t="s">
        <v>720</v>
      </c>
      <c r="D463" t="s">
        <v>2230</v>
      </c>
      <c r="E463" t="s">
        <v>2231</v>
      </c>
      <c r="F463" t="s">
        <v>2232</v>
      </c>
      <c r="G463" t="s">
        <v>232</v>
      </c>
      <c r="H463">
        <v>29.635000000000002</v>
      </c>
      <c r="I463">
        <v>11</v>
      </c>
      <c r="J463">
        <v>59.1</v>
      </c>
      <c r="K463">
        <v>0</v>
      </c>
      <c r="L463">
        <v>234.66</v>
      </c>
      <c r="M463">
        <v>26.54309464</v>
      </c>
      <c r="N463">
        <v>27.158750529999999</v>
      </c>
      <c r="O463">
        <v>28.358629229999998</v>
      </c>
      <c r="P463">
        <v>28.40401649</v>
      </c>
      <c r="Q463">
        <v>28.121688840000001</v>
      </c>
      <c r="R463">
        <v>27.868146899999999</v>
      </c>
      <c r="S463">
        <v>27.301994319999999</v>
      </c>
      <c r="T463">
        <v>27.712404249999999</v>
      </c>
      <c r="U463">
        <v>26.819702150000001</v>
      </c>
      <c r="V463">
        <v>27.863546370000002</v>
      </c>
      <c r="W463">
        <v>27.026016240000001</v>
      </c>
      <c r="X463">
        <v>26.393260959999999</v>
      </c>
      <c r="Y463">
        <v>0.140681008</v>
      </c>
      <c r="Z463">
        <v>0.259216944</v>
      </c>
      <c r="AA463">
        <v>1.0759370079999999</v>
      </c>
      <c r="AB463">
        <v>1.037009557</v>
      </c>
      <c r="AC463">
        <v>0.136224332</v>
      </c>
      <c r="AD463">
        <v>0.18375905400000001</v>
      </c>
    </row>
    <row r="464" spans="1:30" x14ac:dyDescent="0.2">
      <c r="A464" t="s">
        <v>2233</v>
      </c>
      <c r="B464" t="s">
        <v>99</v>
      </c>
      <c r="C464" t="s">
        <v>32</v>
      </c>
      <c r="D464" t="s">
        <v>2234</v>
      </c>
      <c r="E464" t="s">
        <v>2233</v>
      </c>
      <c r="F464" t="s">
        <v>2235</v>
      </c>
      <c r="G464" t="s">
        <v>58</v>
      </c>
      <c r="H464">
        <v>34.985999999999997</v>
      </c>
      <c r="I464">
        <v>18</v>
      </c>
      <c r="J464">
        <v>70.599999999999994</v>
      </c>
      <c r="K464">
        <v>0</v>
      </c>
      <c r="L464">
        <v>160.37</v>
      </c>
      <c r="M464">
        <v>29.622509000000001</v>
      </c>
      <c r="N464">
        <v>29.754665370000001</v>
      </c>
      <c r="O464">
        <v>29.79350853</v>
      </c>
      <c r="P464">
        <v>29.352392200000001</v>
      </c>
      <c r="Q464">
        <v>28.344604489999998</v>
      </c>
      <c r="R464">
        <v>29.450340270000002</v>
      </c>
      <c r="S464">
        <v>30.171047210000001</v>
      </c>
      <c r="T464">
        <v>29.962373729999999</v>
      </c>
      <c r="U464">
        <v>29.624706270000001</v>
      </c>
      <c r="V464">
        <v>28.88454247</v>
      </c>
      <c r="W464">
        <v>29.658672330000002</v>
      </c>
      <c r="X464">
        <v>29.614212040000002</v>
      </c>
      <c r="Y464">
        <v>0.58857141199999996</v>
      </c>
      <c r="Z464">
        <v>0.33775202399999998</v>
      </c>
      <c r="AA464">
        <v>0.31817463600000001</v>
      </c>
      <c r="AB464">
        <v>-0.33669662500000003</v>
      </c>
      <c r="AC464">
        <v>0.83261985800000005</v>
      </c>
      <c r="AD464">
        <v>0.53356679299999998</v>
      </c>
    </row>
    <row r="465" spans="1:30" x14ac:dyDescent="0.2">
      <c r="A465" t="s">
        <v>2236</v>
      </c>
      <c r="B465" t="s">
        <v>2237</v>
      </c>
      <c r="C465" t="s">
        <v>2238</v>
      </c>
      <c r="D465" t="s">
        <v>2239</v>
      </c>
      <c r="E465" t="s">
        <v>2240</v>
      </c>
      <c r="F465" t="s">
        <v>2241</v>
      </c>
      <c r="G465" t="s">
        <v>232</v>
      </c>
      <c r="H465">
        <v>22.911000000000001</v>
      </c>
      <c r="I465">
        <v>4</v>
      </c>
      <c r="J465">
        <v>23.4</v>
      </c>
      <c r="K465">
        <v>0</v>
      </c>
      <c r="L465">
        <v>59.534999999999997</v>
      </c>
      <c r="M465">
        <v>26.39834213</v>
      </c>
      <c r="N465">
        <v>26.585632319999998</v>
      </c>
      <c r="O465">
        <v>25.96232414</v>
      </c>
      <c r="P465">
        <v>25.415454860000001</v>
      </c>
      <c r="Q465">
        <v>25.234874730000001</v>
      </c>
      <c r="R465">
        <v>26.663702010000002</v>
      </c>
      <c r="S465">
        <v>26.10279465</v>
      </c>
      <c r="T465">
        <v>26.594770430000001</v>
      </c>
      <c r="U465">
        <v>26.341264720000002</v>
      </c>
      <c r="V465">
        <v>25.395549769999999</v>
      </c>
      <c r="W465">
        <v>26.06459808</v>
      </c>
      <c r="X465">
        <v>25.984224319999999</v>
      </c>
      <c r="Y465">
        <v>0.827875476</v>
      </c>
      <c r="Z465">
        <v>0.50064214100000004</v>
      </c>
      <c r="AA465">
        <v>2.9447195999999998E-2</v>
      </c>
      <c r="AB465">
        <v>-4.3446858999999997E-2</v>
      </c>
      <c r="AC465">
        <v>0.97961338099999995</v>
      </c>
      <c r="AD465">
        <v>0.531485875</v>
      </c>
    </row>
    <row r="466" spans="1:30" x14ac:dyDescent="0.2">
      <c r="A466" t="s">
        <v>2242</v>
      </c>
      <c r="B466" t="s">
        <v>2243</v>
      </c>
      <c r="C466" t="s">
        <v>2244</v>
      </c>
      <c r="D466" t="s">
        <v>2245</v>
      </c>
      <c r="E466" t="s">
        <v>2246</v>
      </c>
      <c r="F466" t="s">
        <v>2247</v>
      </c>
      <c r="G466" t="s">
        <v>36</v>
      </c>
      <c r="H466">
        <v>45.237000000000002</v>
      </c>
      <c r="I466">
        <v>2</v>
      </c>
      <c r="J466">
        <v>4.4000000000000004</v>
      </c>
      <c r="K466">
        <v>0</v>
      </c>
      <c r="L466">
        <v>8.4413</v>
      </c>
      <c r="M466">
        <v>25.100049970000001</v>
      </c>
      <c r="N466">
        <v>24.543550490000001</v>
      </c>
      <c r="O466">
        <v>24.11905861</v>
      </c>
      <c r="P466">
        <v>24.90098381</v>
      </c>
      <c r="Q466">
        <v>24.507999420000001</v>
      </c>
      <c r="R466">
        <v>25.27965927</v>
      </c>
      <c r="S466">
        <v>24.971055979999999</v>
      </c>
      <c r="T466">
        <v>24.923748020000001</v>
      </c>
      <c r="U466">
        <v>24.711511609999999</v>
      </c>
      <c r="V466">
        <v>24.671741489999999</v>
      </c>
      <c r="W466">
        <v>25.058334349999999</v>
      </c>
      <c r="X466">
        <v>25.29540634</v>
      </c>
      <c r="Y466">
        <v>0.55283746099999997</v>
      </c>
      <c r="Z466">
        <v>-0.42094103500000002</v>
      </c>
      <c r="AA466">
        <v>0.145054614</v>
      </c>
      <c r="AB466">
        <v>-0.11227989200000001</v>
      </c>
      <c r="AC466">
        <v>0.28372652399999998</v>
      </c>
      <c r="AD466">
        <v>-0.139722188</v>
      </c>
    </row>
    <row r="467" spans="1:30" x14ac:dyDescent="0.2">
      <c r="A467" t="s">
        <v>2248</v>
      </c>
      <c r="B467" t="s">
        <v>99</v>
      </c>
      <c r="C467" t="s">
        <v>100</v>
      </c>
      <c r="D467" t="s">
        <v>2249</v>
      </c>
      <c r="E467" t="s">
        <v>2248</v>
      </c>
      <c r="F467" t="s">
        <v>2250</v>
      </c>
      <c r="G467" t="s">
        <v>58</v>
      </c>
      <c r="H467">
        <v>48.710999999999999</v>
      </c>
      <c r="I467">
        <v>28</v>
      </c>
      <c r="J467">
        <v>76.400000000000006</v>
      </c>
      <c r="K467">
        <v>0</v>
      </c>
      <c r="L467">
        <v>222.66</v>
      </c>
      <c r="M467">
        <v>24.151821139999999</v>
      </c>
      <c r="N467">
        <v>25.75399208</v>
      </c>
      <c r="O467">
        <v>26.636026380000001</v>
      </c>
      <c r="P467">
        <v>27.266958240000001</v>
      </c>
      <c r="Q467">
        <v>27.788803099999999</v>
      </c>
      <c r="R467">
        <v>27.201723099999999</v>
      </c>
      <c r="S467">
        <v>26.352186199999998</v>
      </c>
      <c r="T467">
        <v>26.29888725</v>
      </c>
      <c r="U467">
        <v>25.762584690000001</v>
      </c>
      <c r="V467">
        <v>26.223854060000001</v>
      </c>
      <c r="W467">
        <v>25.8179245</v>
      </c>
      <c r="X467">
        <v>25.66065979</v>
      </c>
      <c r="Y467">
        <v>0.19962073399999999</v>
      </c>
      <c r="Z467">
        <v>-0.38686625200000002</v>
      </c>
      <c r="AA467">
        <v>2.4281761830000002</v>
      </c>
      <c r="AB467">
        <v>1.5183486939999999</v>
      </c>
      <c r="AC467">
        <v>0.397493602</v>
      </c>
      <c r="AD467">
        <v>0.23707326300000001</v>
      </c>
    </row>
    <row r="468" spans="1:30" x14ac:dyDescent="0.2">
      <c r="A468" t="s">
        <v>2251</v>
      </c>
      <c r="B468" t="s">
        <v>1464</v>
      </c>
      <c r="C468" t="s">
        <v>1524</v>
      </c>
      <c r="D468" t="s">
        <v>2252</v>
      </c>
      <c r="E468" t="s">
        <v>2251</v>
      </c>
      <c r="F468" t="s">
        <v>2253</v>
      </c>
      <c r="G468" t="s">
        <v>91</v>
      </c>
      <c r="H468">
        <v>33.22</v>
      </c>
      <c r="I468">
        <v>15</v>
      </c>
      <c r="J468">
        <v>54.4</v>
      </c>
      <c r="K468">
        <v>0</v>
      </c>
      <c r="L468">
        <v>234.65</v>
      </c>
      <c r="M468">
        <v>27.826385500000001</v>
      </c>
      <c r="N468">
        <v>28.173789979999999</v>
      </c>
      <c r="O468">
        <v>28.209413529999999</v>
      </c>
      <c r="P468">
        <v>28.54030418</v>
      </c>
      <c r="Q468">
        <v>27.392311100000001</v>
      </c>
      <c r="R468">
        <v>28.243316650000001</v>
      </c>
      <c r="S468">
        <v>27.994531630000001</v>
      </c>
      <c r="T468">
        <v>28.328987120000001</v>
      </c>
      <c r="U468">
        <v>27.927618030000001</v>
      </c>
      <c r="V468">
        <v>27.994209290000001</v>
      </c>
      <c r="W468">
        <v>27.736537930000001</v>
      </c>
      <c r="X468">
        <v>27.98576546</v>
      </c>
      <c r="Y468">
        <v>0.48066123500000002</v>
      </c>
      <c r="Z468">
        <v>0.16435877500000001</v>
      </c>
      <c r="AA468">
        <v>0.16252914900000001</v>
      </c>
      <c r="AB468">
        <v>0.15313974999999999</v>
      </c>
      <c r="AC468">
        <v>0.52135160899999999</v>
      </c>
      <c r="AD468">
        <v>0.17820803299999999</v>
      </c>
    </row>
    <row r="469" spans="1:30" x14ac:dyDescent="0.2">
      <c r="A469" t="s">
        <v>2254</v>
      </c>
      <c r="B469" t="s">
        <v>2255</v>
      </c>
      <c r="C469" t="s">
        <v>2256</v>
      </c>
      <c r="D469" t="s">
        <v>2257</v>
      </c>
      <c r="E469" t="s">
        <v>2258</v>
      </c>
      <c r="F469" t="s">
        <v>2259</v>
      </c>
      <c r="G469" t="s">
        <v>91</v>
      </c>
      <c r="H469">
        <v>30.027000000000001</v>
      </c>
      <c r="I469">
        <v>11</v>
      </c>
      <c r="J469">
        <v>57.9</v>
      </c>
      <c r="K469">
        <v>0</v>
      </c>
      <c r="L469">
        <v>197.04</v>
      </c>
      <c r="M469">
        <v>27.46497536</v>
      </c>
      <c r="N469">
        <v>27.315963750000002</v>
      </c>
      <c r="O469">
        <v>27.175884249999999</v>
      </c>
      <c r="P469">
        <v>27.025383000000001</v>
      </c>
      <c r="Q469">
        <v>27.137605669999999</v>
      </c>
      <c r="R469">
        <v>28.084917069999999</v>
      </c>
      <c r="S469">
        <v>27.694448470000001</v>
      </c>
      <c r="T469">
        <v>28.169639589999999</v>
      </c>
      <c r="U469">
        <v>27.838939669999998</v>
      </c>
      <c r="V469">
        <v>27.055690769999998</v>
      </c>
      <c r="W469">
        <v>27.251420970000002</v>
      </c>
      <c r="X469">
        <v>26.932132719999998</v>
      </c>
      <c r="Y469">
        <v>0.89259796300000005</v>
      </c>
      <c r="Z469">
        <v>0.23919296300000001</v>
      </c>
      <c r="AA469">
        <v>0.40950261900000001</v>
      </c>
      <c r="AB469">
        <v>0.33622042299999999</v>
      </c>
      <c r="AC469">
        <v>2.085624744</v>
      </c>
      <c r="AD469">
        <v>0.82126108799999997</v>
      </c>
    </row>
    <row r="470" spans="1:30" x14ac:dyDescent="0.2">
      <c r="A470" t="s">
        <v>2260</v>
      </c>
      <c r="B470" t="s">
        <v>162</v>
      </c>
      <c r="C470" t="s">
        <v>100</v>
      </c>
      <c r="D470" t="s">
        <v>2261</v>
      </c>
      <c r="E470" t="s">
        <v>2260</v>
      </c>
      <c r="F470" t="s">
        <v>2262</v>
      </c>
      <c r="G470" t="s">
        <v>58</v>
      </c>
      <c r="H470">
        <v>9.2055000000000007</v>
      </c>
      <c r="I470">
        <v>6</v>
      </c>
      <c r="J470">
        <v>77.599999999999994</v>
      </c>
      <c r="K470">
        <v>0</v>
      </c>
      <c r="L470">
        <v>27.88</v>
      </c>
      <c r="M470">
        <v>23.440774919999999</v>
      </c>
      <c r="N470">
        <v>26.60780716</v>
      </c>
      <c r="O470">
        <v>26.412351610000002</v>
      </c>
      <c r="P470">
        <v>25.58252907</v>
      </c>
      <c r="Q470">
        <v>24.9726429</v>
      </c>
      <c r="R470">
        <v>26.102594379999999</v>
      </c>
      <c r="S470">
        <v>26.076105120000001</v>
      </c>
      <c r="T470">
        <v>26.431175230000001</v>
      </c>
      <c r="U470">
        <v>26.023374560000001</v>
      </c>
      <c r="V470">
        <v>25.747220989999999</v>
      </c>
      <c r="W470">
        <v>25.965938569999999</v>
      </c>
      <c r="X470">
        <v>26.04837036</v>
      </c>
      <c r="Y470">
        <v>0.157973632</v>
      </c>
      <c r="Z470">
        <v>-0.43353207900000001</v>
      </c>
      <c r="AA470">
        <v>0.47056946500000002</v>
      </c>
      <c r="AB470">
        <v>-0.36792119299999998</v>
      </c>
      <c r="AC470">
        <v>0.75305909199999999</v>
      </c>
      <c r="AD470">
        <v>0.25637499499999999</v>
      </c>
    </row>
    <row r="471" spans="1:30" x14ac:dyDescent="0.2">
      <c r="A471" t="s">
        <v>2263</v>
      </c>
      <c r="B471" t="s">
        <v>2264</v>
      </c>
      <c r="C471" t="s">
        <v>2265</v>
      </c>
      <c r="D471" t="s">
        <v>2266</v>
      </c>
      <c r="E471" t="s">
        <v>2267</v>
      </c>
      <c r="F471" t="s">
        <v>2268</v>
      </c>
      <c r="G471" t="s">
        <v>43</v>
      </c>
      <c r="H471">
        <v>52.936999999999998</v>
      </c>
      <c r="I471">
        <v>14</v>
      </c>
      <c r="J471">
        <v>41.3</v>
      </c>
      <c r="K471">
        <v>0</v>
      </c>
      <c r="L471">
        <v>41.335999999999999</v>
      </c>
      <c r="M471">
        <v>23.639766689999998</v>
      </c>
      <c r="N471">
        <v>23.931955339999998</v>
      </c>
      <c r="O471">
        <v>24.809261320000001</v>
      </c>
      <c r="P471">
        <v>23.48118401</v>
      </c>
      <c r="Q471">
        <v>24.039979930000001</v>
      </c>
      <c r="R471">
        <v>24.048740389999999</v>
      </c>
      <c r="S471">
        <v>25.24170303</v>
      </c>
      <c r="T471">
        <v>24.450607300000001</v>
      </c>
      <c r="U471">
        <v>24.939500809999998</v>
      </c>
      <c r="V471">
        <v>25.832603450000001</v>
      </c>
      <c r="W471">
        <v>25.39938927</v>
      </c>
      <c r="X471">
        <v>23.512229919999999</v>
      </c>
      <c r="Y471">
        <v>0.42314217100000001</v>
      </c>
      <c r="Z471">
        <v>-0.78774642900000003</v>
      </c>
      <c r="AA471">
        <v>0.64928001199999996</v>
      </c>
      <c r="AB471">
        <v>-1.058106105</v>
      </c>
      <c r="AC471">
        <v>1.6606959000000001E-2</v>
      </c>
      <c r="AD471">
        <v>-3.7470499999999997E-2</v>
      </c>
    </row>
    <row r="472" spans="1:30" x14ac:dyDescent="0.2">
      <c r="A472" t="s">
        <v>2269</v>
      </c>
      <c r="B472" t="s">
        <v>2270</v>
      </c>
      <c r="C472" t="s">
        <v>2271</v>
      </c>
      <c r="D472" t="s">
        <v>2272</v>
      </c>
      <c r="E472" t="s">
        <v>2273</v>
      </c>
      <c r="F472" t="s">
        <v>2274</v>
      </c>
      <c r="G472" t="s">
        <v>91</v>
      </c>
      <c r="H472">
        <v>50.883000000000003</v>
      </c>
      <c r="I472">
        <v>17</v>
      </c>
      <c r="J472">
        <v>46.3</v>
      </c>
      <c r="K472">
        <v>0</v>
      </c>
      <c r="L472">
        <v>234.58</v>
      </c>
      <c r="M472">
        <v>26.655263900000001</v>
      </c>
      <c r="N472">
        <v>26.963449480000001</v>
      </c>
      <c r="O472">
        <v>26.468103410000001</v>
      </c>
      <c r="P472">
        <v>26.292266850000001</v>
      </c>
      <c r="Q472">
        <v>26.223043440000001</v>
      </c>
      <c r="R472">
        <v>26.764837270000001</v>
      </c>
      <c r="S472">
        <v>26.674652099999999</v>
      </c>
      <c r="T472">
        <v>26.4396019</v>
      </c>
      <c r="U472">
        <v>26.716333389999999</v>
      </c>
      <c r="V472">
        <v>26.765724179999999</v>
      </c>
      <c r="W472">
        <v>26.91205025</v>
      </c>
      <c r="X472">
        <v>26.433341980000002</v>
      </c>
      <c r="Y472">
        <v>1.3238936999999999E-2</v>
      </c>
      <c r="Z472">
        <v>-8.099874E-3</v>
      </c>
      <c r="AA472">
        <v>0.55412651000000002</v>
      </c>
      <c r="AB472">
        <v>-0.27698961900000002</v>
      </c>
      <c r="AC472">
        <v>0.21981835799999999</v>
      </c>
      <c r="AD472">
        <v>-9.3509674000000001E-2</v>
      </c>
    </row>
    <row r="473" spans="1:30" x14ac:dyDescent="0.2">
      <c r="A473" t="s">
        <v>2275</v>
      </c>
      <c r="B473" t="s">
        <v>2276</v>
      </c>
      <c r="C473" t="s">
        <v>2277</v>
      </c>
      <c r="D473" t="s">
        <v>2278</v>
      </c>
      <c r="E473" t="s">
        <v>2279</v>
      </c>
      <c r="F473" t="s">
        <v>2280</v>
      </c>
      <c r="G473" t="s">
        <v>126</v>
      </c>
      <c r="H473">
        <v>25.233000000000001</v>
      </c>
      <c r="I473">
        <v>22</v>
      </c>
      <c r="J473">
        <v>95.2</v>
      </c>
      <c r="K473">
        <v>0</v>
      </c>
      <c r="L473">
        <v>323.31</v>
      </c>
      <c r="M473">
        <v>30.66932297</v>
      </c>
      <c r="N473">
        <v>31.25788498</v>
      </c>
      <c r="O473">
        <v>31.075271610000001</v>
      </c>
      <c r="P473">
        <v>30.86459541</v>
      </c>
      <c r="Q473">
        <v>31.213439940000001</v>
      </c>
      <c r="R473">
        <v>30.660848619999999</v>
      </c>
      <c r="S473">
        <v>30.635040279999998</v>
      </c>
      <c r="T473">
        <v>30.733438490000001</v>
      </c>
      <c r="U473">
        <v>30.89778519</v>
      </c>
      <c r="V473">
        <v>31.25315857</v>
      </c>
      <c r="W473">
        <v>30.540655139999998</v>
      </c>
      <c r="X473">
        <v>30.56365585</v>
      </c>
      <c r="Y473">
        <v>0.29970971699999999</v>
      </c>
      <c r="Z473">
        <v>0.21500333199999999</v>
      </c>
      <c r="AA473">
        <v>0.16902475</v>
      </c>
      <c r="AB473">
        <v>0.12713813800000001</v>
      </c>
      <c r="AC473">
        <v>4.2102186E-2</v>
      </c>
      <c r="AD473">
        <v>-3.0401866E-2</v>
      </c>
    </row>
    <row r="474" spans="1:30" x14ac:dyDescent="0.2">
      <c r="A474" t="s">
        <v>2281</v>
      </c>
      <c r="B474" t="s">
        <v>99</v>
      </c>
      <c r="C474" t="s">
        <v>100</v>
      </c>
      <c r="D474" t="s">
        <v>2282</v>
      </c>
      <c r="E474" t="s">
        <v>2281</v>
      </c>
      <c r="F474" t="s">
        <v>2283</v>
      </c>
      <c r="G474" t="s">
        <v>58</v>
      </c>
      <c r="H474">
        <v>14.680999999999999</v>
      </c>
      <c r="I474">
        <v>5</v>
      </c>
      <c r="J474">
        <v>38.799999999999997</v>
      </c>
      <c r="K474">
        <v>0</v>
      </c>
      <c r="L474">
        <v>24.713999999999999</v>
      </c>
      <c r="M474">
        <v>24.32636261</v>
      </c>
      <c r="N474">
        <v>23.092184069999998</v>
      </c>
      <c r="O474">
        <v>25.064968109999999</v>
      </c>
      <c r="P474">
        <v>25.178340909999999</v>
      </c>
      <c r="Q474">
        <v>24.638988489999999</v>
      </c>
      <c r="R474">
        <v>23.687692640000002</v>
      </c>
      <c r="S474">
        <v>24.467473980000001</v>
      </c>
      <c r="T474">
        <v>24.090013500000001</v>
      </c>
      <c r="U474">
        <v>24.593603130000002</v>
      </c>
      <c r="V474">
        <v>25.17412186</v>
      </c>
      <c r="W474">
        <v>23.786373139999998</v>
      </c>
      <c r="X474">
        <v>25.063096999999999</v>
      </c>
      <c r="Y474">
        <v>0.28451529800000003</v>
      </c>
      <c r="Z474">
        <v>-0.51335907000000003</v>
      </c>
      <c r="AA474">
        <v>9.9537693999999996E-2</v>
      </c>
      <c r="AB474">
        <v>-0.172856649</v>
      </c>
      <c r="AC474">
        <v>0.244326708</v>
      </c>
      <c r="AD474">
        <v>-0.29083379100000001</v>
      </c>
    </row>
    <row r="475" spans="1:30" x14ac:dyDescent="0.2">
      <c r="A475" t="s">
        <v>2284</v>
      </c>
      <c r="B475" t="s">
        <v>2285</v>
      </c>
      <c r="C475" t="s">
        <v>2286</v>
      </c>
      <c r="D475" t="s">
        <v>2287</v>
      </c>
      <c r="E475" t="s">
        <v>2288</v>
      </c>
      <c r="F475" t="s">
        <v>2289</v>
      </c>
      <c r="G475" t="s">
        <v>91</v>
      </c>
      <c r="H475">
        <v>62.110999999999997</v>
      </c>
      <c r="I475">
        <v>40</v>
      </c>
      <c r="J475">
        <v>65.8</v>
      </c>
      <c r="K475">
        <v>0</v>
      </c>
      <c r="L475">
        <v>323.31</v>
      </c>
      <c r="M475">
        <v>29.345619200000002</v>
      </c>
      <c r="N475">
        <v>29.35647011</v>
      </c>
      <c r="O475">
        <v>29.43336678</v>
      </c>
      <c r="P475">
        <v>30.099489210000002</v>
      </c>
      <c r="Q475">
        <v>30.532503129999998</v>
      </c>
      <c r="R475">
        <v>29.447938919999999</v>
      </c>
      <c r="S475">
        <v>29.140949249999998</v>
      </c>
      <c r="T475">
        <v>29.591457370000001</v>
      </c>
      <c r="U475">
        <v>29.31954193</v>
      </c>
      <c r="V475">
        <v>29.771087649999998</v>
      </c>
      <c r="W475">
        <v>29.29182243</v>
      </c>
      <c r="X475">
        <v>29.139364239999999</v>
      </c>
      <c r="Y475">
        <v>3.9347423999999999E-2</v>
      </c>
      <c r="Z475">
        <v>-2.2272746E-2</v>
      </c>
      <c r="AA475">
        <v>0.78413694</v>
      </c>
      <c r="AB475">
        <v>0.62588564599999996</v>
      </c>
      <c r="AC475">
        <v>7.6284457999999999E-2</v>
      </c>
      <c r="AD475">
        <v>-5.0108592E-2</v>
      </c>
    </row>
    <row r="476" spans="1:30" x14ac:dyDescent="0.2">
      <c r="A476" t="s">
        <v>2290</v>
      </c>
      <c r="B476" t="s">
        <v>2291</v>
      </c>
      <c r="C476" t="s">
        <v>2292</v>
      </c>
      <c r="D476" t="s">
        <v>2293</v>
      </c>
      <c r="E476" t="s">
        <v>2294</v>
      </c>
      <c r="F476" t="s">
        <v>2295</v>
      </c>
      <c r="G476" t="s">
        <v>126</v>
      </c>
      <c r="H476">
        <v>66.509</v>
      </c>
      <c r="I476">
        <v>33</v>
      </c>
      <c r="J476">
        <v>72.5</v>
      </c>
      <c r="K476">
        <v>0</v>
      </c>
      <c r="L476">
        <v>323.31</v>
      </c>
      <c r="M476">
        <v>30.77336884</v>
      </c>
      <c r="N476">
        <v>29.524492259999999</v>
      </c>
      <c r="O476">
        <v>30.424222950000001</v>
      </c>
      <c r="P476">
        <v>29.49192047</v>
      </c>
      <c r="Q476">
        <v>29.67756271</v>
      </c>
      <c r="R476">
        <v>30.354370119999999</v>
      </c>
      <c r="S476">
        <v>30.710630420000001</v>
      </c>
      <c r="T476">
        <v>30.039308550000001</v>
      </c>
      <c r="U476">
        <v>30.709398270000001</v>
      </c>
      <c r="V476">
        <v>30.639013290000001</v>
      </c>
      <c r="W476">
        <v>30.309646610000001</v>
      </c>
      <c r="X476">
        <v>31.16925621</v>
      </c>
      <c r="Y476">
        <v>0.44602371000000002</v>
      </c>
      <c r="Z476">
        <v>-0.46527735399999998</v>
      </c>
      <c r="AA476">
        <v>1.121865377</v>
      </c>
      <c r="AB476">
        <v>-0.86468760200000006</v>
      </c>
      <c r="AC476">
        <v>0.26057048199999999</v>
      </c>
      <c r="AD476">
        <v>-0.21952629100000001</v>
      </c>
    </row>
    <row r="477" spans="1:30" x14ac:dyDescent="0.2">
      <c r="A477" t="s">
        <v>2296</v>
      </c>
      <c r="B477" t="s">
        <v>2297</v>
      </c>
      <c r="C477" t="s">
        <v>2298</v>
      </c>
      <c r="D477" t="s">
        <v>2299</v>
      </c>
      <c r="E477" t="s">
        <v>2300</v>
      </c>
      <c r="F477" t="s">
        <v>2301</v>
      </c>
      <c r="G477" t="s">
        <v>91</v>
      </c>
      <c r="H477">
        <v>18.34</v>
      </c>
      <c r="I477">
        <v>15</v>
      </c>
      <c r="J477">
        <v>96.9</v>
      </c>
      <c r="K477">
        <v>0</v>
      </c>
      <c r="L477">
        <v>323.31</v>
      </c>
      <c r="M477">
        <v>29.010492320000001</v>
      </c>
      <c r="N477">
        <v>29.404340739999999</v>
      </c>
      <c r="O477">
        <v>30.154726029999999</v>
      </c>
      <c r="P477">
        <v>30.247962950000002</v>
      </c>
      <c r="Q477">
        <v>30.839660640000002</v>
      </c>
      <c r="R477">
        <v>29.507352829999999</v>
      </c>
      <c r="S477">
        <v>28.922779080000002</v>
      </c>
      <c r="T477">
        <v>29.807409289999999</v>
      </c>
      <c r="U477">
        <v>29.506767270000001</v>
      </c>
      <c r="V477">
        <v>28.94854355</v>
      </c>
      <c r="W477">
        <v>29.341743470000001</v>
      </c>
      <c r="X477">
        <v>28.956403730000002</v>
      </c>
      <c r="Y477">
        <v>0.54117274699999995</v>
      </c>
      <c r="Z477">
        <v>0.44095611600000001</v>
      </c>
      <c r="AA477">
        <v>1.2867939900000001</v>
      </c>
      <c r="AB477">
        <v>1.116095225</v>
      </c>
      <c r="AC477">
        <v>0.49615795000000001</v>
      </c>
      <c r="AD477">
        <v>0.330088298</v>
      </c>
    </row>
    <row r="478" spans="1:30" x14ac:dyDescent="0.2">
      <c r="A478" t="s">
        <v>2302</v>
      </c>
      <c r="B478" t="s">
        <v>2303</v>
      </c>
      <c r="C478" t="s">
        <v>186</v>
      </c>
      <c r="D478" t="s">
        <v>2304</v>
      </c>
      <c r="E478" t="s">
        <v>2305</v>
      </c>
      <c r="F478" t="s">
        <v>2306</v>
      </c>
      <c r="G478" t="s">
        <v>126</v>
      </c>
      <c r="H478">
        <v>56.003</v>
      </c>
      <c r="I478">
        <v>26</v>
      </c>
      <c r="J478">
        <v>75.599999999999994</v>
      </c>
      <c r="K478">
        <v>0</v>
      </c>
      <c r="L478">
        <v>216.42</v>
      </c>
      <c r="M478">
        <v>28.005603789999999</v>
      </c>
      <c r="N478">
        <v>28.195213320000001</v>
      </c>
      <c r="O478">
        <v>28.389892580000001</v>
      </c>
      <c r="P478">
        <v>28.272487640000001</v>
      </c>
      <c r="Q478">
        <v>29.690008160000001</v>
      </c>
      <c r="R478">
        <v>28.22375298</v>
      </c>
      <c r="S478">
        <v>28.27377701</v>
      </c>
      <c r="T478">
        <v>28.37521744</v>
      </c>
      <c r="U478">
        <v>28.48788261</v>
      </c>
      <c r="V478">
        <v>29.591564179999999</v>
      </c>
      <c r="W478">
        <v>27.711221689999999</v>
      </c>
      <c r="X478">
        <v>28.211689</v>
      </c>
      <c r="Y478">
        <v>0.20792006800000001</v>
      </c>
      <c r="Z478">
        <v>-0.30792172699999998</v>
      </c>
      <c r="AA478">
        <v>0.10945413800000001</v>
      </c>
      <c r="AB478">
        <v>0.22392463700000001</v>
      </c>
      <c r="AC478">
        <v>7.8412721000000005E-2</v>
      </c>
      <c r="AD478">
        <v>-0.12586593600000001</v>
      </c>
    </row>
    <row r="479" spans="1:30" x14ac:dyDescent="0.2">
      <c r="A479" t="s">
        <v>2307</v>
      </c>
      <c r="B479" t="s">
        <v>162</v>
      </c>
      <c r="C479" t="s">
        <v>100</v>
      </c>
      <c r="D479" t="s">
        <v>2308</v>
      </c>
      <c r="E479" t="s">
        <v>2307</v>
      </c>
      <c r="F479" t="s">
        <v>2309</v>
      </c>
      <c r="G479" t="s">
        <v>58</v>
      </c>
      <c r="H479">
        <v>13.116</v>
      </c>
      <c r="I479">
        <v>7</v>
      </c>
      <c r="J479">
        <v>64.2</v>
      </c>
      <c r="K479">
        <v>0</v>
      </c>
      <c r="L479">
        <v>43.978000000000002</v>
      </c>
      <c r="M479">
        <v>26.217859270000002</v>
      </c>
      <c r="N479">
        <v>26.342180249999998</v>
      </c>
      <c r="O479">
        <v>26.878650669999999</v>
      </c>
      <c r="P479">
        <v>25.223955149999998</v>
      </c>
      <c r="Q479">
        <v>25.79439163</v>
      </c>
      <c r="R479">
        <v>25.113395690000001</v>
      </c>
      <c r="S479">
        <v>26.547779080000002</v>
      </c>
      <c r="T479">
        <v>26.489698409999999</v>
      </c>
      <c r="U479">
        <v>26.3048687</v>
      </c>
      <c r="V479">
        <v>26.302831650000002</v>
      </c>
      <c r="W479">
        <v>26.383209229999999</v>
      </c>
      <c r="X479">
        <v>26.593204499999999</v>
      </c>
      <c r="Y479">
        <v>8.5476966000000001E-2</v>
      </c>
      <c r="Z479">
        <v>5.3148269999999997E-2</v>
      </c>
      <c r="AA479">
        <v>1.998754047</v>
      </c>
      <c r="AB479">
        <v>-1.0491676329999999</v>
      </c>
      <c r="AC479">
        <v>6.4563052999999995E-2</v>
      </c>
      <c r="AD479">
        <v>2.1033605E-2</v>
      </c>
    </row>
    <row r="480" spans="1:30" x14ac:dyDescent="0.2">
      <c r="A480" t="s">
        <v>2310</v>
      </c>
      <c r="B480" t="s">
        <v>31</v>
      </c>
      <c r="C480" t="s">
        <v>32</v>
      </c>
      <c r="D480" t="s">
        <v>2311</v>
      </c>
      <c r="E480" t="s">
        <v>2310</v>
      </c>
      <c r="F480" t="s">
        <v>2312</v>
      </c>
      <c r="G480" t="s">
        <v>36</v>
      </c>
      <c r="H480">
        <v>21.989000000000001</v>
      </c>
      <c r="I480">
        <v>7</v>
      </c>
      <c r="J480">
        <v>30.9</v>
      </c>
      <c r="K480">
        <v>0</v>
      </c>
      <c r="L480">
        <v>90.646000000000001</v>
      </c>
      <c r="M480">
        <v>28.968429570000001</v>
      </c>
      <c r="N480">
        <v>28.733760830000001</v>
      </c>
      <c r="O480">
        <v>28.519832610000002</v>
      </c>
      <c r="P480">
        <v>27.943634029999998</v>
      </c>
      <c r="Q480">
        <v>28.640651699999999</v>
      </c>
      <c r="R480">
        <v>27.99480247</v>
      </c>
      <c r="S480">
        <v>28.314105990000002</v>
      </c>
      <c r="T480">
        <v>28.212200159999998</v>
      </c>
      <c r="U480">
        <v>28.319585799999999</v>
      </c>
      <c r="V480">
        <v>28.661970140000001</v>
      </c>
      <c r="W480">
        <v>28.431015009999999</v>
      </c>
      <c r="X480">
        <v>28.577083590000001</v>
      </c>
      <c r="Y480">
        <v>0.55868643799999995</v>
      </c>
      <c r="Z480">
        <v>0.183984756</v>
      </c>
      <c r="AA480">
        <v>0.70893667400000004</v>
      </c>
      <c r="AB480">
        <v>-0.36366017699999997</v>
      </c>
      <c r="AC480">
        <v>1.6495179870000001</v>
      </c>
      <c r="AD480">
        <v>-0.27472559600000002</v>
      </c>
    </row>
    <row r="481" spans="1:30" x14ac:dyDescent="0.2">
      <c r="A481" t="s">
        <v>2313</v>
      </c>
      <c r="B481" t="s">
        <v>162</v>
      </c>
      <c r="C481" t="s">
        <v>100</v>
      </c>
      <c r="D481" t="s">
        <v>2314</v>
      </c>
      <c r="E481" t="s">
        <v>2313</v>
      </c>
      <c r="F481" t="s">
        <v>2315</v>
      </c>
      <c r="G481" t="s">
        <v>58</v>
      </c>
      <c r="H481">
        <v>33.131</v>
      </c>
      <c r="I481">
        <v>5</v>
      </c>
      <c r="J481">
        <v>22.5</v>
      </c>
      <c r="K481">
        <v>0</v>
      </c>
      <c r="L481">
        <v>33.177</v>
      </c>
      <c r="M481">
        <v>23.224267959999999</v>
      </c>
      <c r="N481">
        <v>24.91432571</v>
      </c>
      <c r="O481">
        <v>23.970382690000001</v>
      </c>
      <c r="P481">
        <v>24.340381619999999</v>
      </c>
      <c r="Q481">
        <v>25.037740710000001</v>
      </c>
      <c r="R481">
        <v>25.278900149999998</v>
      </c>
      <c r="S481">
        <v>24.908481600000002</v>
      </c>
      <c r="T481">
        <v>23.96792984</v>
      </c>
      <c r="U481">
        <v>24.20284462</v>
      </c>
      <c r="V481">
        <v>23.794338230000001</v>
      </c>
      <c r="W481">
        <v>24.838266369999999</v>
      </c>
      <c r="X481">
        <v>23.827854160000001</v>
      </c>
      <c r="Y481">
        <v>6.8548366999999999E-2</v>
      </c>
      <c r="Z481">
        <v>-0.117160797</v>
      </c>
      <c r="AA481">
        <v>0.75960517500000002</v>
      </c>
      <c r="AB481">
        <v>0.73218790700000003</v>
      </c>
      <c r="AC481">
        <v>0.176229837</v>
      </c>
      <c r="AD481">
        <v>0.20626576699999999</v>
      </c>
    </row>
    <row r="482" spans="1:30" x14ac:dyDescent="0.2">
      <c r="A482" t="s">
        <v>2316</v>
      </c>
      <c r="B482" t="s">
        <v>2317</v>
      </c>
      <c r="C482" t="s">
        <v>2318</v>
      </c>
      <c r="D482" t="s">
        <v>2319</v>
      </c>
      <c r="E482" t="s">
        <v>2316</v>
      </c>
      <c r="F482" t="s">
        <v>2320</v>
      </c>
      <c r="G482" t="s">
        <v>91</v>
      </c>
      <c r="H482">
        <v>21.945</v>
      </c>
      <c r="I482">
        <v>11</v>
      </c>
      <c r="J482">
        <v>55.8</v>
      </c>
      <c r="K482">
        <v>0</v>
      </c>
      <c r="L482">
        <v>37.438000000000002</v>
      </c>
      <c r="M482">
        <v>27.32568741</v>
      </c>
      <c r="N482">
        <v>27.272754670000001</v>
      </c>
      <c r="O482">
        <v>27.434679030000002</v>
      </c>
      <c r="P482">
        <v>26.26993942</v>
      </c>
      <c r="Q482">
        <v>27.22444153</v>
      </c>
      <c r="R482">
        <v>26.41222191</v>
      </c>
      <c r="S482">
        <v>27.591850279999999</v>
      </c>
      <c r="T482">
        <v>26.762685780000002</v>
      </c>
      <c r="U482">
        <v>27.71698761</v>
      </c>
      <c r="V482">
        <v>28.076635360000001</v>
      </c>
      <c r="W482">
        <v>27.35001183</v>
      </c>
      <c r="X482">
        <v>27.790605549999999</v>
      </c>
      <c r="Y482">
        <v>0.84601457700000005</v>
      </c>
      <c r="Z482">
        <v>-0.39471054100000003</v>
      </c>
      <c r="AA482">
        <v>1.40942046</v>
      </c>
      <c r="AB482">
        <v>-1.103549957</v>
      </c>
      <c r="AC482">
        <v>0.44827504400000001</v>
      </c>
      <c r="AD482">
        <v>-0.38190968800000002</v>
      </c>
    </row>
    <row r="483" spans="1:30" x14ac:dyDescent="0.2">
      <c r="A483" t="s">
        <v>2321</v>
      </c>
      <c r="B483" t="s">
        <v>2322</v>
      </c>
      <c r="C483" t="s">
        <v>2323</v>
      </c>
      <c r="D483" t="s">
        <v>2324</v>
      </c>
      <c r="E483" t="s">
        <v>2325</v>
      </c>
      <c r="F483" t="s">
        <v>2326</v>
      </c>
      <c r="G483" t="s">
        <v>91</v>
      </c>
      <c r="H483">
        <v>24.173999999999999</v>
      </c>
      <c r="I483">
        <v>12</v>
      </c>
      <c r="J483">
        <v>59.2</v>
      </c>
      <c r="K483">
        <v>0</v>
      </c>
      <c r="L483">
        <v>173.87</v>
      </c>
      <c r="M483">
        <v>27.572969440000001</v>
      </c>
      <c r="N483">
        <v>27.795940399999999</v>
      </c>
      <c r="O483">
        <v>27.626379010000001</v>
      </c>
      <c r="P483">
        <v>28.154893879999999</v>
      </c>
      <c r="Q483">
        <v>28.224121090000001</v>
      </c>
      <c r="R483">
        <v>27.447662350000002</v>
      </c>
      <c r="S483">
        <v>27.450340270000002</v>
      </c>
      <c r="T483">
        <v>27.604488369999999</v>
      </c>
      <c r="U483">
        <v>27.505973820000001</v>
      </c>
      <c r="V483">
        <v>27.70107651</v>
      </c>
      <c r="W483">
        <v>27.715679170000001</v>
      </c>
      <c r="X483">
        <v>27.4132061</v>
      </c>
      <c r="Y483">
        <v>0.17524996300000001</v>
      </c>
      <c r="Z483">
        <v>5.5109024E-2</v>
      </c>
      <c r="AA483">
        <v>0.55101036999999997</v>
      </c>
      <c r="AB483">
        <v>0.33223851500000001</v>
      </c>
      <c r="AC483">
        <v>0.34293911999999999</v>
      </c>
      <c r="AD483">
        <v>-8.9719772000000003E-2</v>
      </c>
    </row>
    <row r="484" spans="1:30" x14ac:dyDescent="0.2">
      <c r="A484" t="s">
        <v>2327</v>
      </c>
      <c r="B484" t="s">
        <v>2328</v>
      </c>
      <c r="C484" t="s">
        <v>100</v>
      </c>
      <c r="D484" t="s">
        <v>2329</v>
      </c>
      <c r="E484" t="s">
        <v>2330</v>
      </c>
      <c r="F484" t="s">
        <v>2331</v>
      </c>
      <c r="G484" t="s">
        <v>2332</v>
      </c>
      <c r="H484">
        <v>10.686999999999999</v>
      </c>
      <c r="I484">
        <v>7</v>
      </c>
      <c r="J484">
        <v>88.9</v>
      </c>
      <c r="K484">
        <v>0</v>
      </c>
      <c r="L484">
        <v>127.53</v>
      </c>
      <c r="M484">
        <v>27.63768387</v>
      </c>
      <c r="N484">
        <v>27.199853900000001</v>
      </c>
      <c r="O484">
        <v>27.43777657</v>
      </c>
      <c r="P484">
        <v>27.205457689999999</v>
      </c>
      <c r="Q484">
        <v>28.32152176</v>
      </c>
      <c r="R484">
        <v>27.177597049999999</v>
      </c>
      <c r="S484">
        <v>27.68785858</v>
      </c>
      <c r="T484">
        <v>27.21826553</v>
      </c>
      <c r="U484">
        <v>27.140632629999999</v>
      </c>
      <c r="V484">
        <v>27.291141509999999</v>
      </c>
      <c r="W484">
        <v>27.232973099999999</v>
      </c>
      <c r="X484">
        <v>27.663022990000002</v>
      </c>
      <c r="Y484">
        <v>5.4849654999999997E-2</v>
      </c>
      <c r="Z484">
        <v>2.9392241999999999E-2</v>
      </c>
      <c r="AA484">
        <v>0.162018042</v>
      </c>
      <c r="AB484">
        <v>0.17247962999999999</v>
      </c>
      <c r="AC484">
        <v>7.5574872000000001E-2</v>
      </c>
      <c r="AD484">
        <v>-4.6793620000000001E-2</v>
      </c>
    </row>
    <row r="485" spans="1:30" x14ac:dyDescent="0.2">
      <c r="A485" t="s">
        <v>2333</v>
      </c>
      <c r="B485" t="s">
        <v>99</v>
      </c>
      <c r="C485" t="s">
        <v>100</v>
      </c>
      <c r="D485" t="s">
        <v>2334</v>
      </c>
      <c r="E485" t="s">
        <v>2333</v>
      </c>
      <c r="F485" t="s">
        <v>2335</v>
      </c>
      <c r="G485" t="s">
        <v>58</v>
      </c>
      <c r="H485">
        <v>20.387</v>
      </c>
      <c r="I485">
        <v>9</v>
      </c>
      <c r="J485">
        <v>65.8</v>
      </c>
      <c r="K485">
        <v>0</v>
      </c>
      <c r="L485">
        <v>55.094000000000001</v>
      </c>
      <c r="M485">
        <v>25.364761349999998</v>
      </c>
      <c r="N485">
        <v>25.774246219999998</v>
      </c>
      <c r="O485">
        <v>25.518182750000001</v>
      </c>
      <c r="P485">
        <v>25.669471739999999</v>
      </c>
      <c r="Q485">
        <v>25.611162190000002</v>
      </c>
      <c r="R485">
        <v>25.800947189999999</v>
      </c>
      <c r="S485">
        <v>25.72710228</v>
      </c>
      <c r="T485">
        <v>26.068109509999999</v>
      </c>
      <c r="U485">
        <v>25.966268540000002</v>
      </c>
      <c r="V485">
        <v>25.23659134</v>
      </c>
      <c r="W485">
        <v>25.914630890000002</v>
      </c>
      <c r="X485">
        <v>25.320377350000001</v>
      </c>
      <c r="Y485">
        <v>9.0028399999999995E-2</v>
      </c>
      <c r="Z485">
        <v>6.1863581000000001E-2</v>
      </c>
      <c r="AA485">
        <v>0.38827505200000001</v>
      </c>
      <c r="AB485">
        <v>0.203327179</v>
      </c>
      <c r="AC485">
        <v>0.84541750100000002</v>
      </c>
      <c r="AD485">
        <v>0.42996025100000002</v>
      </c>
    </row>
    <row r="486" spans="1:30" x14ac:dyDescent="0.2">
      <c r="A486" t="s">
        <v>2336</v>
      </c>
      <c r="B486" t="s">
        <v>162</v>
      </c>
      <c r="C486" t="s">
        <v>100</v>
      </c>
      <c r="D486" t="s">
        <v>2337</v>
      </c>
      <c r="E486" t="s">
        <v>2336</v>
      </c>
      <c r="F486" t="s">
        <v>2338</v>
      </c>
      <c r="G486" t="s">
        <v>58</v>
      </c>
      <c r="H486">
        <v>38.563000000000002</v>
      </c>
      <c r="I486">
        <v>7</v>
      </c>
      <c r="J486">
        <v>22.2</v>
      </c>
      <c r="K486">
        <v>0</v>
      </c>
      <c r="L486">
        <v>16.541</v>
      </c>
      <c r="M486">
        <v>23.93701935</v>
      </c>
      <c r="N486">
        <v>23.367252350000001</v>
      </c>
      <c r="O486">
        <v>24.170688630000001</v>
      </c>
      <c r="P486">
        <v>23.826623919999999</v>
      </c>
      <c r="Q486">
        <v>25.343709950000001</v>
      </c>
      <c r="R486">
        <v>24.55393982</v>
      </c>
      <c r="S486">
        <v>26.73195076</v>
      </c>
      <c r="T486">
        <v>26.283372880000002</v>
      </c>
      <c r="U486">
        <v>24.664163590000001</v>
      </c>
      <c r="V486">
        <v>25.660837170000001</v>
      </c>
      <c r="W486">
        <v>24.41313362</v>
      </c>
      <c r="X486">
        <v>24.10022545</v>
      </c>
      <c r="Y486">
        <v>0.77803557700000003</v>
      </c>
      <c r="Z486">
        <v>-0.89974530500000005</v>
      </c>
      <c r="AA486">
        <v>8.1877695E-2</v>
      </c>
      <c r="AB486">
        <v>-0.14997418700000001</v>
      </c>
      <c r="AC486">
        <v>0.67269084800000001</v>
      </c>
      <c r="AD486">
        <v>1.1684303279999999</v>
      </c>
    </row>
    <row r="487" spans="1:30" x14ac:dyDescent="0.2">
      <c r="A487" t="s">
        <v>2339</v>
      </c>
      <c r="B487" t="s">
        <v>2340</v>
      </c>
      <c r="C487" t="s">
        <v>32</v>
      </c>
      <c r="D487" t="s">
        <v>2341</v>
      </c>
      <c r="E487" t="s">
        <v>2342</v>
      </c>
      <c r="F487" t="s">
        <v>2343</v>
      </c>
      <c r="G487" t="s">
        <v>395</v>
      </c>
      <c r="H487">
        <v>14.371</v>
      </c>
      <c r="I487">
        <v>9</v>
      </c>
      <c r="J487">
        <v>60.9</v>
      </c>
      <c r="K487">
        <v>0</v>
      </c>
      <c r="L487">
        <v>65.938999999999993</v>
      </c>
      <c r="M487">
        <v>27.798723219999999</v>
      </c>
      <c r="N487">
        <v>28.040092470000001</v>
      </c>
      <c r="O487">
        <v>27.676065439999999</v>
      </c>
      <c r="P487">
        <v>27.762178420000001</v>
      </c>
      <c r="Q487">
        <v>27.694713589999999</v>
      </c>
      <c r="R487">
        <v>27.65935326</v>
      </c>
      <c r="S487">
        <v>27.673776629999999</v>
      </c>
      <c r="T487">
        <v>28.149866100000001</v>
      </c>
      <c r="U487">
        <v>27.711748119999999</v>
      </c>
      <c r="V487">
        <v>28.045934679999998</v>
      </c>
      <c r="W487">
        <v>27.924449920000001</v>
      </c>
      <c r="X487">
        <v>28.080400470000001</v>
      </c>
      <c r="Y487">
        <v>0.69618211699999999</v>
      </c>
      <c r="Z487">
        <v>-0.17863464400000001</v>
      </c>
      <c r="AA487">
        <v>2.2885281040000001</v>
      </c>
      <c r="AB487">
        <v>-0.31151326499999998</v>
      </c>
      <c r="AC487">
        <v>0.46448526099999998</v>
      </c>
      <c r="AD487">
        <v>-0.17179807</v>
      </c>
    </row>
    <row r="488" spans="1:30" x14ac:dyDescent="0.2">
      <c r="A488" t="s">
        <v>2344</v>
      </c>
      <c r="B488" t="s">
        <v>2345</v>
      </c>
      <c r="C488" t="s">
        <v>2346</v>
      </c>
      <c r="D488" t="s">
        <v>2347</v>
      </c>
      <c r="E488" t="s">
        <v>2348</v>
      </c>
      <c r="F488" t="s">
        <v>2349</v>
      </c>
      <c r="G488" t="s">
        <v>91</v>
      </c>
      <c r="H488">
        <v>45.524999999999999</v>
      </c>
      <c r="I488">
        <v>5</v>
      </c>
      <c r="J488">
        <v>16.5</v>
      </c>
      <c r="K488">
        <v>0</v>
      </c>
      <c r="L488">
        <v>41.665999999999997</v>
      </c>
      <c r="M488">
        <v>23.531896589999999</v>
      </c>
      <c r="N488">
        <v>23.658214569999998</v>
      </c>
      <c r="O488">
        <v>25.506820680000001</v>
      </c>
      <c r="P488">
        <v>24.073360439999998</v>
      </c>
      <c r="Q488">
        <v>25.41508675</v>
      </c>
      <c r="R488">
        <v>26.791166310000001</v>
      </c>
      <c r="S488">
        <v>27.549219130000001</v>
      </c>
      <c r="T488">
        <v>26.784067149999998</v>
      </c>
      <c r="U488">
        <v>25.00639915</v>
      </c>
      <c r="V488">
        <v>24.002506260000001</v>
      </c>
      <c r="W488">
        <v>23.18625832</v>
      </c>
      <c r="X488">
        <v>24.130863189999999</v>
      </c>
      <c r="Y488">
        <v>0.25993245799999998</v>
      </c>
      <c r="Z488">
        <v>0.45910135899999999</v>
      </c>
      <c r="AA488">
        <v>0.92109248200000005</v>
      </c>
      <c r="AB488">
        <v>1.653328578</v>
      </c>
      <c r="AC488">
        <v>1.525346911</v>
      </c>
      <c r="AD488">
        <v>2.673352559</v>
      </c>
    </row>
    <row r="489" spans="1:30" x14ac:dyDescent="0.2">
      <c r="A489" t="s">
        <v>2350</v>
      </c>
      <c r="B489" t="s">
        <v>99</v>
      </c>
      <c r="C489" t="s">
        <v>32</v>
      </c>
      <c r="D489" t="s">
        <v>2351</v>
      </c>
      <c r="E489" t="s">
        <v>2350</v>
      </c>
      <c r="F489" t="s">
        <v>2352</v>
      </c>
      <c r="G489" t="s">
        <v>58</v>
      </c>
      <c r="H489">
        <v>44.378</v>
      </c>
      <c r="I489">
        <v>6</v>
      </c>
      <c r="J489">
        <v>22.9</v>
      </c>
      <c r="K489">
        <v>0</v>
      </c>
      <c r="L489">
        <v>15.595000000000001</v>
      </c>
      <c r="M489">
        <v>25.255479810000001</v>
      </c>
      <c r="N489">
        <v>25.370492939999998</v>
      </c>
      <c r="O489">
        <v>25.09244919</v>
      </c>
      <c r="P489">
        <v>25.331354139999998</v>
      </c>
      <c r="Q489">
        <v>24.340843199999998</v>
      </c>
      <c r="R489">
        <v>25.346616740000002</v>
      </c>
      <c r="S489">
        <v>25.48661804</v>
      </c>
      <c r="T489">
        <v>25.12143326</v>
      </c>
      <c r="U489">
        <v>25.404413219999999</v>
      </c>
      <c r="V489">
        <v>23.59161568</v>
      </c>
      <c r="W489">
        <v>25.948528289999999</v>
      </c>
      <c r="X489">
        <v>24.94793129</v>
      </c>
      <c r="Y489">
        <v>0.23429450700000001</v>
      </c>
      <c r="Z489">
        <v>0.41011555999999999</v>
      </c>
      <c r="AA489">
        <v>8.234081E-2</v>
      </c>
      <c r="AB489">
        <v>0.17691294399999999</v>
      </c>
      <c r="AC489">
        <v>0.29807758600000001</v>
      </c>
      <c r="AD489">
        <v>0.50812975599999999</v>
      </c>
    </row>
    <row r="490" spans="1:30" x14ac:dyDescent="0.2">
      <c r="A490" t="s">
        <v>2353</v>
      </c>
      <c r="B490" t="s">
        <v>2354</v>
      </c>
      <c r="C490" t="s">
        <v>111</v>
      </c>
      <c r="D490" t="s">
        <v>2355</v>
      </c>
      <c r="E490" t="s">
        <v>2356</v>
      </c>
      <c r="F490" t="s">
        <v>2357</v>
      </c>
      <c r="G490" t="s">
        <v>91</v>
      </c>
      <c r="H490">
        <v>69.182000000000002</v>
      </c>
      <c r="I490">
        <v>36</v>
      </c>
      <c r="J490">
        <v>73.2</v>
      </c>
      <c r="K490">
        <v>0</v>
      </c>
      <c r="L490">
        <v>323.31</v>
      </c>
      <c r="M490">
        <v>29.523557660000002</v>
      </c>
      <c r="N490">
        <v>29.23002052</v>
      </c>
      <c r="O490">
        <v>29.303367609999999</v>
      </c>
      <c r="P490">
        <v>29.513992309999999</v>
      </c>
      <c r="Q490">
        <v>28.494115829999998</v>
      </c>
      <c r="R490">
        <v>29.936351779999999</v>
      </c>
      <c r="S490">
        <v>29.883291239999998</v>
      </c>
      <c r="T490">
        <v>29.978147509999999</v>
      </c>
      <c r="U490">
        <v>29.553840640000001</v>
      </c>
      <c r="V490">
        <v>29.076480870000001</v>
      </c>
      <c r="W490">
        <v>29.883480070000001</v>
      </c>
      <c r="X490">
        <v>29.52142525</v>
      </c>
      <c r="Y490">
        <v>0.2211555</v>
      </c>
      <c r="Z490">
        <v>-0.14148012800000001</v>
      </c>
      <c r="AA490">
        <v>0.13539831799999999</v>
      </c>
      <c r="AB490">
        <v>-0.17897542299999999</v>
      </c>
      <c r="AC490">
        <v>0.51207689199999995</v>
      </c>
      <c r="AD490">
        <v>0.31129773500000002</v>
      </c>
    </row>
    <row r="491" spans="1:30" x14ac:dyDescent="0.2">
      <c r="A491" t="s">
        <v>2358</v>
      </c>
      <c r="B491" t="s">
        <v>2359</v>
      </c>
      <c r="C491" t="s">
        <v>2360</v>
      </c>
      <c r="D491" t="s">
        <v>2361</v>
      </c>
      <c r="E491" t="s">
        <v>2362</v>
      </c>
      <c r="F491" t="s">
        <v>2363</v>
      </c>
      <c r="G491" t="s">
        <v>91</v>
      </c>
      <c r="H491">
        <v>21.707000000000001</v>
      </c>
      <c r="I491">
        <v>12</v>
      </c>
      <c r="J491">
        <v>63</v>
      </c>
      <c r="K491">
        <v>0</v>
      </c>
      <c r="L491">
        <v>323.31</v>
      </c>
      <c r="M491">
        <v>32.589714049999998</v>
      </c>
      <c r="N491">
        <v>32.74049377</v>
      </c>
      <c r="O491">
        <v>32.540771479999997</v>
      </c>
      <c r="P491">
        <v>33.15969467</v>
      </c>
      <c r="Q491">
        <v>31.06984138</v>
      </c>
      <c r="R491">
        <v>32.982810970000003</v>
      </c>
      <c r="S491">
        <v>33.280574799999997</v>
      </c>
      <c r="T491">
        <v>33.069217680000001</v>
      </c>
      <c r="U491">
        <v>32.769237519999997</v>
      </c>
      <c r="V491">
        <v>31.00296402</v>
      </c>
      <c r="W491">
        <v>32.723911289999997</v>
      </c>
      <c r="X491">
        <v>32.598014829999997</v>
      </c>
      <c r="Y491">
        <v>0.390096418</v>
      </c>
      <c r="Z491">
        <v>0.51536305699999996</v>
      </c>
      <c r="AA491">
        <v>0.124615464</v>
      </c>
      <c r="AB491">
        <v>0.29581896499999999</v>
      </c>
      <c r="AC491">
        <v>0.74563802000000001</v>
      </c>
      <c r="AD491">
        <v>0.93137995399999995</v>
      </c>
    </row>
    <row r="492" spans="1:30" x14ac:dyDescent="0.2">
      <c r="A492" t="s">
        <v>2364</v>
      </c>
      <c r="B492" t="s">
        <v>1830</v>
      </c>
      <c r="C492" t="s">
        <v>111</v>
      </c>
      <c r="D492" t="s">
        <v>2365</v>
      </c>
      <c r="E492" t="s">
        <v>2364</v>
      </c>
      <c r="F492" t="s">
        <v>2366</v>
      </c>
      <c r="G492" t="s">
        <v>91</v>
      </c>
      <c r="H492">
        <v>65.626999999999995</v>
      </c>
      <c r="I492">
        <v>11</v>
      </c>
      <c r="J492">
        <v>16.600000000000001</v>
      </c>
      <c r="K492">
        <v>0</v>
      </c>
      <c r="L492">
        <v>101.73</v>
      </c>
      <c r="M492">
        <v>26.614002230000001</v>
      </c>
      <c r="N492">
        <v>26.4549427</v>
      </c>
      <c r="O492">
        <v>26.243724820000001</v>
      </c>
      <c r="P492">
        <v>26.080339429999999</v>
      </c>
      <c r="Q492">
        <v>26.09277153</v>
      </c>
      <c r="R492">
        <v>24.979827879999998</v>
      </c>
      <c r="S492">
        <v>26.473144529999999</v>
      </c>
      <c r="T492">
        <v>27.27079582</v>
      </c>
      <c r="U492">
        <v>26.640583039999999</v>
      </c>
      <c r="V492">
        <v>26.377874370000001</v>
      </c>
      <c r="W492">
        <v>26.597614289999999</v>
      </c>
      <c r="X492">
        <v>27.002817149999998</v>
      </c>
      <c r="Y492">
        <v>0.45021503299999999</v>
      </c>
      <c r="Z492">
        <v>-0.22187868799999999</v>
      </c>
      <c r="AA492">
        <v>1.0749332469999999</v>
      </c>
      <c r="AB492">
        <v>-0.94178899100000002</v>
      </c>
      <c r="AC492">
        <v>0.168032817</v>
      </c>
      <c r="AD492">
        <v>0.13540585799999999</v>
      </c>
    </row>
    <row r="493" spans="1:30" x14ac:dyDescent="0.2">
      <c r="A493" t="s">
        <v>2367</v>
      </c>
      <c r="B493" t="s">
        <v>2368</v>
      </c>
      <c r="C493" t="s">
        <v>2369</v>
      </c>
      <c r="D493" t="s">
        <v>2370</v>
      </c>
      <c r="E493" t="s">
        <v>2371</v>
      </c>
      <c r="F493" t="s">
        <v>2372</v>
      </c>
      <c r="G493" t="s">
        <v>91</v>
      </c>
      <c r="H493">
        <v>94.284000000000006</v>
      </c>
      <c r="I493">
        <v>52</v>
      </c>
      <c r="J493">
        <v>71.099999999999994</v>
      </c>
      <c r="K493">
        <v>0</v>
      </c>
      <c r="L493">
        <v>323.31</v>
      </c>
      <c r="M493">
        <v>28.86067963</v>
      </c>
      <c r="N493">
        <v>29.30895233</v>
      </c>
      <c r="O493">
        <v>29.849746700000001</v>
      </c>
      <c r="P493">
        <v>30.02366447</v>
      </c>
      <c r="Q493">
        <v>29.960718150000002</v>
      </c>
      <c r="R493">
        <v>29.540729519999999</v>
      </c>
      <c r="S493">
        <v>29.153541560000001</v>
      </c>
      <c r="T493">
        <v>29.358797070000001</v>
      </c>
      <c r="U493">
        <v>29.33304596</v>
      </c>
      <c r="V493">
        <v>29.8152504</v>
      </c>
      <c r="W493">
        <v>29.165691379999998</v>
      </c>
      <c r="X493">
        <v>28.846252440000001</v>
      </c>
      <c r="Y493">
        <v>5.4715110999999997E-2</v>
      </c>
      <c r="Z493">
        <v>6.4061483000000002E-2</v>
      </c>
      <c r="AA493">
        <v>0.81109334899999996</v>
      </c>
      <c r="AB493">
        <v>0.56597264599999997</v>
      </c>
      <c r="AC493">
        <v>6.8091660000000002E-3</v>
      </c>
      <c r="AD493">
        <v>6.063461E-3</v>
      </c>
    </row>
    <row r="494" spans="1:30" x14ac:dyDescent="0.2">
      <c r="A494" t="s">
        <v>2373</v>
      </c>
      <c r="B494" t="s">
        <v>2374</v>
      </c>
      <c r="C494" t="s">
        <v>32</v>
      </c>
      <c r="D494" t="s">
        <v>2375</v>
      </c>
      <c r="E494" t="s">
        <v>2373</v>
      </c>
      <c r="F494" t="s">
        <v>2376</v>
      </c>
      <c r="G494" t="s">
        <v>232</v>
      </c>
      <c r="H494">
        <v>24.649000000000001</v>
      </c>
      <c r="I494">
        <v>14</v>
      </c>
      <c r="J494">
        <v>54.9</v>
      </c>
      <c r="K494">
        <v>0</v>
      </c>
      <c r="L494">
        <v>254.71</v>
      </c>
      <c r="M494">
        <v>31.49666977</v>
      </c>
      <c r="N494">
        <v>31.676235200000001</v>
      </c>
      <c r="O494">
        <v>31.386278149999999</v>
      </c>
      <c r="P494">
        <v>30.697765350000001</v>
      </c>
      <c r="Q494">
        <v>30.021680830000001</v>
      </c>
      <c r="R494">
        <v>30.85868073</v>
      </c>
      <c r="S494">
        <v>31.002428049999999</v>
      </c>
      <c r="T494">
        <v>31.359247209999999</v>
      </c>
      <c r="U494">
        <v>31.379116060000001</v>
      </c>
      <c r="V494">
        <v>30.613773349999999</v>
      </c>
      <c r="W494">
        <v>31.240304949999999</v>
      </c>
      <c r="X494">
        <v>31.173074719999999</v>
      </c>
      <c r="Y494">
        <v>1.112745753</v>
      </c>
      <c r="Z494">
        <v>0.51067670200000004</v>
      </c>
      <c r="AA494">
        <v>0.67641761499999997</v>
      </c>
      <c r="AB494">
        <v>-0.48300870299999998</v>
      </c>
      <c r="AC494">
        <v>0.437106092</v>
      </c>
      <c r="AD494">
        <v>0.237879435</v>
      </c>
    </row>
    <row r="495" spans="1:30" x14ac:dyDescent="0.2">
      <c r="A495" t="s">
        <v>2377</v>
      </c>
      <c r="B495" t="s">
        <v>99</v>
      </c>
      <c r="C495" t="s">
        <v>100</v>
      </c>
      <c r="D495" t="s">
        <v>2378</v>
      </c>
      <c r="E495" t="s">
        <v>2377</v>
      </c>
      <c r="F495" t="s">
        <v>2379</v>
      </c>
      <c r="G495" t="s">
        <v>58</v>
      </c>
      <c r="H495">
        <v>16.803000000000001</v>
      </c>
      <c r="I495">
        <v>15</v>
      </c>
      <c r="J495">
        <v>73.400000000000006</v>
      </c>
      <c r="K495">
        <v>0</v>
      </c>
      <c r="L495">
        <v>178.9</v>
      </c>
      <c r="M495">
        <v>30.485677720000002</v>
      </c>
      <c r="N495">
        <v>30.884164810000001</v>
      </c>
      <c r="O495">
        <v>30.572175980000001</v>
      </c>
      <c r="P495">
        <v>29.628744130000001</v>
      </c>
      <c r="Q495">
        <v>29.25083351</v>
      </c>
      <c r="R495">
        <v>30.02353287</v>
      </c>
      <c r="S495">
        <v>30.542593</v>
      </c>
      <c r="T495">
        <v>30.4921875</v>
      </c>
      <c r="U495">
        <v>30.706108090000001</v>
      </c>
      <c r="V495">
        <v>29.925638200000002</v>
      </c>
      <c r="W495">
        <v>30.486637120000001</v>
      </c>
      <c r="X495">
        <v>30.508430480000001</v>
      </c>
      <c r="Y495">
        <v>0.68558559299999999</v>
      </c>
      <c r="Z495">
        <v>0.34043757099999999</v>
      </c>
      <c r="AA495">
        <v>1.077132464</v>
      </c>
      <c r="AB495">
        <v>-0.67253176400000003</v>
      </c>
      <c r="AC495">
        <v>0.60887793099999998</v>
      </c>
      <c r="AD495">
        <v>0.27339426700000002</v>
      </c>
    </row>
    <row r="496" spans="1:30" x14ac:dyDescent="0.2">
      <c r="A496" t="s">
        <v>2380</v>
      </c>
      <c r="B496" t="s">
        <v>261</v>
      </c>
      <c r="C496" t="s">
        <v>32</v>
      </c>
      <c r="D496" t="s">
        <v>2381</v>
      </c>
      <c r="E496" t="s">
        <v>2380</v>
      </c>
      <c r="F496" t="s">
        <v>2382</v>
      </c>
      <c r="G496" t="s">
        <v>36</v>
      </c>
      <c r="H496">
        <v>29.631</v>
      </c>
      <c r="I496">
        <v>8</v>
      </c>
      <c r="J496">
        <v>28.4</v>
      </c>
      <c r="K496">
        <v>0</v>
      </c>
      <c r="L496">
        <v>5.7247000000000003</v>
      </c>
      <c r="M496">
        <v>26.390722270000001</v>
      </c>
      <c r="N496">
        <v>26.546411509999999</v>
      </c>
      <c r="O496">
        <v>26.204580310000001</v>
      </c>
      <c r="P496">
        <v>25.298784260000001</v>
      </c>
      <c r="Q496">
        <v>24.557830809999999</v>
      </c>
      <c r="R496">
        <v>25.946994780000001</v>
      </c>
      <c r="S496">
        <v>23.787395480000001</v>
      </c>
      <c r="T496">
        <v>25.7957058</v>
      </c>
      <c r="U496">
        <v>26.11189461</v>
      </c>
      <c r="V496">
        <v>26.421014790000001</v>
      </c>
      <c r="W496">
        <v>26.179286959999999</v>
      </c>
      <c r="X496">
        <v>23.293384549999999</v>
      </c>
      <c r="Y496">
        <v>0.46355671599999998</v>
      </c>
      <c r="Z496">
        <v>1.0826759340000001</v>
      </c>
      <c r="AA496">
        <v>9.1337769999999992E-3</v>
      </c>
      <c r="AB496">
        <v>-3.0025481999999999E-2</v>
      </c>
      <c r="AC496">
        <v>1.7735114999999999E-2</v>
      </c>
      <c r="AD496">
        <v>-6.6230137999999994E-2</v>
      </c>
    </row>
    <row r="497" spans="1:30" x14ac:dyDescent="0.2">
      <c r="A497" t="s">
        <v>2383</v>
      </c>
      <c r="B497" t="s">
        <v>2384</v>
      </c>
      <c r="C497" t="s">
        <v>2385</v>
      </c>
      <c r="D497" t="s">
        <v>2386</v>
      </c>
      <c r="E497" t="s">
        <v>2387</v>
      </c>
      <c r="F497" t="s">
        <v>2388</v>
      </c>
      <c r="G497" t="s">
        <v>36</v>
      </c>
      <c r="H497">
        <v>61.918999999999997</v>
      </c>
      <c r="I497">
        <v>38</v>
      </c>
      <c r="J497">
        <v>67.7</v>
      </c>
      <c r="K497">
        <v>0</v>
      </c>
      <c r="L497">
        <v>323.31</v>
      </c>
      <c r="M497">
        <v>29.278392790000002</v>
      </c>
      <c r="N497">
        <v>28.658773419999999</v>
      </c>
      <c r="O497">
        <v>28.982315060000001</v>
      </c>
      <c r="P497">
        <v>29.905408860000001</v>
      </c>
      <c r="Q497">
        <v>27.351949690000001</v>
      </c>
      <c r="R497">
        <v>29.566234590000001</v>
      </c>
      <c r="S497">
        <v>29.12430573</v>
      </c>
      <c r="T497">
        <v>28.587993619999999</v>
      </c>
      <c r="U497">
        <v>28.859138489999999</v>
      </c>
      <c r="V497">
        <v>28.119859699999999</v>
      </c>
      <c r="W497">
        <v>29.27304268</v>
      </c>
      <c r="X497">
        <v>28.975032809999998</v>
      </c>
      <c r="Y497">
        <v>0.17962929</v>
      </c>
      <c r="Z497">
        <v>0.183848699</v>
      </c>
      <c r="AA497">
        <v>6.0386217999999998E-2</v>
      </c>
      <c r="AB497">
        <v>0.151885986</v>
      </c>
      <c r="AC497">
        <v>6.2207844999999998E-2</v>
      </c>
      <c r="AD497">
        <v>6.7834218000000002E-2</v>
      </c>
    </row>
    <row r="498" spans="1:30" x14ac:dyDescent="0.2">
      <c r="A498" t="s">
        <v>2389</v>
      </c>
      <c r="B498" t="s">
        <v>234</v>
      </c>
      <c r="C498" t="s">
        <v>32</v>
      </c>
      <c r="D498" t="s">
        <v>2390</v>
      </c>
      <c r="E498" t="s">
        <v>2389</v>
      </c>
      <c r="F498" t="s">
        <v>2391</v>
      </c>
      <c r="G498" t="s">
        <v>58</v>
      </c>
      <c r="H498">
        <v>14.166</v>
      </c>
      <c r="I498">
        <v>3</v>
      </c>
      <c r="J498">
        <v>22.2</v>
      </c>
      <c r="K498">
        <v>0</v>
      </c>
      <c r="L498">
        <v>7.8529</v>
      </c>
      <c r="M498">
        <v>26.4368248</v>
      </c>
      <c r="N498">
        <v>23.377721789999999</v>
      </c>
      <c r="O498">
        <v>24.453372959999999</v>
      </c>
      <c r="P498">
        <v>25.961021420000002</v>
      </c>
      <c r="Q498">
        <v>26.073621750000001</v>
      </c>
      <c r="R498">
        <v>25.937149049999999</v>
      </c>
      <c r="S498">
        <v>24.408439640000001</v>
      </c>
      <c r="T498">
        <v>26.114479060000001</v>
      </c>
      <c r="U498">
        <v>25.924835210000001</v>
      </c>
      <c r="V498">
        <v>23.297983169999998</v>
      </c>
      <c r="W498">
        <v>24.53286743</v>
      </c>
      <c r="X498">
        <v>26.290790560000001</v>
      </c>
      <c r="Y498">
        <v>1.2915156000000001E-2</v>
      </c>
      <c r="Z498">
        <v>4.8759459999999998E-2</v>
      </c>
      <c r="AA498">
        <v>0.66974646500000001</v>
      </c>
      <c r="AB498">
        <v>1.2833836869999999</v>
      </c>
      <c r="AC498">
        <v>0.309379448</v>
      </c>
      <c r="AD498">
        <v>0.77537091599999997</v>
      </c>
    </row>
    <row r="499" spans="1:30" x14ac:dyDescent="0.2">
      <c r="A499" t="s">
        <v>2392</v>
      </c>
      <c r="B499" t="s">
        <v>2393</v>
      </c>
      <c r="C499" t="s">
        <v>431</v>
      </c>
      <c r="D499" t="s">
        <v>2394</v>
      </c>
      <c r="E499" t="s">
        <v>2395</v>
      </c>
      <c r="F499" t="s">
        <v>2396</v>
      </c>
      <c r="G499" t="s">
        <v>232</v>
      </c>
      <c r="H499">
        <v>55.158000000000001</v>
      </c>
      <c r="I499">
        <v>21</v>
      </c>
      <c r="J499">
        <v>57.9</v>
      </c>
      <c r="K499">
        <v>0</v>
      </c>
      <c r="L499">
        <v>282.33999999999997</v>
      </c>
      <c r="M499">
        <v>23.706680299999999</v>
      </c>
      <c r="N499">
        <v>24.847505569999999</v>
      </c>
      <c r="O499">
        <v>26.20947838</v>
      </c>
      <c r="P499">
        <v>24.172199249999998</v>
      </c>
      <c r="Q499">
        <v>24.606069560000002</v>
      </c>
      <c r="R499">
        <v>26.954269409999998</v>
      </c>
      <c r="S499">
        <v>24.544618610000001</v>
      </c>
      <c r="T499">
        <v>23.926563260000002</v>
      </c>
      <c r="U499">
        <v>24.722625730000001</v>
      </c>
      <c r="V499">
        <v>23.686025619999999</v>
      </c>
      <c r="W499">
        <v>25.034606929999999</v>
      </c>
      <c r="X499">
        <v>23.188404080000002</v>
      </c>
      <c r="Y499">
        <v>0.45026855900000001</v>
      </c>
      <c r="Z499">
        <v>0.95154253600000005</v>
      </c>
      <c r="AA499">
        <v>0.55025089900000002</v>
      </c>
      <c r="AB499">
        <v>1.274500529</v>
      </c>
      <c r="AC499">
        <v>0.287269936</v>
      </c>
      <c r="AD499">
        <v>0.42825698899999998</v>
      </c>
    </row>
    <row r="500" spans="1:30" x14ac:dyDescent="0.2">
      <c r="A500" t="s">
        <v>2397</v>
      </c>
      <c r="B500" t="s">
        <v>2398</v>
      </c>
      <c r="C500" t="s">
        <v>2399</v>
      </c>
      <c r="D500" t="s">
        <v>2400</v>
      </c>
      <c r="E500" t="s">
        <v>2401</v>
      </c>
      <c r="F500" t="s">
        <v>2402</v>
      </c>
      <c r="G500" t="s">
        <v>232</v>
      </c>
      <c r="H500">
        <v>26.274999999999999</v>
      </c>
      <c r="I500">
        <v>13</v>
      </c>
      <c r="J500">
        <v>64.5</v>
      </c>
      <c r="K500">
        <v>0</v>
      </c>
      <c r="L500">
        <v>157.5</v>
      </c>
      <c r="M500">
        <v>24.826335910000001</v>
      </c>
      <c r="N500">
        <v>24.180498119999999</v>
      </c>
      <c r="O500">
        <v>24.78564072</v>
      </c>
      <c r="P500">
        <v>24.545848849999999</v>
      </c>
      <c r="Q500">
        <v>23.887014390000001</v>
      </c>
      <c r="R500">
        <v>25.085332869999998</v>
      </c>
      <c r="S500">
        <v>24.360631940000001</v>
      </c>
      <c r="T500">
        <v>24.48376846</v>
      </c>
      <c r="U500">
        <v>23.045993800000002</v>
      </c>
      <c r="V500">
        <v>24.516090389999999</v>
      </c>
      <c r="W500">
        <v>24.553874969999999</v>
      </c>
      <c r="X500">
        <v>24.338680270000001</v>
      </c>
      <c r="Y500">
        <v>0.22869367900000001</v>
      </c>
      <c r="Z500">
        <v>0.12794303900000001</v>
      </c>
      <c r="AA500">
        <v>3.5014271E-2</v>
      </c>
      <c r="AB500">
        <v>3.6516825000000003E-2</v>
      </c>
      <c r="AC500">
        <v>0.47172328000000002</v>
      </c>
      <c r="AD500">
        <v>-0.50608380600000002</v>
      </c>
    </row>
    <row r="501" spans="1:30" x14ac:dyDescent="0.2">
      <c r="A501" t="s">
        <v>2403</v>
      </c>
      <c r="B501" t="s">
        <v>238</v>
      </c>
      <c r="C501" t="s">
        <v>239</v>
      </c>
      <c r="D501" t="s">
        <v>2404</v>
      </c>
      <c r="E501" t="s">
        <v>2403</v>
      </c>
      <c r="F501" t="s">
        <v>2405</v>
      </c>
      <c r="G501" t="s">
        <v>91</v>
      </c>
      <c r="H501">
        <v>28.013000000000002</v>
      </c>
      <c r="I501">
        <v>13</v>
      </c>
      <c r="J501">
        <v>58.6</v>
      </c>
      <c r="K501">
        <v>0</v>
      </c>
      <c r="L501">
        <v>79.147999999999996</v>
      </c>
      <c r="M501">
        <v>25.03565407</v>
      </c>
      <c r="N501">
        <v>25.2574234</v>
      </c>
      <c r="O501">
        <v>25.77442169</v>
      </c>
      <c r="P501">
        <v>24.287700650000001</v>
      </c>
      <c r="Q501">
        <v>24.279232029999999</v>
      </c>
      <c r="R501">
        <v>25.465692520000001</v>
      </c>
      <c r="S501">
        <v>25.932153700000001</v>
      </c>
      <c r="T501">
        <v>25.298274989999999</v>
      </c>
      <c r="U501">
        <v>25.583394999999999</v>
      </c>
      <c r="V501">
        <v>25.3506012</v>
      </c>
      <c r="W501">
        <v>25.48240852</v>
      </c>
      <c r="X501">
        <v>25.736345289999999</v>
      </c>
      <c r="Y501">
        <v>0.27208971799999998</v>
      </c>
      <c r="Z501">
        <v>-0.16728528300000001</v>
      </c>
      <c r="AA501">
        <v>0.96588628499999996</v>
      </c>
      <c r="AB501">
        <v>-0.84557660400000001</v>
      </c>
      <c r="AC501">
        <v>0.13998993200000001</v>
      </c>
      <c r="AD501">
        <v>8.1489563000000001E-2</v>
      </c>
    </row>
    <row r="502" spans="1:30" x14ac:dyDescent="0.2">
      <c r="A502" t="s">
        <v>2406</v>
      </c>
      <c r="B502" t="s">
        <v>99</v>
      </c>
      <c r="C502" t="s">
        <v>100</v>
      </c>
      <c r="D502" t="s">
        <v>2407</v>
      </c>
      <c r="E502" t="s">
        <v>2406</v>
      </c>
      <c r="F502" t="s">
        <v>2408</v>
      </c>
      <c r="G502" t="s">
        <v>58</v>
      </c>
      <c r="H502">
        <v>20.795000000000002</v>
      </c>
      <c r="I502">
        <v>5</v>
      </c>
      <c r="J502">
        <v>61.2</v>
      </c>
      <c r="K502">
        <v>0</v>
      </c>
      <c r="L502">
        <v>23.081</v>
      </c>
      <c r="M502">
        <v>24.48817635</v>
      </c>
      <c r="N502">
        <v>27.592348099999999</v>
      </c>
      <c r="O502">
        <v>24.19008827</v>
      </c>
      <c r="P502">
        <v>25.154096599999999</v>
      </c>
      <c r="Q502">
        <v>24.420694350000002</v>
      </c>
      <c r="R502">
        <v>24.381332400000002</v>
      </c>
      <c r="S502">
        <v>23.9239006</v>
      </c>
      <c r="T502">
        <v>24.38900757</v>
      </c>
      <c r="U502">
        <v>24.889881129999999</v>
      </c>
      <c r="V502">
        <v>28.489261630000001</v>
      </c>
      <c r="W502">
        <v>24.11237526</v>
      </c>
      <c r="X502">
        <v>24.23932838</v>
      </c>
      <c r="Y502">
        <v>3.5687211000000003E-2</v>
      </c>
      <c r="Z502">
        <v>-0.19011751800000001</v>
      </c>
      <c r="AA502">
        <v>0.26270826200000003</v>
      </c>
      <c r="AB502">
        <v>-0.96161397299999996</v>
      </c>
      <c r="AC502">
        <v>0.34262655400000003</v>
      </c>
      <c r="AD502">
        <v>-1.212725321</v>
      </c>
    </row>
    <row r="503" spans="1:30" x14ac:dyDescent="0.2">
      <c r="A503" t="s">
        <v>2409</v>
      </c>
      <c r="B503" t="s">
        <v>2410</v>
      </c>
      <c r="C503" t="s">
        <v>32</v>
      </c>
      <c r="D503" t="s">
        <v>2411</v>
      </c>
      <c r="E503" t="s">
        <v>2409</v>
      </c>
      <c r="F503" t="s">
        <v>2412</v>
      </c>
      <c r="G503" t="s">
        <v>91</v>
      </c>
      <c r="H503">
        <v>16.007000000000001</v>
      </c>
      <c r="I503">
        <v>7</v>
      </c>
      <c r="J503">
        <v>66.2</v>
      </c>
      <c r="K503">
        <v>0</v>
      </c>
      <c r="L503">
        <v>125.21</v>
      </c>
      <c r="M503">
        <v>26.950380330000002</v>
      </c>
      <c r="N503">
        <v>27.07765388</v>
      </c>
      <c r="O503">
        <v>27.098083500000001</v>
      </c>
      <c r="P503">
        <v>27.163942339999998</v>
      </c>
      <c r="Q503">
        <v>27.038942339999998</v>
      </c>
      <c r="R503">
        <v>26.99356079</v>
      </c>
      <c r="S503">
        <v>27.319499969999999</v>
      </c>
      <c r="T503">
        <v>24.391006470000001</v>
      </c>
      <c r="U503">
        <v>27.306955339999998</v>
      </c>
      <c r="V503">
        <v>23.899749759999999</v>
      </c>
      <c r="W503">
        <v>26.972023010000001</v>
      </c>
      <c r="X503">
        <v>24.124109270000002</v>
      </c>
      <c r="Y503">
        <v>0.96685827999999996</v>
      </c>
      <c r="Z503">
        <v>2.0434118909999999</v>
      </c>
      <c r="AA503">
        <v>0.978260668</v>
      </c>
      <c r="AB503">
        <v>2.0668544770000001</v>
      </c>
      <c r="AC503">
        <v>0.41022512</v>
      </c>
      <c r="AD503">
        <v>1.340526581</v>
      </c>
    </row>
    <row r="504" spans="1:30" x14ac:dyDescent="0.2">
      <c r="A504" t="s">
        <v>2413</v>
      </c>
      <c r="B504" t="s">
        <v>2414</v>
      </c>
      <c r="C504" t="s">
        <v>2415</v>
      </c>
      <c r="D504" t="s">
        <v>2416</v>
      </c>
      <c r="E504" t="s">
        <v>2413</v>
      </c>
      <c r="F504" t="s">
        <v>2417</v>
      </c>
      <c r="G504" t="s">
        <v>91</v>
      </c>
      <c r="H504">
        <v>33.277999999999999</v>
      </c>
      <c r="I504">
        <v>11</v>
      </c>
      <c r="J504">
        <v>67.099999999999994</v>
      </c>
      <c r="K504">
        <v>0</v>
      </c>
      <c r="L504">
        <v>79.018000000000001</v>
      </c>
      <c r="M504">
        <v>23.828842160000001</v>
      </c>
      <c r="N504">
        <v>23.197887420000001</v>
      </c>
      <c r="O504">
        <v>25.652065279999999</v>
      </c>
      <c r="P504">
        <v>25.177536010000001</v>
      </c>
      <c r="Q504">
        <v>25.151685709999999</v>
      </c>
      <c r="R504">
        <v>24.570978159999999</v>
      </c>
      <c r="S504">
        <v>23.480850220000001</v>
      </c>
      <c r="T504">
        <v>25.14674377</v>
      </c>
      <c r="U504">
        <v>24.721696850000001</v>
      </c>
      <c r="V504">
        <v>23.65826607</v>
      </c>
      <c r="W504">
        <v>23.700553889999998</v>
      </c>
      <c r="X504">
        <v>24.551330570000001</v>
      </c>
      <c r="Y504">
        <v>0.117876561</v>
      </c>
      <c r="Z504">
        <v>0.25621477799999998</v>
      </c>
      <c r="AA504">
        <v>1.3257426459999999</v>
      </c>
      <c r="AB504">
        <v>0.99668312100000001</v>
      </c>
      <c r="AC504">
        <v>0.34351112499999997</v>
      </c>
      <c r="AD504">
        <v>0.47971343999999999</v>
      </c>
    </row>
    <row r="505" spans="1:30" x14ac:dyDescent="0.2">
      <c r="A505" t="s">
        <v>2418</v>
      </c>
      <c r="B505" t="s">
        <v>2419</v>
      </c>
      <c r="C505" t="s">
        <v>431</v>
      </c>
      <c r="D505" t="s">
        <v>2420</v>
      </c>
      <c r="E505" t="s">
        <v>2421</v>
      </c>
      <c r="F505" t="s">
        <v>2422</v>
      </c>
      <c r="G505" t="s">
        <v>232</v>
      </c>
      <c r="H505">
        <v>44.343000000000004</v>
      </c>
      <c r="I505">
        <v>23</v>
      </c>
      <c r="J505">
        <v>65.3</v>
      </c>
      <c r="K505">
        <v>0</v>
      </c>
      <c r="L505">
        <v>323.31</v>
      </c>
      <c r="M505">
        <v>27.662752149999999</v>
      </c>
      <c r="N505">
        <v>28.353508000000001</v>
      </c>
      <c r="O505">
        <v>28.49796486</v>
      </c>
      <c r="P505">
        <v>28.593738559999998</v>
      </c>
      <c r="Q505">
        <v>27.879058839999999</v>
      </c>
      <c r="R505">
        <v>28.20158386</v>
      </c>
      <c r="S505">
        <v>27.79680634</v>
      </c>
      <c r="T505">
        <v>28.14092445</v>
      </c>
      <c r="U505">
        <v>28.046247480000002</v>
      </c>
      <c r="V505">
        <v>27.511939999999999</v>
      </c>
      <c r="W505">
        <v>28.17002106</v>
      </c>
      <c r="X505">
        <v>27.61083794</v>
      </c>
      <c r="Y505">
        <v>0.54687978699999995</v>
      </c>
      <c r="Z505">
        <v>0.40714200299999997</v>
      </c>
      <c r="AA505">
        <v>0.72430049299999999</v>
      </c>
      <c r="AB505">
        <v>0.46052742000000002</v>
      </c>
      <c r="AC505">
        <v>0.42995920399999998</v>
      </c>
      <c r="AD505">
        <v>0.23039309199999999</v>
      </c>
    </row>
    <row r="506" spans="1:30" x14ac:dyDescent="0.2">
      <c r="A506" t="s">
        <v>2423</v>
      </c>
      <c r="B506" t="s">
        <v>31</v>
      </c>
      <c r="C506" t="s">
        <v>32</v>
      </c>
      <c r="D506" t="s">
        <v>2424</v>
      </c>
      <c r="E506" t="s">
        <v>2423</v>
      </c>
      <c r="F506" t="s">
        <v>2425</v>
      </c>
      <c r="G506" t="s">
        <v>36</v>
      </c>
      <c r="H506">
        <v>24.626000000000001</v>
      </c>
      <c r="I506">
        <v>8</v>
      </c>
      <c r="J506">
        <v>39.6</v>
      </c>
      <c r="K506">
        <v>0</v>
      </c>
      <c r="L506">
        <v>265.27</v>
      </c>
      <c r="M506">
        <v>29.47828865</v>
      </c>
      <c r="N506">
        <v>29.293491360000001</v>
      </c>
      <c r="O506">
        <v>28.75767136</v>
      </c>
      <c r="P506">
        <v>28.569679260000001</v>
      </c>
      <c r="Q506">
        <v>29.78525162</v>
      </c>
      <c r="R506">
        <v>28.336795810000002</v>
      </c>
      <c r="S506">
        <v>28.65181351</v>
      </c>
      <c r="T506">
        <v>27.851325989999999</v>
      </c>
      <c r="U506">
        <v>28.671653750000001</v>
      </c>
      <c r="V506">
        <v>29.90555191</v>
      </c>
      <c r="W506">
        <v>28.843379970000001</v>
      </c>
      <c r="X506">
        <v>29.50532913</v>
      </c>
      <c r="Y506">
        <v>0.25404143600000001</v>
      </c>
      <c r="Z506">
        <v>-0.24160321600000001</v>
      </c>
      <c r="AA506">
        <v>0.40477568800000002</v>
      </c>
      <c r="AB506">
        <v>-0.52084477699999998</v>
      </c>
      <c r="AC506">
        <v>1.1742808870000001</v>
      </c>
      <c r="AD506">
        <v>-1.026489258</v>
      </c>
    </row>
    <row r="507" spans="1:30" x14ac:dyDescent="0.2">
      <c r="A507" t="s">
        <v>2426</v>
      </c>
      <c r="B507" t="s">
        <v>2427</v>
      </c>
      <c r="C507" t="s">
        <v>100</v>
      </c>
      <c r="D507" t="s">
        <v>2428</v>
      </c>
      <c r="E507" t="s">
        <v>2429</v>
      </c>
      <c r="F507" t="s">
        <v>2430</v>
      </c>
      <c r="G507" t="s">
        <v>58</v>
      </c>
      <c r="H507">
        <v>17.738</v>
      </c>
      <c r="I507">
        <v>9</v>
      </c>
      <c r="J507">
        <v>70.8</v>
      </c>
      <c r="K507">
        <v>0</v>
      </c>
      <c r="L507">
        <v>238.15</v>
      </c>
      <c r="M507">
        <v>30.799310680000001</v>
      </c>
      <c r="N507">
        <v>30.671602249999999</v>
      </c>
      <c r="O507">
        <v>30.849910739999999</v>
      </c>
      <c r="P507">
        <v>30.608407969999998</v>
      </c>
      <c r="Q507">
        <v>31.205423360000001</v>
      </c>
      <c r="R507">
        <v>30.566833500000001</v>
      </c>
      <c r="S507">
        <v>30.815433500000001</v>
      </c>
      <c r="T507">
        <v>30.837556840000001</v>
      </c>
      <c r="U507">
        <v>30.664245609999998</v>
      </c>
      <c r="V507">
        <v>31.2999115</v>
      </c>
      <c r="W507">
        <v>30.838233949999999</v>
      </c>
      <c r="X507">
        <v>31.33766747</v>
      </c>
      <c r="Y507">
        <v>1.0701495560000001</v>
      </c>
      <c r="Z507">
        <v>-0.38499641400000001</v>
      </c>
      <c r="AA507">
        <v>0.62880327999999996</v>
      </c>
      <c r="AB507">
        <v>-0.36504936199999999</v>
      </c>
      <c r="AC507">
        <v>1.0706577900000001</v>
      </c>
      <c r="AD507">
        <v>-0.38619232199999998</v>
      </c>
    </row>
    <row r="508" spans="1:30" x14ac:dyDescent="0.2">
      <c r="A508" t="s">
        <v>2431</v>
      </c>
      <c r="B508" t="s">
        <v>2432</v>
      </c>
      <c r="C508" t="s">
        <v>2433</v>
      </c>
      <c r="D508" t="s">
        <v>2434</v>
      </c>
      <c r="E508" t="s">
        <v>2435</v>
      </c>
      <c r="F508" t="s">
        <v>2436</v>
      </c>
      <c r="G508" t="s">
        <v>395</v>
      </c>
      <c r="H508">
        <v>47.786000000000001</v>
      </c>
      <c r="I508">
        <v>10</v>
      </c>
      <c r="J508">
        <v>35.9</v>
      </c>
      <c r="K508">
        <v>0</v>
      </c>
      <c r="L508">
        <v>29.738</v>
      </c>
      <c r="M508">
        <v>25.992027279999999</v>
      </c>
      <c r="N508">
        <v>24.311164860000002</v>
      </c>
      <c r="O508">
        <v>23.99430847</v>
      </c>
      <c r="P508">
        <v>24.927183150000001</v>
      </c>
      <c r="Q508">
        <v>24.311305999999998</v>
      </c>
      <c r="R508">
        <v>24.802715299999999</v>
      </c>
      <c r="S508">
        <v>25.84589386</v>
      </c>
      <c r="T508">
        <v>25.334836960000001</v>
      </c>
      <c r="U508">
        <v>26.500391010000001</v>
      </c>
      <c r="V508">
        <v>26.35821915</v>
      </c>
      <c r="W508">
        <v>26.04291344</v>
      </c>
      <c r="X508">
        <v>25.56383705</v>
      </c>
      <c r="Y508">
        <v>0.85917193000000003</v>
      </c>
      <c r="Z508">
        <v>-1.2224896750000001</v>
      </c>
      <c r="AA508">
        <v>1.9294510170000001</v>
      </c>
      <c r="AB508">
        <v>-1.3079217270000001</v>
      </c>
      <c r="AC508">
        <v>8.1800684999999998E-2</v>
      </c>
      <c r="AD508">
        <v>-9.4615935999999998E-2</v>
      </c>
    </row>
    <row r="509" spans="1:30" x14ac:dyDescent="0.2">
      <c r="A509" t="s">
        <v>2437</v>
      </c>
      <c r="B509" t="s">
        <v>2438</v>
      </c>
      <c r="C509" t="s">
        <v>2439</v>
      </c>
      <c r="D509" t="s">
        <v>2440</v>
      </c>
      <c r="E509" t="s">
        <v>2441</v>
      </c>
      <c r="F509" t="s">
        <v>2442</v>
      </c>
      <c r="G509" t="s">
        <v>395</v>
      </c>
      <c r="H509">
        <v>54.021000000000001</v>
      </c>
      <c r="I509">
        <v>18</v>
      </c>
      <c r="J509">
        <v>49.3</v>
      </c>
      <c r="K509">
        <v>0</v>
      </c>
      <c r="L509">
        <v>172.66</v>
      </c>
      <c r="M509">
        <v>28.88407707</v>
      </c>
      <c r="N509">
        <v>28.615581509999998</v>
      </c>
      <c r="O509">
        <v>28.19563484</v>
      </c>
      <c r="P509">
        <v>27.653282170000001</v>
      </c>
      <c r="Q509">
        <v>29.588869089999999</v>
      </c>
      <c r="R509">
        <v>28.38253212</v>
      </c>
      <c r="S509">
        <v>28.883697510000001</v>
      </c>
      <c r="T509">
        <v>28.187824249999998</v>
      </c>
      <c r="U509">
        <v>28.218172070000001</v>
      </c>
      <c r="V509">
        <v>30.0787735</v>
      </c>
      <c r="W509">
        <v>28.69095802</v>
      </c>
      <c r="X509">
        <v>28.984136580000001</v>
      </c>
      <c r="Y509">
        <v>0.66553813799999995</v>
      </c>
      <c r="Z509">
        <v>-0.68619155899999995</v>
      </c>
      <c r="AA509">
        <v>0.43066489200000002</v>
      </c>
      <c r="AB509">
        <v>-0.70972824099999998</v>
      </c>
      <c r="AC509">
        <v>0.79086696300000003</v>
      </c>
      <c r="AD509">
        <v>-0.82139142399999998</v>
      </c>
    </row>
    <row r="510" spans="1:30" x14ac:dyDescent="0.2">
      <c r="A510" t="s">
        <v>2443</v>
      </c>
      <c r="B510" t="s">
        <v>261</v>
      </c>
      <c r="C510" t="s">
        <v>32</v>
      </c>
      <c r="D510" t="s">
        <v>2444</v>
      </c>
      <c r="E510" t="s">
        <v>2443</v>
      </c>
      <c r="F510" t="s">
        <v>2445</v>
      </c>
      <c r="G510" t="s">
        <v>36</v>
      </c>
      <c r="H510">
        <v>45.472999999999999</v>
      </c>
      <c r="I510">
        <v>10</v>
      </c>
      <c r="J510">
        <v>30.5</v>
      </c>
      <c r="K510">
        <v>0</v>
      </c>
      <c r="L510">
        <v>64.317999999999998</v>
      </c>
      <c r="M510">
        <v>25.195354460000001</v>
      </c>
      <c r="N510">
        <v>25.776657100000001</v>
      </c>
      <c r="O510">
        <v>24.950113300000002</v>
      </c>
      <c r="P510">
        <v>25.095188140000001</v>
      </c>
      <c r="Q510">
        <v>25.286657330000001</v>
      </c>
      <c r="R510">
        <v>24.841165539999999</v>
      </c>
      <c r="S510">
        <v>23.61092949</v>
      </c>
      <c r="T510">
        <v>25.353296279999999</v>
      </c>
      <c r="U510">
        <v>24.79580498</v>
      </c>
      <c r="V510">
        <v>25.214439389999999</v>
      </c>
      <c r="W510">
        <v>25.10840988</v>
      </c>
      <c r="X510">
        <v>25.135501860000002</v>
      </c>
      <c r="Y510">
        <v>0.247527672</v>
      </c>
      <c r="Z510">
        <v>0.15459124199999999</v>
      </c>
      <c r="AA510">
        <v>0.23157804700000001</v>
      </c>
      <c r="AB510">
        <v>-7.8446706000000005E-2</v>
      </c>
      <c r="AC510">
        <v>0.47736799200000002</v>
      </c>
      <c r="AD510">
        <v>-0.56610679600000002</v>
      </c>
    </row>
    <row r="511" spans="1:30" x14ac:dyDescent="0.2">
      <c r="A511" t="s">
        <v>2446</v>
      </c>
      <c r="B511" t="s">
        <v>2447</v>
      </c>
      <c r="C511" t="s">
        <v>32</v>
      </c>
      <c r="D511" t="s">
        <v>2448</v>
      </c>
      <c r="E511" t="s">
        <v>2446</v>
      </c>
      <c r="F511" t="s">
        <v>2449</v>
      </c>
      <c r="G511" t="s">
        <v>36</v>
      </c>
      <c r="H511">
        <v>33.124000000000002</v>
      </c>
      <c r="I511">
        <v>4</v>
      </c>
      <c r="J511">
        <v>10.8</v>
      </c>
      <c r="K511">
        <v>0</v>
      </c>
      <c r="L511">
        <v>2.8309000000000002</v>
      </c>
      <c r="M511">
        <v>28.601835250000001</v>
      </c>
      <c r="N511">
        <v>28.290790560000001</v>
      </c>
      <c r="O511">
        <v>25.773508069999998</v>
      </c>
      <c r="P511">
        <v>24.25445938</v>
      </c>
      <c r="Q511">
        <v>23.94889641</v>
      </c>
      <c r="R511">
        <v>28.033124919999999</v>
      </c>
      <c r="S511">
        <v>28.586097720000001</v>
      </c>
      <c r="T511">
        <v>28.564889910000002</v>
      </c>
      <c r="U511">
        <v>28.13369179</v>
      </c>
      <c r="V511">
        <v>28.273820879999999</v>
      </c>
      <c r="W511">
        <v>28.561763760000002</v>
      </c>
      <c r="X511">
        <v>28.801439290000001</v>
      </c>
      <c r="Y511">
        <v>0.47251021199999999</v>
      </c>
      <c r="Z511">
        <v>-0.99029668199999998</v>
      </c>
      <c r="AA511">
        <v>1.1144222429999999</v>
      </c>
      <c r="AB511">
        <v>-3.133514404</v>
      </c>
      <c r="AC511">
        <v>0.215197896</v>
      </c>
      <c r="AD511">
        <v>-0.117448171</v>
      </c>
    </row>
    <row r="512" spans="1:30" x14ac:dyDescent="0.2">
      <c r="A512" t="s">
        <v>2450</v>
      </c>
      <c r="B512" t="s">
        <v>234</v>
      </c>
      <c r="C512" t="s">
        <v>32</v>
      </c>
      <c r="D512" t="s">
        <v>2451</v>
      </c>
      <c r="E512" t="s">
        <v>2450</v>
      </c>
      <c r="F512" t="s">
        <v>2452</v>
      </c>
      <c r="G512" t="s">
        <v>58</v>
      </c>
      <c r="H512">
        <v>28.071999999999999</v>
      </c>
      <c r="I512">
        <v>13</v>
      </c>
      <c r="J512">
        <v>63.9</v>
      </c>
      <c r="K512">
        <v>0</v>
      </c>
      <c r="L512">
        <v>67.12</v>
      </c>
      <c r="M512">
        <v>27.343248370000001</v>
      </c>
      <c r="N512">
        <v>27.514575959999998</v>
      </c>
      <c r="O512">
        <v>27.316740039999999</v>
      </c>
      <c r="P512">
        <v>27.019454960000001</v>
      </c>
      <c r="Q512">
        <v>27.533264160000002</v>
      </c>
      <c r="R512">
        <v>26.88797379</v>
      </c>
      <c r="S512">
        <v>27.398521420000002</v>
      </c>
      <c r="T512">
        <v>27.823837279999999</v>
      </c>
      <c r="U512">
        <v>27.74413109</v>
      </c>
      <c r="V512">
        <v>27.796436310000001</v>
      </c>
      <c r="W512">
        <v>27.427343369999999</v>
      </c>
      <c r="X512">
        <v>27.555669779999999</v>
      </c>
      <c r="Y512">
        <v>0.74188954200000001</v>
      </c>
      <c r="Z512">
        <v>-0.201628367</v>
      </c>
      <c r="AA512">
        <v>0.92840854500000003</v>
      </c>
      <c r="AB512">
        <v>-0.44625218700000002</v>
      </c>
      <c r="AC512">
        <v>0.135672141</v>
      </c>
      <c r="AD512">
        <v>6.2346776E-2</v>
      </c>
    </row>
    <row r="513" spans="1:30" x14ac:dyDescent="0.2">
      <c r="A513" t="s">
        <v>2453</v>
      </c>
      <c r="B513" t="s">
        <v>2454</v>
      </c>
      <c r="C513" t="s">
        <v>32</v>
      </c>
      <c r="D513" t="s">
        <v>2455</v>
      </c>
      <c r="E513" t="s">
        <v>2456</v>
      </c>
      <c r="F513" t="s">
        <v>2457</v>
      </c>
      <c r="G513" t="s">
        <v>36</v>
      </c>
      <c r="H513">
        <v>18.132999999999999</v>
      </c>
      <c r="I513">
        <v>5</v>
      </c>
      <c r="J513">
        <v>47.4</v>
      </c>
      <c r="K513">
        <v>0</v>
      </c>
      <c r="L513">
        <v>127.7</v>
      </c>
      <c r="M513">
        <v>26.716464999999999</v>
      </c>
      <c r="N513">
        <v>26.577154159999999</v>
      </c>
      <c r="O513">
        <v>26.106554030000002</v>
      </c>
      <c r="P513">
        <v>25.615097049999999</v>
      </c>
      <c r="Q513">
        <v>27.294914250000001</v>
      </c>
      <c r="R513">
        <v>26.246717449999998</v>
      </c>
      <c r="S513">
        <v>26.68712425</v>
      </c>
      <c r="T513">
        <v>26.203348160000001</v>
      </c>
      <c r="U513">
        <v>26.576866150000001</v>
      </c>
      <c r="V513">
        <v>27.46917534</v>
      </c>
      <c r="W513">
        <v>26.601587299999998</v>
      </c>
      <c r="X513">
        <v>26.72494507</v>
      </c>
      <c r="Y513">
        <v>0.64030262100000002</v>
      </c>
      <c r="Z513">
        <v>-0.465178172</v>
      </c>
      <c r="AA513">
        <v>0.41524217000000002</v>
      </c>
      <c r="AB513">
        <v>-0.54632631899999995</v>
      </c>
      <c r="AC513">
        <v>0.64992628699999999</v>
      </c>
      <c r="AD513">
        <v>-0.442789714</v>
      </c>
    </row>
    <row r="514" spans="1:30" x14ac:dyDescent="0.2">
      <c r="A514" t="s">
        <v>2458</v>
      </c>
      <c r="B514" t="s">
        <v>2459</v>
      </c>
      <c r="C514" t="s">
        <v>2460</v>
      </c>
      <c r="D514" t="s">
        <v>2461</v>
      </c>
      <c r="E514" t="s">
        <v>2462</v>
      </c>
      <c r="F514" t="s">
        <v>2463</v>
      </c>
      <c r="G514" t="s">
        <v>91</v>
      </c>
      <c r="H514">
        <v>59.350999999999999</v>
      </c>
      <c r="I514">
        <v>30</v>
      </c>
      <c r="J514">
        <v>75.5</v>
      </c>
      <c r="K514">
        <v>0</v>
      </c>
      <c r="L514">
        <v>323.31</v>
      </c>
      <c r="M514">
        <v>30.040092470000001</v>
      </c>
      <c r="N514">
        <v>30.270305629999999</v>
      </c>
      <c r="O514">
        <v>30.15846252</v>
      </c>
      <c r="P514">
        <v>30.593435289999999</v>
      </c>
      <c r="Q514">
        <v>30.14673805</v>
      </c>
      <c r="R514">
        <v>30.02973175</v>
      </c>
      <c r="S514">
        <v>29.608354569999999</v>
      </c>
      <c r="T514">
        <v>30.048822399999999</v>
      </c>
      <c r="U514">
        <v>30.1332016</v>
      </c>
      <c r="V514">
        <v>29.972816470000001</v>
      </c>
      <c r="W514">
        <v>29.849103929999998</v>
      </c>
      <c r="X514">
        <v>29.477073669999999</v>
      </c>
      <c r="Y514">
        <v>1.1242016859999999</v>
      </c>
      <c r="Z514">
        <v>0.38995552100000003</v>
      </c>
      <c r="AA514">
        <v>1.0120272960000001</v>
      </c>
      <c r="AB514">
        <v>0.49030367499999999</v>
      </c>
      <c r="AC514">
        <v>0.30185848999999998</v>
      </c>
      <c r="AD514">
        <v>0.163794835</v>
      </c>
    </row>
    <row r="515" spans="1:30" x14ac:dyDescent="0.2">
      <c r="A515" t="s">
        <v>2464</v>
      </c>
      <c r="B515" t="s">
        <v>2465</v>
      </c>
      <c r="C515" t="s">
        <v>2466</v>
      </c>
      <c r="D515" t="s">
        <v>2467</v>
      </c>
      <c r="E515" t="s">
        <v>2468</v>
      </c>
      <c r="F515" t="s">
        <v>2469</v>
      </c>
      <c r="G515" t="s">
        <v>36</v>
      </c>
      <c r="H515">
        <v>42.904000000000003</v>
      </c>
      <c r="I515">
        <v>19</v>
      </c>
      <c r="J515">
        <v>63.8</v>
      </c>
      <c r="K515">
        <v>0</v>
      </c>
      <c r="L515">
        <v>295.05</v>
      </c>
      <c r="M515">
        <v>25.311328889999999</v>
      </c>
      <c r="N515">
        <v>27.755064010000002</v>
      </c>
      <c r="O515">
        <v>27.963283539999999</v>
      </c>
      <c r="P515">
        <v>28.391450880000001</v>
      </c>
      <c r="Q515">
        <v>28.558555599999998</v>
      </c>
      <c r="R515">
        <v>27.989126209999998</v>
      </c>
      <c r="S515">
        <v>27.00710106</v>
      </c>
      <c r="T515">
        <v>27.915359500000001</v>
      </c>
      <c r="U515">
        <v>27.63076019</v>
      </c>
      <c r="V515">
        <v>27.799280169999999</v>
      </c>
      <c r="W515">
        <v>27.743425370000001</v>
      </c>
      <c r="X515">
        <v>26.37799072</v>
      </c>
      <c r="Y515">
        <v>0.110849644</v>
      </c>
      <c r="Z515">
        <v>-0.29700660699999998</v>
      </c>
      <c r="AA515">
        <v>0.95225643599999998</v>
      </c>
      <c r="AB515">
        <v>1.006145477</v>
      </c>
      <c r="AC515">
        <v>0.14605405199999999</v>
      </c>
      <c r="AD515">
        <v>0.21084149699999999</v>
      </c>
    </row>
    <row r="516" spans="1:30" x14ac:dyDescent="0.2">
      <c r="A516" t="s">
        <v>2470</v>
      </c>
      <c r="B516" t="s">
        <v>2471</v>
      </c>
      <c r="C516" t="s">
        <v>32</v>
      </c>
      <c r="D516" t="s">
        <v>2472</v>
      </c>
      <c r="E516" t="s">
        <v>2470</v>
      </c>
      <c r="F516" t="s">
        <v>2473</v>
      </c>
      <c r="G516" t="s">
        <v>395</v>
      </c>
      <c r="H516">
        <v>30.984999999999999</v>
      </c>
      <c r="I516">
        <v>4</v>
      </c>
      <c r="J516">
        <v>18</v>
      </c>
      <c r="K516">
        <v>0</v>
      </c>
      <c r="L516">
        <v>24.981000000000002</v>
      </c>
      <c r="M516">
        <v>24.86429214</v>
      </c>
      <c r="N516">
        <v>23.997474669999999</v>
      </c>
      <c r="O516">
        <v>24.21144104</v>
      </c>
      <c r="P516">
        <v>23.52375412</v>
      </c>
      <c r="Q516">
        <v>24.606922149999999</v>
      </c>
      <c r="R516">
        <v>24.361988069999999</v>
      </c>
      <c r="S516">
        <v>23.683111190000002</v>
      </c>
      <c r="T516">
        <v>26.16396713</v>
      </c>
      <c r="U516">
        <v>24.314720149999999</v>
      </c>
      <c r="V516">
        <v>24.324161530000001</v>
      </c>
      <c r="W516">
        <v>24.62287903</v>
      </c>
      <c r="X516">
        <v>24.957950589999999</v>
      </c>
      <c r="Y516">
        <v>0.36330074800000001</v>
      </c>
      <c r="Z516">
        <v>-0.27726109799999998</v>
      </c>
      <c r="AA516">
        <v>0.55548348299999994</v>
      </c>
      <c r="AB516">
        <v>-0.47077560400000001</v>
      </c>
      <c r="AC516">
        <v>3.7885793000000001E-2</v>
      </c>
      <c r="AD516">
        <v>8.5602442000000001E-2</v>
      </c>
    </row>
    <row r="517" spans="1:30" x14ac:dyDescent="0.2">
      <c r="A517" t="s">
        <v>2474</v>
      </c>
      <c r="B517" t="s">
        <v>2475</v>
      </c>
      <c r="C517" t="s">
        <v>32</v>
      </c>
      <c r="D517" t="s">
        <v>2476</v>
      </c>
      <c r="E517" t="s">
        <v>2474</v>
      </c>
      <c r="F517" t="s">
        <v>2477</v>
      </c>
      <c r="G517" t="s">
        <v>36</v>
      </c>
      <c r="H517">
        <v>30.806000000000001</v>
      </c>
      <c r="I517">
        <v>5</v>
      </c>
      <c r="J517">
        <v>33.4</v>
      </c>
      <c r="K517">
        <v>0</v>
      </c>
      <c r="L517">
        <v>84.281000000000006</v>
      </c>
      <c r="M517">
        <v>25.760225299999998</v>
      </c>
      <c r="N517">
        <v>26.388702389999999</v>
      </c>
      <c r="O517">
        <v>26.082981109999999</v>
      </c>
      <c r="P517">
        <v>26.18353462</v>
      </c>
      <c r="Q517">
        <v>26.175060269999999</v>
      </c>
      <c r="R517">
        <v>23.141664509999998</v>
      </c>
      <c r="S517">
        <v>26.274852750000001</v>
      </c>
      <c r="T517">
        <v>24.183641430000002</v>
      </c>
      <c r="U517">
        <v>26.28116417</v>
      </c>
      <c r="V517">
        <v>23.6461544</v>
      </c>
      <c r="W517">
        <v>26.46614456</v>
      </c>
      <c r="X517">
        <v>26.34796906</v>
      </c>
      <c r="Y517">
        <v>0.24918933400000001</v>
      </c>
      <c r="Z517">
        <v>0.59054692600000003</v>
      </c>
      <c r="AA517">
        <v>8.2694324E-2</v>
      </c>
      <c r="AB517">
        <v>-0.32000287399999999</v>
      </c>
      <c r="AC517">
        <v>2.7038115000000001E-2</v>
      </c>
      <c r="AD517">
        <v>9.3130112000000001E-2</v>
      </c>
    </row>
    <row r="518" spans="1:30" x14ac:dyDescent="0.2">
      <c r="A518" t="s">
        <v>2478</v>
      </c>
      <c r="B518" t="s">
        <v>2479</v>
      </c>
      <c r="C518" t="s">
        <v>2480</v>
      </c>
      <c r="D518" t="s">
        <v>2481</v>
      </c>
      <c r="E518" t="s">
        <v>2482</v>
      </c>
      <c r="F518" t="s">
        <v>2483</v>
      </c>
      <c r="G518" t="s">
        <v>43</v>
      </c>
      <c r="H518">
        <v>32.371000000000002</v>
      </c>
      <c r="I518">
        <v>10</v>
      </c>
      <c r="J518">
        <v>46.1</v>
      </c>
      <c r="K518">
        <v>0</v>
      </c>
      <c r="L518">
        <v>77.361999999999995</v>
      </c>
      <c r="M518">
        <v>28.641031269999999</v>
      </c>
      <c r="N518">
        <v>28.564527510000001</v>
      </c>
      <c r="O518">
        <v>28.284053799999999</v>
      </c>
      <c r="P518">
        <v>27.896255490000001</v>
      </c>
      <c r="Q518">
        <v>27.355314249999999</v>
      </c>
      <c r="R518">
        <v>27.80076218</v>
      </c>
      <c r="S518">
        <v>27.912736890000001</v>
      </c>
      <c r="T518">
        <v>28.488611219999999</v>
      </c>
      <c r="U518">
        <v>28.357414250000001</v>
      </c>
      <c r="V518">
        <v>27.698759079999999</v>
      </c>
      <c r="W518">
        <v>28.467309950000001</v>
      </c>
      <c r="X518">
        <v>28.1782608</v>
      </c>
      <c r="Y518">
        <v>0.69892826900000005</v>
      </c>
      <c r="Z518">
        <v>0.38176091499999998</v>
      </c>
      <c r="AA518">
        <v>0.70340964299999997</v>
      </c>
      <c r="AB518">
        <v>-0.43066597000000001</v>
      </c>
      <c r="AC518">
        <v>0.18575423899999999</v>
      </c>
      <c r="AD518">
        <v>0.13814417500000001</v>
      </c>
    </row>
    <row r="519" spans="1:30" x14ac:dyDescent="0.2">
      <c r="A519" t="s">
        <v>2484</v>
      </c>
      <c r="B519" t="s">
        <v>2485</v>
      </c>
      <c r="C519" t="s">
        <v>32</v>
      </c>
      <c r="D519" t="s">
        <v>2486</v>
      </c>
      <c r="E519" t="s">
        <v>2487</v>
      </c>
      <c r="F519" t="s">
        <v>2488</v>
      </c>
      <c r="G519" t="s">
        <v>36</v>
      </c>
      <c r="H519">
        <v>20.196999999999999</v>
      </c>
      <c r="I519">
        <v>10</v>
      </c>
      <c r="J519">
        <v>61.5</v>
      </c>
      <c r="K519">
        <v>0</v>
      </c>
      <c r="L519">
        <v>149.99</v>
      </c>
      <c r="M519">
        <v>29.681470869999998</v>
      </c>
      <c r="N519">
        <v>29.21328926</v>
      </c>
      <c r="O519">
        <v>29.128343579999999</v>
      </c>
      <c r="P519">
        <v>28.72110176</v>
      </c>
      <c r="Q519">
        <v>28.762876510000002</v>
      </c>
      <c r="R519">
        <v>28.946676249999999</v>
      </c>
      <c r="S519">
        <v>29.264925000000002</v>
      </c>
      <c r="T519">
        <v>29.108041759999999</v>
      </c>
      <c r="U519">
        <v>29.131780620000001</v>
      </c>
      <c r="V519">
        <v>29.290372850000001</v>
      </c>
      <c r="W519">
        <v>29.351633069999998</v>
      </c>
      <c r="X519">
        <v>29.597118380000001</v>
      </c>
      <c r="Y519">
        <v>0.135631842</v>
      </c>
      <c r="Z519">
        <v>-7.2006861000000005E-2</v>
      </c>
      <c r="AA519">
        <v>2.1776853410000001</v>
      </c>
      <c r="AB519">
        <v>-0.60282325699999995</v>
      </c>
      <c r="AC519">
        <v>1.0890912829999999</v>
      </c>
      <c r="AD519">
        <v>-0.24479230199999999</v>
      </c>
    </row>
    <row r="520" spans="1:30" x14ac:dyDescent="0.2">
      <c r="A520" t="s">
        <v>2489</v>
      </c>
      <c r="B520" t="s">
        <v>612</v>
      </c>
      <c r="C520" t="s">
        <v>32</v>
      </c>
      <c r="D520" t="s">
        <v>2490</v>
      </c>
      <c r="E520" t="s">
        <v>2489</v>
      </c>
      <c r="F520" t="s">
        <v>2491</v>
      </c>
      <c r="G520" t="s">
        <v>36</v>
      </c>
      <c r="H520">
        <v>24.029</v>
      </c>
      <c r="I520">
        <v>11</v>
      </c>
      <c r="J520">
        <v>59</v>
      </c>
      <c r="K520">
        <v>0</v>
      </c>
      <c r="L520">
        <v>147.56</v>
      </c>
      <c r="M520">
        <v>29.165355680000001</v>
      </c>
      <c r="N520">
        <v>28.999353410000001</v>
      </c>
      <c r="O520">
        <v>28.843349459999999</v>
      </c>
      <c r="P520">
        <v>28.20853043</v>
      </c>
      <c r="Q520">
        <v>27.07234764</v>
      </c>
      <c r="R520">
        <v>28.609323499999999</v>
      </c>
      <c r="S520">
        <v>28.510129930000002</v>
      </c>
      <c r="T520">
        <v>28.449552539999999</v>
      </c>
      <c r="U520">
        <v>29.168371199999999</v>
      </c>
      <c r="V520">
        <v>28.530364989999999</v>
      </c>
      <c r="W520">
        <v>29.199642180000001</v>
      </c>
      <c r="X520">
        <v>28.99980927</v>
      </c>
      <c r="Y520">
        <v>0.15876938299999999</v>
      </c>
      <c r="Z520">
        <v>9.2747369999999996E-2</v>
      </c>
      <c r="AA520">
        <v>0.87946951399999995</v>
      </c>
      <c r="AB520">
        <v>-0.94653828900000003</v>
      </c>
      <c r="AC520">
        <v>0.26341373499999998</v>
      </c>
      <c r="AD520">
        <v>-0.20058759100000001</v>
      </c>
    </row>
    <row r="521" spans="1:30" x14ac:dyDescent="0.2">
      <c r="A521" t="s">
        <v>2492</v>
      </c>
      <c r="B521" t="s">
        <v>2493</v>
      </c>
      <c r="C521" t="s">
        <v>2494</v>
      </c>
      <c r="D521" t="s">
        <v>2495</v>
      </c>
      <c r="E521" t="s">
        <v>2492</v>
      </c>
      <c r="F521" t="s">
        <v>2496</v>
      </c>
      <c r="G521" t="s">
        <v>36</v>
      </c>
      <c r="H521">
        <v>12.965999999999999</v>
      </c>
      <c r="I521">
        <v>9</v>
      </c>
      <c r="J521">
        <v>69.599999999999994</v>
      </c>
      <c r="K521">
        <v>0</v>
      </c>
      <c r="L521">
        <v>323.31</v>
      </c>
      <c r="M521">
        <v>32.139163969999998</v>
      </c>
      <c r="N521">
        <v>31.749990459999999</v>
      </c>
      <c r="O521">
        <v>31.492235180000002</v>
      </c>
      <c r="P521">
        <v>30.806549069999999</v>
      </c>
      <c r="Q521">
        <v>31.864189150000001</v>
      </c>
      <c r="R521">
        <v>31.367916109999999</v>
      </c>
      <c r="S521">
        <v>31.250392909999999</v>
      </c>
      <c r="T521">
        <v>31.64448166</v>
      </c>
      <c r="U521">
        <v>31.18127441</v>
      </c>
      <c r="V521">
        <v>31.99391747</v>
      </c>
      <c r="W521">
        <v>31.829868319999999</v>
      </c>
      <c r="X521">
        <v>32.818847660000003</v>
      </c>
      <c r="Y521">
        <v>0.51320447499999999</v>
      </c>
      <c r="Z521">
        <v>-0.420414607</v>
      </c>
      <c r="AA521">
        <v>0.93875614799999996</v>
      </c>
      <c r="AB521">
        <v>-0.86799303699999997</v>
      </c>
      <c r="AC521">
        <v>1.1887519820000001</v>
      </c>
      <c r="AD521">
        <v>-0.85549481699999996</v>
      </c>
    </row>
    <row r="522" spans="1:30" x14ac:dyDescent="0.2">
      <c r="A522" t="s">
        <v>2497</v>
      </c>
      <c r="B522" t="s">
        <v>31</v>
      </c>
      <c r="C522" t="s">
        <v>32</v>
      </c>
      <c r="D522" t="s">
        <v>2498</v>
      </c>
      <c r="E522" t="s">
        <v>2497</v>
      </c>
      <c r="F522" t="s">
        <v>2499</v>
      </c>
      <c r="G522" t="s">
        <v>36</v>
      </c>
      <c r="H522">
        <v>38.037999999999997</v>
      </c>
      <c r="I522">
        <v>8</v>
      </c>
      <c r="J522">
        <v>13.9</v>
      </c>
      <c r="K522">
        <v>0</v>
      </c>
      <c r="L522">
        <v>59.38</v>
      </c>
      <c r="M522">
        <v>28.02072716</v>
      </c>
      <c r="N522">
        <v>27.872146610000001</v>
      </c>
      <c r="O522">
        <v>27.56405449</v>
      </c>
      <c r="P522">
        <v>25.800107959999998</v>
      </c>
      <c r="Q522">
        <v>27.733116150000001</v>
      </c>
      <c r="R522">
        <v>27.628328320000001</v>
      </c>
      <c r="S522">
        <v>27.828626629999999</v>
      </c>
      <c r="T522">
        <v>27.608230590000002</v>
      </c>
      <c r="U522">
        <v>27.837497710000001</v>
      </c>
      <c r="V522">
        <v>28.38734818</v>
      </c>
      <c r="W522">
        <v>27.86932564</v>
      </c>
      <c r="X522">
        <v>28.306737900000002</v>
      </c>
      <c r="Y522">
        <v>0.81399739800000004</v>
      </c>
      <c r="Z522">
        <v>-0.36882781999999997</v>
      </c>
      <c r="AA522">
        <v>0.80971574700000004</v>
      </c>
      <c r="AB522">
        <v>-1.133953094</v>
      </c>
      <c r="AC522">
        <v>1.1381684249999999</v>
      </c>
      <c r="AD522">
        <v>-0.42968559299999998</v>
      </c>
    </row>
    <row r="523" spans="1:30" x14ac:dyDescent="0.2">
      <c r="A523" t="s">
        <v>2500</v>
      </c>
      <c r="B523" t="s">
        <v>2501</v>
      </c>
      <c r="C523" t="s">
        <v>2502</v>
      </c>
      <c r="D523" t="s">
        <v>2503</v>
      </c>
      <c r="E523" t="s">
        <v>2504</v>
      </c>
      <c r="F523" t="s">
        <v>2505</v>
      </c>
      <c r="G523" t="s">
        <v>91</v>
      </c>
      <c r="H523">
        <v>32.216000000000001</v>
      </c>
      <c r="I523">
        <v>8</v>
      </c>
      <c r="J523">
        <v>37.1</v>
      </c>
      <c r="K523">
        <v>0</v>
      </c>
      <c r="L523">
        <v>74.483999999999995</v>
      </c>
      <c r="M523">
        <v>24.440181729999999</v>
      </c>
      <c r="N523">
        <v>23.934951779999999</v>
      </c>
      <c r="O523">
        <v>25.192573549999999</v>
      </c>
      <c r="P523">
        <v>24.09448051</v>
      </c>
      <c r="Q523">
        <v>25.459154130000002</v>
      </c>
      <c r="R523">
        <v>25.777309420000002</v>
      </c>
      <c r="S523">
        <v>25.38003922</v>
      </c>
      <c r="T523">
        <v>25.63375473</v>
      </c>
      <c r="U523">
        <v>24.992567059999999</v>
      </c>
      <c r="V523">
        <v>24.208705899999998</v>
      </c>
      <c r="W523">
        <v>25.490448000000001</v>
      </c>
      <c r="X523">
        <v>24.115385060000001</v>
      </c>
      <c r="Y523">
        <v>4.9107494000000002E-2</v>
      </c>
      <c r="Z523">
        <v>-8.2277297999999999E-2</v>
      </c>
      <c r="AA523">
        <v>0.30196841299999999</v>
      </c>
      <c r="AB523">
        <v>0.50546836900000003</v>
      </c>
      <c r="AC523">
        <v>0.69132350200000003</v>
      </c>
      <c r="AD523">
        <v>0.73060735099999996</v>
      </c>
    </row>
    <row r="524" spans="1:30" x14ac:dyDescent="0.2">
      <c r="A524" t="s">
        <v>2506</v>
      </c>
      <c r="B524" t="s">
        <v>99</v>
      </c>
      <c r="C524" t="s">
        <v>2507</v>
      </c>
      <c r="D524" t="s">
        <v>2508</v>
      </c>
      <c r="E524" t="s">
        <v>2506</v>
      </c>
      <c r="F524" t="s">
        <v>2509</v>
      </c>
      <c r="G524" t="s">
        <v>232</v>
      </c>
      <c r="H524">
        <v>21.869</v>
      </c>
      <c r="I524">
        <v>13</v>
      </c>
      <c r="J524">
        <v>88.2</v>
      </c>
      <c r="K524">
        <v>0</v>
      </c>
      <c r="L524">
        <v>80.986999999999995</v>
      </c>
      <c r="M524">
        <v>25.821407319999999</v>
      </c>
      <c r="N524">
        <v>25.845151900000001</v>
      </c>
      <c r="O524">
        <v>25.768932339999999</v>
      </c>
      <c r="P524">
        <v>26.207302089999999</v>
      </c>
      <c r="Q524">
        <v>24.07925797</v>
      </c>
      <c r="R524">
        <v>26.23130798</v>
      </c>
      <c r="S524">
        <v>25.456321719999998</v>
      </c>
      <c r="T524">
        <v>25.724502560000001</v>
      </c>
      <c r="U524">
        <v>25.855810170000002</v>
      </c>
      <c r="V524">
        <v>25.386302950000001</v>
      </c>
      <c r="W524">
        <v>25.06669235</v>
      </c>
      <c r="X524">
        <v>25.850217820000001</v>
      </c>
      <c r="Y524">
        <v>0.75936613600000002</v>
      </c>
      <c r="Z524">
        <v>0.37742614699999999</v>
      </c>
      <c r="AA524">
        <v>3.2233718000000001E-2</v>
      </c>
      <c r="AB524">
        <v>7.1551640999999999E-2</v>
      </c>
      <c r="AC524">
        <v>0.40479184099999999</v>
      </c>
      <c r="AD524">
        <v>0.244473775</v>
      </c>
    </row>
    <row r="525" spans="1:30" x14ac:dyDescent="0.2">
      <c r="A525" t="s">
        <v>2510</v>
      </c>
      <c r="B525" t="s">
        <v>1799</v>
      </c>
      <c r="C525" t="s">
        <v>32</v>
      </c>
      <c r="D525" t="s">
        <v>2511</v>
      </c>
      <c r="E525" t="s">
        <v>2510</v>
      </c>
      <c r="F525" t="s">
        <v>2512</v>
      </c>
      <c r="G525" t="s">
        <v>36</v>
      </c>
      <c r="H525">
        <v>15.584</v>
      </c>
      <c r="I525">
        <v>4</v>
      </c>
      <c r="J525">
        <v>35.6</v>
      </c>
      <c r="K525">
        <v>0</v>
      </c>
      <c r="L525">
        <v>28.084</v>
      </c>
      <c r="M525">
        <v>27.579387659999998</v>
      </c>
      <c r="N525">
        <v>27.584772109999999</v>
      </c>
      <c r="O525">
        <v>27.299375529999999</v>
      </c>
      <c r="P525">
        <v>26.73892403</v>
      </c>
      <c r="Q525">
        <v>27.881744380000001</v>
      </c>
      <c r="R525">
        <v>26.97541618</v>
      </c>
      <c r="S525">
        <v>27.327316280000002</v>
      </c>
      <c r="T525">
        <v>26.638650890000001</v>
      </c>
      <c r="U525">
        <v>26.88495064</v>
      </c>
      <c r="V525">
        <v>27.996580120000001</v>
      </c>
      <c r="W525">
        <v>27.3944397</v>
      </c>
      <c r="X525">
        <v>27.441026690000001</v>
      </c>
      <c r="Y525">
        <v>0.222862803</v>
      </c>
      <c r="Z525">
        <v>-0.12283706699999999</v>
      </c>
      <c r="AA525">
        <v>0.444312504</v>
      </c>
      <c r="AB525">
        <v>-0.41198730500000003</v>
      </c>
      <c r="AC525">
        <v>1.1119322760000001</v>
      </c>
      <c r="AD525">
        <v>-0.66037623099999998</v>
      </c>
    </row>
    <row r="526" spans="1:30" x14ac:dyDescent="0.2">
      <c r="A526" t="s">
        <v>2513</v>
      </c>
      <c r="B526" t="s">
        <v>31</v>
      </c>
      <c r="C526" t="s">
        <v>32</v>
      </c>
      <c r="D526" t="s">
        <v>2514</v>
      </c>
      <c r="E526" t="s">
        <v>2513</v>
      </c>
      <c r="F526" t="s">
        <v>2515</v>
      </c>
      <c r="G526" t="s">
        <v>36</v>
      </c>
      <c r="H526">
        <v>54.837000000000003</v>
      </c>
      <c r="I526">
        <v>6</v>
      </c>
      <c r="J526">
        <v>17.399999999999999</v>
      </c>
      <c r="K526">
        <v>0</v>
      </c>
      <c r="L526">
        <v>7.2401999999999997</v>
      </c>
      <c r="M526">
        <v>24.233667369999999</v>
      </c>
      <c r="N526">
        <v>23.514326100000002</v>
      </c>
      <c r="O526">
        <v>25.361698149999999</v>
      </c>
      <c r="P526">
        <v>25.488311769999999</v>
      </c>
      <c r="Q526">
        <v>25.126630779999999</v>
      </c>
      <c r="R526">
        <v>24.26883316</v>
      </c>
      <c r="S526">
        <v>25.308052060000001</v>
      </c>
      <c r="T526">
        <v>23.86631775</v>
      </c>
      <c r="U526">
        <v>23.89511108</v>
      </c>
      <c r="V526">
        <v>24.0263958</v>
      </c>
      <c r="W526">
        <v>24.20404053</v>
      </c>
      <c r="X526">
        <v>23.80577469</v>
      </c>
      <c r="Y526">
        <v>0.259110493</v>
      </c>
      <c r="Z526">
        <v>0.35782686899999999</v>
      </c>
      <c r="AA526">
        <v>1.1759231800000001</v>
      </c>
      <c r="AB526">
        <v>0.94918823200000002</v>
      </c>
      <c r="AC526">
        <v>0.28354168000000002</v>
      </c>
      <c r="AD526">
        <v>0.34442329399999999</v>
      </c>
    </row>
    <row r="527" spans="1:30" x14ac:dyDescent="0.2">
      <c r="A527" t="s">
        <v>2516</v>
      </c>
      <c r="B527" t="s">
        <v>2517</v>
      </c>
      <c r="C527" t="s">
        <v>2518</v>
      </c>
      <c r="D527" t="s">
        <v>2519</v>
      </c>
      <c r="E527" t="s">
        <v>2516</v>
      </c>
      <c r="F527" t="s">
        <v>2520</v>
      </c>
      <c r="G527" t="s">
        <v>91</v>
      </c>
      <c r="H527">
        <v>29.542000000000002</v>
      </c>
      <c r="I527">
        <v>7</v>
      </c>
      <c r="J527">
        <v>37</v>
      </c>
      <c r="K527">
        <v>0</v>
      </c>
      <c r="L527">
        <v>9.7335999999999991</v>
      </c>
      <c r="M527">
        <v>24.02358246</v>
      </c>
      <c r="N527">
        <v>23.926946640000001</v>
      </c>
      <c r="O527">
        <v>24.05931854</v>
      </c>
      <c r="P527">
        <v>25.353322980000002</v>
      </c>
      <c r="Q527">
        <v>24.55623817</v>
      </c>
      <c r="R527">
        <v>24.122329709999999</v>
      </c>
      <c r="S527">
        <v>25.953624730000001</v>
      </c>
      <c r="T527">
        <v>25.728866579999998</v>
      </c>
      <c r="U527">
        <v>24.889835359999999</v>
      </c>
      <c r="V527">
        <v>24.526575090000001</v>
      </c>
      <c r="W527">
        <v>25.773616789999998</v>
      </c>
      <c r="X527">
        <v>23.769716259999999</v>
      </c>
      <c r="Y527">
        <v>0.51430370700000005</v>
      </c>
      <c r="Z527">
        <v>-0.68668683399999997</v>
      </c>
      <c r="AA527">
        <v>6.0544079999999998E-3</v>
      </c>
      <c r="AB527">
        <v>-1.2672424E-2</v>
      </c>
      <c r="AC527">
        <v>0.55314613099999999</v>
      </c>
      <c r="AD527">
        <v>0.83413950599999998</v>
      </c>
    </row>
    <row r="528" spans="1:30" x14ac:dyDescent="0.2">
      <c r="A528" t="s">
        <v>2521</v>
      </c>
      <c r="B528" t="s">
        <v>2522</v>
      </c>
      <c r="C528" t="s">
        <v>720</v>
      </c>
      <c r="D528" t="s">
        <v>2523</v>
      </c>
      <c r="E528" t="s">
        <v>2524</v>
      </c>
      <c r="F528" t="s">
        <v>2525</v>
      </c>
      <c r="G528" t="s">
        <v>232</v>
      </c>
      <c r="H528">
        <v>26.63</v>
      </c>
      <c r="I528">
        <v>14</v>
      </c>
      <c r="J528">
        <v>54.2</v>
      </c>
      <c r="K528">
        <v>0</v>
      </c>
      <c r="L528">
        <v>323.31</v>
      </c>
      <c r="M528">
        <v>28.04619598</v>
      </c>
      <c r="N528">
        <v>28.519384380000002</v>
      </c>
      <c r="O528">
        <v>28.71430397</v>
      </c>
      <c r="P528">
        <v>29.15639114</v>
      </c>
      <c r="Q528">
        <v>29.397420879999999</v>
      </c>
      <c r="R528">
        <v>28.73314667</v>
      </c>
      <c r="S528">
        <v>28.150495530000001</v>
      </c>
      <c r="T528">
        <v>28.46575546</v>
      </c>
      <c r="U528">
        <v>28.591350559999999</v>
      </c>
      <c r="V528">
        <v>28.76774597</v>
      </c>
      <c r="W528">
        <v>28.280694960000002</v>
      </c>
      <c r="X528">
        <v>27.941173549999998</v>
      </c>
      <c r="Y528">
        <v>0.112696516</v>
      </c>
      <c r="Z528">
        <v>9.6756617000000003E-2</v>
      </c>
      <c r="AA528">
        <v>1.166830134</v>
      </c>
      <c r="AB528">
        <v>0.76578140299999997</v>
      </c>
      <c r="AC528">
        <v>9.4995643000000005E-2</v>
      </c>
      <c r="AD528">
        <v>7.2662353999999998E-2</v>
      </c>
    </row>
    <row r="529" spans="1:30" x14ac:dyDescent="0.2">
      <c r="A529" t="s">
        <v>2526</v>
      </c>
      <c r="B529" t="s">
        <v>2527</v>
      </c>
      <c r="C529" t="s">
        <v>431</v>
      </c>
      <c r="D529" t="s">
        <v>2528</v>
      </c>
      <c r="E529" t="s">
        <v>2529</v>
      </c>
      <c r="F529" t="s">
        <v>2530</v>
      </c>
      <c r="G529" t="s">
        <v>232</v>
      </c>
      <c r="H529">
        <v>66.013999999999996</v>
      </c>
      <c r="I529">
        <v>1</v>
      </c>
      <c r="J529">
        <v>4.5999999999999996</v>
      </c>
      <c r="K529">
        <v>0</v>
      </c>
      <c r="L529">
        <v>323.31</v>
      </c>
      <c r="M529">
        <v>30.77501869</v>
      </c>
      <c r="N529">
        <v>31.267461780000001</v>
      </c>
      <c r="O529">
        <v>31.249206539999999</v>
      </c>
      <c r="P529">
        <v>31.597436900000002</v>
      </c>
      <c r="Q529">
        <v>31.26091576</v>
      </c>
      <c r="R529">
        <v>31.11278343</v>
      </c>
      <c r="S529">
        <v>30.73505402</v>
      </c>
      <c r="T529">
        <v>30.994964599999999</v>
      </c>
      <c r="U529">
        <v>30.96918488</v>
      </c>
      <c r="V529">
        <v>31.443914410000001</v>
      </c>
      <c r="W529">
        <v>30.702150339999999</v>
      </c>
      <c r="X529">
        <v>30.479812620000001</v>
      </c>
      <c r="Y529">
        <v>0.26627401899999997</v>
      </c>
      <c r="Z529">
        <v>0.22193654400000001</v>
      </c>
      <c r="AA529">
        <v>0.62058147699999999</v>
      </c>
      <c r="AB529">
        <v>0.44841957100000002</v>
      </c>
      <c r="AC529">
        <v>2.7068667000000001E-2</v>
      </c>
      <c r="AD529">
        <v>2.4442037E-2</v>
      </c>
    </row>
    <row r="530" spans="1:30" x14ac:dyDescent="0.2">
      <c r="A530" t="s">
        <v>2531</v>
      </c>
      <c r="B530" t="s">
        <v>99</v>
      </c>
      <c r="C530" t="s">
        <v>100</v>
      </c>
      <c r="D530" t="s">
        <v>2532</v>
      </c>
      <c r="E530" t="s">
        <v>2531</v>
      </c>
      <c r="F530" t="s">
        <v>2533</v>
      </c>
      <c r="G530" t="s">
        <v>58</v>
      </c>
      <c r="H530">
        <v>10.083</v>
      </c>
      <c r="I530">
        <v>3</v>
      </c>
      <c r="J530">
        <v>62.4</v>
      </c>
      <c r="K530">
        <v>0</v>
      </c>
      <c r="L530">
        <v>178.38</v>
      </c>
      <c r="M530">
        <v>28.344730380000001</v>
      </c>
      <c r="N530">
        <v>28.560159680000002</v>
      </c>
      <c r="O530">
        <v>28.572139740000001</v>
      </c>
      <c r="P530">
        <v>28.10539627</v>
      </c>
      <c r="Q530">
        <v>28.82082939</v>
      </c>
      <c r="R530">
        <v>27.72884178</v>
      </c>
      <c r="S530">
        <v>28.21363831</v>
      </c>
      <c r="T530">
        <v>28.613790510000001</v>
      </c>
      <c r="U530">
        <v>28.490028379999998</v>
      </c>
      <c r="V530">
        <v>28.595233919999998</v>
      </c>
      <c r="W530">
        <v>28.288944239999999</v>
      </c>
      <c r="X530">
        <v>28.470998760000001</v>
      </c>
      <c r="Y530">
        <v>0.12895089100000001</v>
      </c>
      <c r="Z530">
        <v>4.0617624999999997E-2</v>
      </c>
      <c r="AA530">
        <v>0.282911788</v>
      </c>
      <c r="AB530">
        <v>-0.233369827</v>
      </c>
      <c r="AC530">
        <v>2.8549801E-2</v>
      </c>
      <c r="AD530">
        <v>-1.2573242E-2</v>
      </c>
    </row>
    <row r="531" spans="1:30" x14ac:dyDescent="0.2">
      <c r="A531" t="s">
        <v>2534</v>
      </c>
      <c r="B531" t="s">
        <v>2535</v>
      </c>
      <c r="C531" t="s">
        <v>2536</v>
      </c>
      <c r="D531" t="s">
        <v>2537</v>
      </c>
      <c r="E531" t="s">
        <v>2534</v>
      </c>
      <c r="F531" t="s">
        <v>2538</v>
      </c>
      <c r="G531" t="s">
        <v>91</v>
      </c>
      <c r="H531">
        <v>31.077000000000002</v>
      </c>
      <c r="I531">
        <v>5</v>
      </c>
      <c r="J531">
        <v>22.7</v>
      </c>
      <c r="K531">
        <v>0</v>
      </c>
      <c r="L531">
        <v>26.78</v>
      </c>
      <c r="M531">
        <v>28.46843719</v>
      </c>
      <c r="N531">
        <v>28.6412735</v>
      </c>
      <c r="O531">
        <v>28.46341705</v>
      </c>
      <c r="P531">
        <v>27.813661580000002</v>
      </c>
      <c r="Q531">
        <v>27.751874919999999</v>
      </c>
      <c r="R531">
        <v>28.353549959999999</v>
      </c>
      <c r="S531">
        <v>28.62982178</v>
      </c>
      <c r="T531">
        <v>28.746536249999998</v>
      </c>
      <c r="U531">
        <v>28.583122249999999</v>
      </c>
      <c r="V531">
        <v>27.884368899999998</v>
      </c>
      <c r="W531">
        <v>28.683614729999999</v>
      </c>
      <c r="X531">
        <v>28.57787514</v>
      </c>
      <c r="Y531">
        <v>0.215027201</v>
      </c>
      <c r="Z531">
        <v>0.142422994</v>
      </c>
      <c r="AA531">
        <v>0.57795611599999996</v>
      </c>
      <c r="AB531">
        <v>-0.40892410299999998</v>
      </c>
      <c r="AC531">
        <v>0.45839809599999998</v>
      </c>
      <c r="AD531">
        <v>0.271207174</v>
      </c>
    </row>
    <row r="532" spans="1:30" x14ac:dyDescent="0.2">
      <c r="A532" t="s">
        <v>2539</v>
      </c>
      <c r="B532" t="s">
        <v>2540</v>
      </c>
      <c r="C532" t="s">
        <v>2541</v>
      </c>
      <c r="D532" t="s">
        <v>2542</v>
      </c>
      <c r="E532" t="s">
        <v>2543</v>
      </c>
      <c r="F532" t="s">
        <v>2544</v>
      </c>
      <c r="G532" t="s">
        <v>232</v>
      </c>
      <c r="H532">
        <v>431.54</v>
      </c>
      <c r="I532">
        <v>47</v>
      </c>
      <c r="J532">
        <v>25.5</v>
      </c>
      <c r="K532">
        <v>0</v>
      </c>
      <c r="L532">
        <v>263.66000000000003</v>
      </c>
      <c r="M532">
        <v>25.02204132</v>
      </c>
      <c r="N532">
        <v>23.906147000000001</v>
      </c>
      <c r="O532">
        <v>24.957450869999999</v>
      </c>
      <c r="P532">
        <v>25.48013306</v>
      </c>
      <c r="Q532">
        <v>23.91769218</v>
      </c>
      <c r="R532">
        <v>25.627561570000001</v>
      </c>
      <c r="S532">
        <v>24.60450363</v>
      </c>
      <c r="T532">
        <v>24.08919144</v>
      </c>
      <c r="U532">
        <v>23.816558839999999</v>
      </c>
      <c r="V532">
        <v>27.182435989999998</v>
      </c>
      <c r="W532">
        <v>24.34495926</v>
      </c>
      <c r="X532">
        <v>25.379842759999999</v>
      </c>
      <c r="Y532">
        <v>0.484290365</v>
      </c>
      <c r="Z532">
        <v>-1.0071996050000001</v>
      </c>
      <c r="AA532">
        <v>0.25027956499999998</v>
      </c>
      <c r="AB532">
        <v>-0.62728373199999998</v>
      </c>
      <c r="AC532">
        <v>0.78574824899999995</v>
      </c>
      <c r="AD532">
        <v>-1.465661367</v>
      </c>
    </row>
    <row r="533" spans="1:30" x14ac:dyDescent="0.2">
      <c r="A533" t="s">
        <v>2545</v>
      </c>
      <c r="B533" t="s">
        <v>2546</v>
      </c>
      <c r="C533" t="s">
        <v>100</v>
      </c>
      <c r="D533" t="s">
        <v>2547</v>
      </c>
      <c r="E533" t="s">
        <v>2545</v>
      </c>
      <c r="F533" t="s">
        <v>2548</v>
      </c>
      <c r="G533" t="s">
        <v>58</v>
      </c>
      <c r="H533">
        <v>16.940000000000001</v>
      </c>
      <c r="I533">
        <v>7</v>
      </c>
      <c r="J533">
        <v>64.2</v>
      </c>
      <c r="K533">
        <v>0</v>
      </c>
      <c r="L533">
        <v>61.094999999999999</v>
      </c>
      <c r="M533">
        <v>28.478385930000002</v>
      </c>
      <c r="N533">
        <v>28.497888570000001</v>
      </c>
      <c r="O533">
        <v>28.380964280000001</v>
      </c>
      <c r="P533">
        <v>27.799959179999998</v>
      </c>
      <c r="Q533">
        <v>27.798599240000001</v>
      </c>
      <c r="R533">
        <v>27.279499049999998</v>
      </c>
      <c r="S533">
        <v>28.078672409999999</v>
      </c>
      <c r="T533">
        <v>28.032966609999999</v>
      </c>
      <c r="U533">
        <v>28.106594090000002</v>
      </c>
      <c r="V533">
        <v>28.214841839999998</v>
      </c>
      <c r="W533">
        <v>28.33163643</v>
      </c>
      <c r="X533">
        <v>28.77746582</v>
      </c>
      <c r="Y533">
        <v>2.1121613000000001E-2</v>
      </c>
      <c r="Z533">
        <v>1.1098225999999999E-2</v>
      </c>
      <c r="AA533">
        <v>1.542107962</v>
      </c>
      <c r="AB533">
        <v>-0.81529553700000001</v>
      </c>
      <c r="AC533">
        <v>1.0007586500000001</v>
      </c>
      <c r="AD533">
        <v>-0.368570328</v>
      </c>
    </row>
    <row r="534" spans="1:30" x14ac:dyDescent="0.2">
      <c r="A534" t="s">
        <v>2549</v>
      </c>
      <c r="B534" t="s">
        <v>2550</v>
      </c>
      <c r="C534" t="s">
        <v>2551</v>
      </c>
      <c r="D534" t="s">
        <v>2552</v>
      </c>
      <c r="E534" t="s">
        <v>2549</v>
      </c>
      <c r="F534" t="s">
        <v>2553</v>
      </c>
      <c r="G534" t="s">
        <v>36</v>
      </c>
      <c r="H534">
        <v>35.283999999999999</v>
      </c>
      <c r="I534">
        <v>11</v>
      </c>
      <c r="J534">
        <v>38.799999999999997</v>
      </c>
      <c r="K534">
        <v>0</v>
      </c>
      <c r="L534">
        <v>245.56</v>
      </c>
      <c r="M534">
        <v>29.29780388</v>
      </c>
      <c r="N534">
        <v>29.122257229999999</v>
      </c>
      <c r="O534">
        <v>28.92360115</v>
      </c>
      <c r="P534">
        <v>28.798414229999999</v>
      </c>
      <c r="Q534">
        <v>28.531778339999999</v>
      </c>
      <c r="R534">
        <v>28.827144619999999</v>
      </c>
      <c r="S534">
        <v>29.298917769999999</v>
      </c>
      <c r="T534">
        <v>29.116096500000001</v>
      </c>
      <c r="U534">
        <v>29.25788498</v>
      </c>
      <c r="V534">
        <v>29.207180019999999</v>
      </c>
      <c r="W534">
        <v>29.468729020000001</v>
      </c>
      <c r="X534">
        <v>29.535861969999999</v>
      </c>
      <c r="Y534">
        <v>0.91658455999999999</v>
      </c>
      <c r="Z534">
        <v>-0.28936958299999999</v>
      </c>
      <c r="AA534">
        <v>2.1199373509999999</v>
      </c>
      <c r="AB534">
        <v>-0.68481127399999997</v>
      </c>
      <c r="AC534">
        <v>0.71689994499999998</v>
      </c>
      <c r="AD534">
        <v>-0.17962392199999999</v>
      </c>
    </row>
    <row r="535" spans="1:30" x14ac:dyDescent="0.2">
      <c r="A535" t="s">
        <v>2554</v>
      </c>
      <c r="B535" t="s">
        <v>99</v>
      </c>
      <c r="C535" t="s">
        <v>32</v>
      </c>
      <c r="D535" t="s">
        <v>2555</v>
      </c>
      <c r="E535" t="s">
        <v>2554</v>
      </c>
      <c r="F535" t="s">
        <v>2556</v>
      </c>
      <c r="G535" t="s">
        <v>58</v>
      </c>
      <c r="H535">
        <v>14.814</v>
      </c>
      <c r="I535">
        <v>13</v>
      </c>
      <c r="J535">
        <v>76.900000000000006</v>
      </c>
      <c r="K535">
        <v>0</v>
      </c>
      <c r="L535">
        <v>323.31</v>
      </c>
      <c r="M535">
        <v>31.89846992</v>
      </c>
      <c r="N535">
        <v>31.135284420000001</v>
      </c>
      <c r="O535">
        <v>30.96209717</v>
      </c>
      <c r="P535">
        <v>30.600276950000001</v>
      </c>
      <c r="Q535">
        <v>29.512844090000002</v>
      </c>
      <c r="R535">
        <v>31.259906770000001</v>
      </c>
      <c r="S535">
        <v>31.311922070000001</v>
      </c>
      <c r="T535">
        <v>31.152551649999999</v>
      </c>
      <c r="U535">
        <v>31.253948210000001</v>
      </c>
      <c r="V535">
        <v>30.158102039999999</v>
      </c>
      <c r="W535">
        <v>31.639747620000001</v>
      </c>
      <c r="X535">
        <v>31.819131850000002</v>
      </c>
      <c r="Y535">
        <v>7.3901032000000005E-2</v>
      </c>
      <c r="Z535">
        <v>0.12629000300000001</v>
      </c>
      <c r="AA535">
        <v>0.43784588600000002</v>
      </c>
      <c r="AB535">
        <v>-0.74798456800000002</v>
      </c>
      <c r="AC535">
        <v>2.1342168000000002E-2</v>
      </c>
      <c r="AD535">
        <v>3.3813477000000002E-2</v>
      </c>
    </row>
    <row r="536" spans="1:30" x14ac:dyDescent="0.2">
      <c r="A536" t="s">
        <v>2557</v>
      </c>
      <c r="B536" t="s">
        <v>2558</v>
      </c>
      <c r="C536" t="s">
        <v>2559</v>
      </c>
      <c r="D536" t="s">
        <v>2560</v>
      </c>
      <c r="E536" t="s">
        <v>2561</v>
      </c>
      <c r="F536" t="s">
        <v>2562</v>
      </c>
      <c r="G536" t="s">
        <v>91</v>
      </c>
      <c r="H536">
        <v>26.626999999999999</v>
      </c>
      <c r="I536">
        <v>10</v>
      </c>
      <c r="J536">
        <v>44</v>
      </c>
      <c r="K536">
        <v>0</v>
      </c>
      <c r="L536">
        <v>146.11000000000001</v>
      </c>
      <c r="M536">
        <v>26.51767349</v>
      </c>
      <c r="N536">
        <v>24.639665600000001</v>
      </c>
      <c r="O536">
        <v>23.21227837</v>
      </c>
      <c r="P536">
        <v>23.88391876</v>
      </c>
      <c r="Q536">
        <v>23.616510389999998</v>
      </c>
      <c r="R536">
        <v>26.53237343</v>
      </c>
      <c r="S536">
        <v>27.122676850000001</v>
      </c>
      <c r="T536">
        <v>27.339090349999999</v>
      </c>
      <c r="U536">
        <v>26.772535319999999</v>
      </c>
      <c r="V536">
        <v>26.925016400000001</v>
      </c>
      <c r="W536">
        <v>26.628396989999999</v>
      </c>
      <c r="X536">
        <v>26.933032990000001</v>
      </c>
      <c r="Y536">
        <v>0.99355813500000001</v>
      </c>
      <c r="Z536">
        <v>-2.0389429730000002</v>
      </c>
      <c r="AA536">
        <v>1.080459601</v>
      </c>
      <c r="AB536">
        <v>-2.1512145999999999</v>
      </c>
      <c r="AC536">
        <v>0.57462626900000002</v>
      </c>
      <c r="AD536">
        <v>0.24928538</v>
      </c>
    </row>
    <row r="537" spans="1:30" x14ac:dyDescent="0.2">
      <c r="A537" t="s">
        <v>2563</v>
      </c>
      <c r="B537" t="s">
        <v>2564</v>
      </c>
      <c r="C537" t="s">
        <v>431</v>
      </c>
      <c r="D537" t="s">
        <v>2565</v>
      </c>
      <c r="E537" t="s">
        <v>2566</v>
      </c>
      <c r="F537" t="s">
        <v>2567</v>
      </c>
      <c r="G537" t="s">
        <v>232</v>
      </c>
      <c r="H537">
        <v>59.905999999999999</v>
      </c>
      <c r="I537">
        <v>38</v>
      </c>
      <c r="J537">
        <v>74.8</v>
      </c>
      <c r="K537">
        <v>0</v>
      </c>
      <c r="L537">
        <v>323.31</v>
      </c>
      <c r="M537">
        <v>31.42947006</v>
      </c>
      <c r="N537">
        <v>30.70792007</v>
      </c>
      <c r="O537">
        <v>30.46216965</v>
      </c>
      <c r="P537">
        <v>30.839885710000001</v>
      </c>
      <c r="Q537">
        <v>29.478559489999999</v>
      </c>
      <c r="R537">
        <v>31.41800117</v>
      </c>
      <c r="S537">
        <v>31.258785249999999</v>
      </c>
      <c r="T537">
        <v>30.812683109999998</v>
      </c>
      <c r="U537">
        <v>31.14491653</v>
      </c>
      <c r="V537">
        <v>29.85040283</v>
      </c>
      <c r="W537">
        <v>31.243204120000001</v>
      </c>
      <c r="X537">
        <v>31.393609999999999</v>
      </c>
      <c r="Y537">
        <v>2.1900078999999999E-2</v>
      </c>
      <c r="Z537">
        <v>3.7447610999999999E-2</v>
      </c>
      <c r="AA537">
        <v>0.120733458</v>
      </c>
      <c r="AB537">
        <v>-0.25025685600000003</v>
      </c>
      <c r="AC537">
        <v>0.181765608</v>
      </c>
      <c r="AD537">
        <v>0.24305597900000001</v>
      </c>
    </row>
    <row r="538" spans="1:30" x14ac:dyDescent="0.2">
      <c r="A538" t="s">
        <v>2568</v>
      </c>
      <c r="B538" t="s">
        <v>2569</v>
      </c>
      <c r="C538" t="s">
        <v>111</v>
      </c>
      <c r="D538" t="s">
        <v>2570</v>
      </c>
      <c r="E538" t="s">
        <v>2568</v>
      </c>
      <c r="F538" t="s">
        <v>2571</v>
      </c>
      <c r="G538" t="s">
        <v>91</v>
      </c>
      <c r="H538">
        <v>32.441000000000003</v>
      </c>
      <c r="I538">
        <v>9</v>
      </c>
      <c r="J538">
        <v>41.9</v>
      </c>
      <c r="K538">
        <v>0</v>
      </c>
      <c r="L538">
        <v>55.369</v>
      </c>
      <c r="M538">
        <v>25.495702739999999</v>
      </c>
      <c r="N538">
        <v>25.726036069999999</v>
      </c>
      <c r="O538">
        <v>26.084280010000001</v>
      </c>
      <c r="P538">
        <v>26.274852750000001</v>
      </c>
      <c r="Q538">
        <v>25.386533740000001</v>
      </c>
      <c r="R538">
        <v>25.905731200000002</v>
      </c>
      <c r="S538">
        <v>25.477628710000001</v>
      </c>
      <c r="T538">
        <v>24.15641785</v>
      </c>
      <c r="U538">
        <v>24.51947212</v>
      </c>
      <c r="V538">
        <v>26.00268745</v>
      </c>
      <c r="W538">
        <v>25.882106780000001</v>
      </c>
      <c r="X538">
        <v>25.798204420000001</v>
      </c>
      <c r="Y538">
        <v>0.27881902200000003</v>
      </c>
      <c r="Z538">
        <v>-0.125659943</v>
      </c>
      <c r="AA538">
        <v>5.0164118000000001E-2</v>
      </c>
      <c r="AB538">
        <v>-3.8626989E-2</v>
      </c>
      <c r="AC538">
        <v>1.377968426</v>
      </c>
      <c r="AD538">
        <v>-1.176493327</v>
      </c>
    </row>
    <row r="539" spans="1:30" x14ac:dyDescent="0.2">
      <c r="A539" t="s">
        <v>2572</v>
      </c>
      <c r="B539" t="s">
        <v>2573</v>
      </c>
      <c r="C539" t="s">
        <v>380</v>
      </c>
      <c r="D539" t="s">
        <v>2574</v>
      </c>
      <c r="E539" t="s">
        <v>2572</v>
      </c>
      <c r="F539" t="s">
        <v>2575</v>
      </c>
      <c r="G539" t="s">
        <v>91</v>
      </c>
      <c r="H539">
        <v>54.015000000000001</v>
      </c>
      <c r="I539">
        <v>21</v>
      </c>
      <c r="J539">
        <v>56.8</v>
      </c>
      <c r="K539">
        <v>0</v>
      </c>
      <c r="L539">
        <v>323.31</v>
      </c>
      <c r="M539">
        <v>31.571315769999998</v>
      </c>
      <c r="N539">
        <v>31.2653389</v>
      </c>
      <c r="O539">
        <v>31.092512129999999</v>
      </c>
      <c r="P539">
        <v>30.8631916</v>
      </c>
      <c r="Q539">
        <v>30.3818512</v>
      </c>
      <c r="R539">
        <v>30.907272339999999</v>
      </c>
      <c r="S539">
        <v>31.237573619999999</v>
      </c>
      <c r="T539">
        <v>31.131855009999999</v>
      </c>
      <c r="U539">
        <v>31.246322630000002</v>
      </c>
      <c r="V539">
        <v>31.24932098</v>
      </c>
      <c r="W539">
        <v>31.382110600000001</v>
      </c>
      <c r="X539">
        <v>31.76596069</v>
      </c>
      <c r="Y539">
        <v>0.304267273</v>
      </c>
      <c r="Z539">
        <v>-0.15607515999999999</v>
      </c>
      <c r="AA539">
        <v>1.5124267069999999</v>
      </c>
      <c r="AB539">
        <v>-0.74835904399999997</v>
      </c>
      <c r="AC539">
        <v>0.75185312800000004</v>
      </c>
      <c r="AD539">
        <v>-0.26054700200000003</v>
      </c>
    </row>
    <row r="540" spans="1:30" x14ac:dyDescent="0.2">
      <c r="A540" t="s">
        <v>2576</v>
      </c>
      <c r="B540" t="s">
        <v>2577</v>
      </c>
      <c r="C540" t="s">
        <v>2578</v>
      </c>
      <c r="D540" t="s">
        <v>2579</v>
      </c>
      <c r="E540" t="s">
        <v>2580</v>
      </c>
      <c r="F540" t="s">
        <v>2581</v>
      </c>
      <c r="G540" t="s">
        <v>91</v>
      </c>
      <c r="H540">
        <v>46.845999999999997</v>
      </c>
      <c r="I540">
        <v>16</v>
      </c>
      <c r="J540">
        <v>64.400000000000006</v>
      </c>
      <c r="K540">
        <v>0</v>
      </c>
      <c r="L540">
        <v>165.09</v>
      </c>
      <c r="M540">
        <v>25.18680573</v>
      </c>
      <c r="N540">
        <v>26.09677696</v>
      </c>
      <c r="O540">
        <v>25.592691420000001</v>
      </c>
      <c r="P540">
        <v>25.436061859999999</v>
      </c>
      <c r="Q540">
        <v>25.248235699999999</v>
      </c>
      <c r="R540">
        <v>25.432466510000001</v>
      </c>
      <c r="S540">
        <v>24.92515182</v>
      </c>
      <c r="T540">
        <v>25.740751270000001</v>
      </c>
      <c r="U540">
        <v>25.165647509999999</v>
      </c>
      <c r="V540">
        <v>25.811544420000001</v>
      </c>
      <c r="W540">
        <v>25.79491234</v>
      </c>
      <c r="X540">
        <v>25.010965349999999</v>
      </c>
      <c r="Y540">
        <v>8.1781593E-2</v>
      </c>
      <c r="Z540">
        <v>8.6284001999999999E-2</v>
      </c>
      <c r="AA540">
        <v>0.24278787800000001</v>
      </c>
      <c r="AB540">
        <v>-0.166886012</v>
      </c>
      <c r="AC540">
        <v>0.29660134399999999</v>
      </c>
      <c r="AD540">
        <v>-0.26195716899999999</v>
      </c>
    </row>
    <row r="541" spans="1:30" x14ac:dyDescent="0.2">
      <c r="A541" t="s">
        <v>2582</v>
      </c>
      <c r="B541" t="s">
        <v>2583</v>
      </c>
      <c r="C541" t="s">
        <v>32</v>
      </c>
      <c r="D541" t="s">
        <v>2584</v>
      </c>
      <c r="E541" t="s">
        <v>2585</v>
      </c>
      <c r="F541" t="s">
        <v>2586</v>
      </c>
      <c r="G541" t="s">
        <v>2217</v>
      </c>
      <c r="H541">
        <v>145.19999999999999</v>
      </c>
      <c r="I541">
        <v>1</v>
      </c>
      <c r="J541">
        <v>1.5</v>
      </c>
      <c r="K541">
        <v>0</v>
      </c>
      <c r="L541">
        <v>162.91</v>
      </c>
      <c r="M541">
        <v>28.15291405</v>
      </c>
      <c r="N541">
        <v>28.223844530000001</v>
      </c>
      <c r="O541">
        <v>28.106992720000001</v>
      </c>
      <c r="P541">
        <v>23.199823380000002</v>
      </c>
      <c r="Q541">
        <v>24.993963239999999</v>
      </c>
      <c r="R541">
        <v>27.921899799999998</v>
      </c>
      <c r="S541">
        <v>28.40584183</v>
      </c>
      <c r="T541">
        <v>27.667226790000001</v>
      </c>
      <c r="U541">
        <v>28.512956620000001</v>
      </c>
      <c r="V541">
        <v>27.412237170000001</v>
      </c>
      <c r="W541">
        <v>28.642513279999999</v>
      </c>
      <c r="X541">
        <v>28.598182680000001</v>
      </c>
      <c r="Y541">
        <v>4.7780432999999997E-2</v>
      </c>
      <c r="Z541">
        <v>-5.6393941000000003E-2</v>
      </c>
      <c r="AA541">
        <v>0.92744024800000002</v>
      </c>
      <c r="AB541">
        <v>-2.8457489009999999</v>
      </c>
      <c r="AC541">
        <v>1.5309016E-2</v>
      </c>
      <c r="AD541">
        <v>-2.2302628000000001E-2</v>
      </c>
    </row>
    <row r="542" spans="1:30" x14ac:dyDescent="0.2">
      <c r="A542" t="s">
        <v>2587</v>
      </c>
      <c r="B542" t="s">
        <v>2588</v>
      </c>
      <c r="C542" t="s">
        <v>2589</v>
      </c>
      <c r="D542" t="s">
        <v>2590</v>
      </c>
      <c r="E542" t="s">
        <v>2587</v>
      </c>
      <c r="F542" t="s">
        <v>2591</v>
      </c>
      <c r="G542" t="s">
        <v>91</v>
      </c>
      <c r="H542">
        <v>32.186</v>
      </c>
      <c r="I542">
        <v>9</v>
      </c>
      <c r="J542">
        <v>29.9</v>
      </c>
      <c r="K542">
        <v>0</v>
      </c>
      <c r="L542">
        <v>85.686999999999998</v>
      </c>
      <c r="M542">
        <v>29.407058719999998</v>
      </c>
      <c r="N542">
        <v>29.309040070000002</v>
      </c>
      <c r="O542">
        <v>29.8087616</v>
      </c>
      <c r="P542">
        <v>29.63611221</v>
      </c>
      <c r="Q542">
        <v>28.571308139999999</v>
      </c>
      <c r="R542">
        <v>29.296709060000001</v>
      </c>
      <c r="S542">
        <v>29.720205310000001</v>
      </c>
      <c r="T542">
        <v>29.755939479999999</v>
      </c>
      <c r="U542">
        <v>29.800607679999999</v>
      </c>
      <c r="V542">
        <v>29.752880099999999</v>
      </c>
      <c r="W542">
        <v>29.667716980000002</v>
      </c>
      <c r="X542">
        <v>29.45430756</v>
      </c>
      <c r="Y542">
        <v>0.26333343599999998</v>
      </c>
      <c r="Z542">
        <v>-0.116681417</v>
      </c>
      <c r="AA542">
        <v>0.63063895000000003</v>
      </c>
      <c r="AB542">
        <v>-0.45692507399999999</v>
      </c>
      <c r="AC542">
        <v>0.66099367499999995</v>
      </c>
      <c r="AD542">
        <v>0.13394928</v>
      </c>
    </row>
    <row r="543" spans="1:30" x14ac:dyDescent="0.2">
      <c r="A543" t="s">
        <v>2592</v>
      </c>
      <c r="B543" t="s">
        <v>1297</v>
      </c>
      <c r="C543" t="s">
        <v>32</v>
      </c>
      <c r="D543" t="s">
        <v>2593</v>
      </c>
      <c r="E543" t="s">
        <v>2592</v>
      </c>
      <c r="F543" t="s">
        <v>2594</v>
      </c>
      <c r="G543" t="s">
        <v>36</v>
      </c>
      <c r="H543">
        <v>26.018999999999998</v>
      </c>
      <c r="I543">
        <v>11</v>
      </c>
      <c r="J543">
        <v>23.4</v>
      </c>
      <c r="K543">
        <v>0</v>
      </c>
      <c r="L543">
        <v>323.31</v>
      </c>
      <c r="M543">
        <v>31.984375</v>
      </c>
      <c r="N543">
        <v>31.4056797</v>
      </c>
      <c r="O543">
        <v>31.343185420000001</v>
      </c>
      <c r="P543">
        <v>30.902681350000002</v>
      </c>
      <c r="Q543">
        <v>31.68553734</v>
      </c>
      <c r="R543">
        <v>30.966505049999999</v>
      </c>
      <c r="S543">
        <v>31.568964000000001</v>
      </c>
      <c r="T543">
        <v>31.396726610000002</v>
      </c>
      <c r="U543">
        <v>31.642332079999999</v>
      </c>
      <c r="V543">
        <v>31.887908939999999</v>
      </c>
      <c r="W543">
        <v>31.210075379999999</v>
      </c>
      <c r="X543">
        <v>31.87059593</v>
      </c>
      <c r="Y543">
        <v>9.2525930000000006E-2</v>
      </c>
      <c r="Z543">
        <v>-7.8446706000000005E-2</v>
      </c>
      <c r="AA543">
        <v>0.63232969400000005</v>
      </c>
      <c r="AB543">
        <v>-0.47128550200000002</v>
      </c>
      <c r="AC543">
        <v>0.196847576</v>
      </c>
      <c r="AD543">
        <v>-0.120185852</v>
      </c>
    </row>
    <row r="544" spans="1:30" x14ac:dyDescent="0.2">
      <c r="A544" t="s">
        <v>2595</v>
      </c>
      <c r="B544" t="s">
        <v>2596</v>
      </c>
      <c r="C544" t="s">
        <v>32</v>
      </c>
      <c r="D544" t="s">
        <v>2597</v>
      </c>
      <c r="E544" t="s">
        <v>2595</v>
      </c>
      <c r="F544" t="s">
        <v>2598</v>
      </c>
      <c r="G544" t="s">
        <v>36</v>
      </c>
      <c r="H544">
        <v>22.658999999999999</v>
      </c>
      <c r="I544">
        <v>12</v>
      </c>
      <c r="J544">
        <v>81.900000000000006</v>
      </c>
      <c r="K544">
        <v>0</v>
      </c>
      <c r="L544">
        <v>73.924000000000007</v>
      </c>
      <c r="M544">
        <v>29.431592940000002</v>
      </c>
      <c r="N544">
        <v>28.978965760000001</v>
      </c>
      <c r="O544">
        <v>28.984298710000001</v>
      </c>
      <c r="P544">
        <v>28.715679170000001</v>
      </c>
      <c r="Q544">
        <v>28.47761345</v>
      </c>
      <c r="R544">
        <v>28.684484479999998</v>
      </c>
      <c r="S544">
        <v>29.41975021</v>
      </c>
      <c r="T544">
        <v>29.056154249999999</v>
      </c>
      <c r="U544">
        <v>29.346063610000002</v>
      </c>
      <c r="V544">
        <v>28.530736919999999</v>
      </c>
      <c r="W544">
        <v>29.273176190000001</v>
      </c>
      <c r="X544">
        <v>29.697948459999999</v>
      </c>
      <c r="Y544">
        <v>3.2292081E-2</v>
      </c>
      <c r="Z544">
        <v>-3.5668054999999997E-2</v>
      </c>
      <c r="AA544">
        <v>0.70781074899999996</v>
      </c>
      <c r="AB544">
        <v>-0.54136149099999997</v>
      </c>
      <c r="AC544">
        <v>0.107401643</v>
      </c>
      <c r="AD544">
        <v>0.106702169</v>
      </c>
    </row>
    <row r="545" spans="1:30" x14ac:dyDescent="0.2">
      <c r="A545" t="s">
        <v>2599</v>
      </c>
      <c r="B545" t="s">
        <v>2600</v>
      </c>
      <c r="C545" t="s">
        <v>2601</v>
      </c>
      <c r="D545" t="s">
        <v>2602</v>
      </c>
      <c r="E545" t="s">
        <v>2599</v>
      </c>
      <c r="F545" t="s">
        <v>2603</v>
      </c>
      <c r="G545" t="s">
        <v>126</v>
      </c>
      <c r="H545">
        <v>21.411000000000001</v>
      </c>
      <c r="I545">
        <v>5</v>
      </c>
      <c r="J545">
        <v>26</v>
      </c>
      <c r="K545">
        <v>0</v>
      </c>
      <c r="L545">
        <v>17.414999999999999</v>
      </c>
      <c r="M545">
        <v>25.73789215</v>
      </c>
      <c r="N545">
        <v>23.875930790000002</v>
      </c>
      <c r="O545">
        <v>23.96040344</v>
      </c>
      <c r="P545">
        <v>23.079565049999999</v>
      </c>
      <c r="Q545">
        <v>24.515989300000001</v>
      </c>
      <c r="R545">
        <v>25.43666649</v>
      </c>
      <c r="S545">
        <v>25.868017200000001</v>
      </c>
      <c r="T545">
        <v>25.523965839999999</v>
      </c>
      <c r="U545">
        <v>23.84310722</v>
      </c>
      <c r="V545">
        <v>25.336515429999999</v>
      </c>
      <c r="W545">
        <v>25.69508553</v>
      </c>
      <c r="X545">
        <v>25.540052410000001</v>
      </c>
      <c r="Y545">
        <v>0.74458622600000002</v>
      </c>
      <c r="Z545">
        <v>-0.999142329</v>
      </c>
      <c r="AA545">
        <v>0.78465086299999998</v>
      </c>
      <c r="AB545">
        <v>-1.179810842</v>
      </c>
      <c r="AC545">
        <v>0.283119442</v>
      </c>
      <c r="AD545">
        <v>-0.44552103700000001</v>
      </c>
    </row>
    <row r="546" spans="1:30" x14ac:dyDescent="0.2">
      <c r="A546" t="s">
        <v>2604</v>
      </c>
      <c r="B546" t="s">
        <v>162</v>
      </c>
      <c r="C546" t="s">
        <v>100</v>
      </c>
      <c r="D546" t="s">
        <v>2605</v>
      </c>
      <c r="E546" t="s">
        <v>2604</v>
      </c>
      <c r="F546" t="s">
        <v>2606</v>
      </c>
      <c r="G546" t="s">
        <v>58</v>
      </c>
      <c r="H546">
        <v>8.5206</v>
      </c>
      <c r="I546">
        <v>6</v>
      </c>
      <c r="J546">
        <v>66.2</v>
      </c>
      <c r="K546">
        <v>0</v>
      </c>
      <c r="L546">
        <v>41.692</v>
      </c>
      <c r="M546">
        <v>26.631175989999999</v>
      </c>
      <c r="N546">
        <v>27.035800930000001</v>
      </c>
      <c r="O546">
        <v>27.552520749999999</v>
      </c>
      <c r="P546">
        <v>27.247623440000002</v>
      </c>
      <c r="Q546">
        <v>28.125635150000001</v>
      </c>
      <c r="R546">
        <v>27.353549959999999</v>
      </c>
      <c r="S546">
        <v>26.913307190000001</v>
      </c>
      <c r="T546">
        <v>27.30817223</v>
      </c>
      <c r="U546">
        <v>26.734149930000001</v>
      </c>
      <c r="V546">
        <v>27.397460939999998</v>
      </c>
      <c r="W546">
        <v>26.967962270000001</v>
      </c>
      <c r="X546">
        <v>26.755699159999999</v>
      </c>
      <c r="Y546">
        <v>3.3917476000000002E-2</v>
      </c>
      <c r="Z546">
        <v>3.2791773000000003E-2</v>
      </c>
      <c r="AA546">
        <v>0.73209100000000005</v>
      </c>
      <c r="AB546">
        <v>0.53522872899999996</v>
      </c>
      <c r="AC546">
        <v>7.6480680999999995E-2</v>
      </c>
      <c r="AD546">
        <v>-5.5164337000000001E-2</v>
      </c>
    </row>
    <row r="547" spans="1:30" x14ac:dyDescent="0.2">
      <c r="A547" t="s">
        <v>2607</v>
      </c>
      <c r="B547" t="s">
        <v>234</v>
      </c>
      <c r="C547" t="s">
        <v>32</v>
      </c>
      <c r="D547" t="s">
        <v>2608</v>
      </c>
      <c r="E547" t="s">
        <v>2607</v>
      </c>
      <c r="F547" t="s">
        <v>2609</v>
      </c>
      <c r="G547" t="s">
        <v>58</v>
      </c>
      <c r="H547">
        <v>13.074</v>
      </c>
      <c r="I547">
        <v>6</v>
      </c>
      <c r="J547">
        <v>55.6</v>
      </c>
      <c r="K547">
        <v>0</v>
      </c>
      <c r="L547">
        <v>182.47</v>
      </c>
      <c r="M547">
        <v>27.889831539999999</v>
      </c>
      <c r="N547">
        <v>28.070301059999998</v>
      </c>
      <c r="O547">
        <v>28.34036446</v>
      </c>
      <c r="P547">
        <v>28.091287609999998</v>
      </c>
      <c r="Q547">
        <v>28.67757988</v>
      </c>
      <c r="R547">
        <v>27.40584183</v>
      </c>
      <c r="S547">
        <v>27.853826519999998</v>
      </c>
      <c r="T547">
        <v>27.646982189999999</v>
      </c>
      <c r="U547">
        <v>27.698759079999999</v>
      </c>
      <c r="V547">
        <v>27.94486427</v>
      </c>
      <c r="W547">
        <v>27.884717940000002</v>
      </c>
      <c r="X547">
        <v>27.91336441</v>
      </c>
      <c r="Y547">
        <v>0.63435756700000001</v>
      </c>
      <c r="Z547">
        <v>0.185850143</v>
      </c>
      <c r="AA547">
        <v>0.14533136899999999</v>
      </c>
      <c r="AB547">
        <v>0.14392089799999999</v>
      </c>
      <c r="AC547">
        <v>1.3146124400000001</v>
      </c>
      <c r="AD547">
        <v>-0.181126277</v>
      </c>
    </row>
    <row r="548" spans="1:30" x14ac:dyDescent="0.2">
      <c r="A548" t="s">
        <v>2610</v>
      </c>
      <c r="B548" t="s">
        <v>99</v>
      </c>
      <c r="C548" t="s">
        <v>100</v>
      </c>
      <c r="D548" t="s">
        <v>2611</v>
      </c>
      <c r="E548" t="s">
        <v>2610</v>
      </c>
      <c r="F548" t="s">
        <v>2612</v>
      </c>
      <c r="G548" t="s">
        <v>58</v>
      </c>
      <c r="H548">
        <v>39.768999999999998</v>
      </c>
      <c r="I548">
        <v>10</v>
      </c>
      <c r="J548">
        <v>33</v>
      </c>
      <c r="K548">
        <v>0</v>
      </c>
      <c r="L548">
        <v>59.66</v>
      </c>
      <c r="M548">
        <v>23.76364899</v>
      </c>
      <c r="N548">
        <v>24.889797210000001</v>
      </c>
      <c r="O548">
        <v>24.466854099999999</v>
      </c>
      <c r="P548">
        <v>24.848941799999999</v>
      </c>
      <c r="Q548">
        <v>24.970312119999999</v>
      </c>
      <c r="R548">
        <v>22.806724549999998</v>
      </c>
      <c r="S548">
        <v>24.078149799999998</v>
      </c>
      <c r="T548">
        <v>23.286521910000001</v>
      </c>
      <c r="U548">
        <v>24.627729420000001</v>
      </c>
      <c r="V548">
        <v>24.241878509999999</v>
      </c>
      <c r="W548">
        <v>24.537359240000001</v>
      </c>
      <c r="X548">
        <v>25.512529369999999</v>
      </c>
      <c r="Y548">
        <v>0.31631481</v>
      </c>
      <c r="Z548">
        <v>-0.39048894200000001</v>
      </c>
      <c r="AA548">
        <v>0.27916050999999997</v>
      </c>
      <c r="AB548">
        <v>-0.55526288400000001</v>
      </c>
      <c r="AC548">
        <v>0.63157297700000004</v>
      </c>
      <c r="AD548">
        <v>-0.76645533200000004</v>
      </c>
    </row>
    <row r="549" spans="1:30" x14ac:dyDescent="0.2">
      <c r="A549" t="s">
        <v>2613</v>
      </c>
      <c r="B549" t="s">
        <v>2614</v>
      </c>
      <c r="C549" t="s">
        <v>2615</v>
      </c>
      <c r="D549" t="s">
        <v>2616</v>
      </c>
      <c r="E549" t="s">
        <v>2617</v>
      </c>
      <c r="F549" t="s">
        <v>2618</v>
      </c>
      <c r="G549" t="s">
        <v>43</v>
      </c>
      <c r="H549">
        <v>36.343000000000004</v>
      </c>
      <c r="I549">
        <v>5</v>
      </c>
      <c r="J549">
        <v>22.6</v>
      </c>
      <c r="K549">
        <v>0</v>
      </c>
      <c r="L549">
        <v>15.465</v>
      </c>
      <c r="M549">
        <v>25.27206039</v>
      </c>
      <c r="N549">
        <v>25.28312683</v>
      </c>
      <c r="O549">
        <v>25.197643280000001</v>
      </c>
      <c r="P549">
        <v>23.831542970000001</v>
      </c>
      <c r="Q549">
        <v>25.466201779999999</v>
      </c>
      <c r="R549">
        <v>25.710250850000001</v>
      </c>
      <c r="S549">
        <v>24.115549089999998</v>
      </c>
      <c r="T549">
        <v>24.16706276</v>
      </c>
      <c r="U549">
        <v>25.02905273</v>
      </c>
      <c r="V549">
        <v>25.22663116</v>
      </c>
      <c r="W549">
        <v>25.399011609999999</v>
      </c>
      <c r="X549">
        <v>25.306051249999999</v>
      </c>
      <c r="Y549">
        <v>0.45410869399999998</v>
      </c>
      <c r="Z549">
        <v>-5.9621174999999998E-2</v>
      </c>
      <c r="AA549">
        <v>0.20039280100000001</v>
      </c>
      <c r="AB549">
        <v>-0.30789947499999998</v>
      </c>
      <c r="AC549">
        <v>1.3583487830000001</v>
      </c>
      <c r="AD549">
        <v>-0.87334314999999996</v>
      </c>
    </row>
    <row r="550" spans="1:30" x14ac:dyDescent="0.2">
      <c r="A550" t="s">
        <v>2619</v>
      </c>
      <c r="B550" t="s">
        <v>2620</v>
      </c>
      <c r="C550" t="s">
        <v>32</v>
      </c>
      <c r="D550" t="s">
        <v>2621</v>
      </c>
      <c r="E550" t="s">
        <v>2622</v>
      </c>
      <c r="F550" t="s">
        <v>2623</v>
      </c>
      <c r="G550" t="s">
        <v>36</v>
      </c>
      <c r="H550">
        <v>19.309000000000001</v>
      </c>
      <c r="I550">
        <v>4</v>
      </c>
      <c r="J550">
        <v>25.3</v>
      </c>
      <c r="K550">
        <v>0</v>
      </c>
      <c r="L550">
        <v>139.68</v>
      </c>
      <c r="M550">
        <v>28.8817749</v>
      </c>
      <c r="N550">
        <v>28.352581019999999</v>
      </c>
      <c r="O550">
        <v>28.289340970000001</v>
      </c>
      <c r="P550">
        <v>27.593204499999999</v>
      </c>
      <c r="Q550">
        <v>28.1366291</v>
      </c>
      <c r="R550">
        <v>27.391410830000002</v>
      </c>
      <c r="S550">
        <v>28.312376019999999</v>
      </c>
      <c r="T550">
        <v>28.284406659999998</v>
      </c>
      <c r="U550">
        <v>28.49891663</v>
      </c>
      <c r="V550">
        <v>29.04510307</v>
      </c>
      <c r="W550">
        <v>28.578308109999998</v>
      </c>
      <c r="X550">
        <v>28.67774773</v>
      </c>
      <c r="Y550">
        <v>0.47781604799999999</v>
      </c>
      <c r="Z550">
        <v>-0.25915400199999999</v>
      </c>
      <c r="AA550">
        <v>1.7980275400000001</v>
      </c>
      <c r="AB550">
        <v>-1.059971491</v>
      </c>
      <c r="AC550">
        <v>1.202009536</v>
      </c>
      <c r="AD550">
        <v>-0.401819865</v>
      </c>
    </row>
    <row r="551" spans="1:30" x14ac:dyDescent="0.2">
      <c r="A551" t="s">
        <v>2624</v>
      </c>
      <c r="B551" t="s">
        <v>99</v>
      </c>
      <c r="C551" t="s">
        <v>100</v>
      </c>
      <c r="D551" t="s">
        <v>2625</v>
      </c>
      <c r="E551" t="s">
        <v>2624</v>
      </c>
      <c r="F551" t="s">
        <v>2626</v>
      </c>
      <c r="G551" t="s">
        <v>58</v>
      </c>
      <c r="H551">
        <v>24.574000000000002</v>
      </c>
      <c r="I551">
        <v>10</v>
      </c>
      <c r="J551">
        <v>73.2</v>
      </c>
      <c r="K551">
        <v>0</v>
      </c>
      <c r="L551">
        <v>152.59</v>
      </c>
      <c r="M551">
        <v>26.684852599999999</v>
      </c>
      <c r="N551">
        <v>26.84947777</v>
      </c>
      <c r="O551">
        <v>26.986091609999999</v>
      </c>
      <c r="P551">
        <v>27.369195940000001</v>
      </c>
      <c r="Q551">
        <v>27.775300980000001</v>
      </c>
      <c r="R551">
        <v>27.230592730000001</v>
      </c>
      <c r="S551">
        <v>26.914676669999999</v>
      </c>
      <c r="T551">
        <v>27.465988159999998</v>
      </c>
      <c r="U551">
        <v>27.107692719999999</v>
      </c>
      <c r="V551">
        <v>27.62359047</v>
      </c>
      <c r="W551">
        <v>27.122972489999999</v>
      </c>
      <c r="X551">
        <v>26.822866439999999</v>
      </c>
      <c r="Y551">
        <v>0.63204960700000001</v>
      </c>
      <c r="Z551">
        <v>-0.34966913900000002</v>
      </c>
      <c r="AA551">
        <v>0.39849580000000001</v>
      </c>
      <c r="AB551">
        <v>0.26855341599999999</v>
      </c>
      <c r="AC551">
        <v>3.2097125999999997E-2</v>
      </c>
      <c r="AD551">
        <v>-2.7023951000000001E-2</v>
      </c>
    </row>
    <row r="552" spans="1:30" x14ac:dyDescent="0.2">
      <c r="A552" t="s">
        <v>2627</v>
      </c>
      <c r="B552" t="s">
        <v>99</v>
      </c>
      <c r="C552" t="s">
        <v>32</v>
      </c>
      <c r="D552" t="s">
        <v>2628</v>
      </c>
      <c r="E552" t="s">
        <v>2627</v>
      </c>
      <c r="F552" t="s">
        <v>2629</v>
      </c>
      <c r="G552" t="s">
        <v>58</v>
      </c>
      <c r="H552">
        <v>22.774000000000001</v>
      </c>
      <c r="I552">
        <v>9</v>
      </c>
      <c r="J552">
        <v>61.4</v>
      </c>
      <c r="K552">
        <v>0</v>
      </c>
      <c r="L552">
        <v>51.918999999999997</v>
      </c>
      <c r="M552">
        <v>23.536676409999998</v>
      </c>
      <c r="N552">
        <v>27.413932800000001</v>
      </c>
      <c r="O552">
        <v>24.238132480000001</v>
      </c>
      <c r="P552">
        <v>26.656627660000002</v>
      </c>
      <c r="Q552">
        <v>27.2142868</v>
      </c>
      <c r="R552">
        <v>26.586347580000002</v>
      </c>
      <c r="S552">
        <v>26.680431370000001</v>
      </c>
      <c r="T552">
        <v>27.49480247</v>
      </c>
      <c r="U552">
        <v>26.958257679999999</v>
      </c>
      <c r="V552">
        <v>27.527757640000001</v>
      </c>
      <c r="W552">
        <v>26.860767360000001</v>
      </c>
      <c r="X552">
        <v>26.634088519999999</v>
      </c>
      <c r="Y552">
        <v>0.72835060699999998</v>
      </c>
      <c r="Z552">
        <v>-1.944623947</v>
      </c>
      <c r="AA552">
        <v>0.22005238299999999</v>
      </c>
      <c r="AB552">
        <v>-0.188450495</v>
      </c>
      <c r="AC552">
        <v>3.4792811E-2</v>
      </c>
      <c r="AD552">
        <v>3.6959329999999999E-2</v>
      </c>
    </row>
    <row r="553" spans="1:30" x14ac:dyDescent="0.2">
      <c r="A553" t="s">
        <v>2630</v>
      </c>
      <c r="B553" t="s">
        <v>99</v>
      </c>
      <c r="C553" t="s">
        <v>100</v>
      </c>
      <c r="D553" t="s">
        <v>2631</v>
      </c>
      <c r="E553" t="s">
        <v>2630</v>
      </c>
      <c r="F553" t="s">
        <v>2632</v>
      </c>
      <c r="G553" t="s">
        <v>58</v>
      </c>
      <c r="H553">
        <v>22.41</v>
      </c>
      <c r="I553">
        <v>2</v>
      </c>
      <c r="J553">
        <v>14</v>
      </c>
      <c r="K553">
        <v>0</v>
      </c>
      <c r="L553">
        <v>11.976000000000001</v>
      </c>
      <c r="M553">
        <v>24.510566709999999</v>
      </c>
      <c r="N553">
        <v>25.491121289999999</v>
      </c>
      <c r="O553">
        <v>25.279907229999999</v>
      </c>
      <c r="P553">
        <v>25.128110889999999</v>
      </c>
      <c r="Q553">
        <v>23.992845540000001</v>
      </c>
      <c r="R553">
        <v>23.712984089999999</v>
      </c>
      <c r="S553">
        <v>23.895412449999998</v>
      </c>
      <c r="T553">
        <v>24.476205830000001</v>
      </c>
      <c r="U553">
        <v>24.63142586</v>
      </c>
      <c r="V553">
        <v>25.891361239999998</v>
      </c>
      <c r="W553">
        <v>23.69401169</v>
      </c>
      <c r="X553">
        <v>24.814260480000002</v>
      </c>
      <c r="Y553">
        <v>0.15712900299999999</v>
      </c>
      <c r="Z553">
        <v>0.29398727400000002</v>
      </c>
      <c r="AA553">
        <v>0.272449304</v>
      </c>
      <c r="AB553">
        <v>-0.521897634</v>
      </c>
      <c r="AC553">
        <v>0.27817477600000001</v>
      </c>
      <c r="AD553">
        <v>-0.46552976000000001</v>
      </c>
    </row>
    <row r="554" spans="1:30" x14ac:dyDescent="0.2">
      <c r="A554" t="s">
        <v>2633</v>
      </c>
      <c r="B554" t="s">
        <v>491</v>
      </c>
      <c r="C554" t="s">
        <v>32</v>
      </c>
      <c r="D554" t="s">
        <v>2634</v>
      </c>
      <c r="E554" t="s">
        <v>2633</v>
      </c>
      <c r="F554" t="s">
        <v>2635</v>
      </c>
      <c r="G554" t="s">
        <v>36</v>
      </c>
      <c r="H554">
        <v>16.402999999999999</v>
      </c>
      <c r="I554">
        <v>3</v>
      </c>
      <c r="J554">
        <v>23.8</v>
      </c>
      <c r="K554">
        <v>0</v>
      </c>
      <c r="L554">
        <v>76.620999999999995</v>
      </c>
      <c r="M554">
        <v>28.001527790000001</v>
      </c>
      <c r="N554">
        <v>27.7884922</v>
      </c>
      <c r="O554">
        <v>27.468942640000002</v>
      </c>
      <c r="P554">
        <v>24.89027596</v>
      </c>
      <c r="Q554">
        <v>27.982995989999999</v>
      </c>
      <c r="R554">
        <v>23.541105269999999</v>
      </c>
      <c r="S554">
        <v>27.826871870000002</v>
      </c>
      <c r="T554">
        <v>27.785814290000001</v>
      </c>
      <c r="U554">
        <v>24.07230186</v>
      </c>
      <c r="V554">
        <v>27.725204470000001</v>
      </c>
      <c r="W554">
        <v>28.086893079999999</v>
      </c>
      <c r="X554">
        <v>27.86697006</v>
      </c>
      <c r="Y554">
        <v>0.304609352</v>
      </c>
      <c r="Z554">
        <v>-0.140034993</v>
      </c>
      <c r="AA554">
        <v>0.85307083399999994</v>
      </c>
      <c r="AB554">
        <v>-2.4215634659999998</v>
      </c>
      <c r="AC554">
        <v>0.46020154899999999</v>
      </c>
      <c r="AD554">
        <v>-1.3313598630000001</v>
      </c>
    </row>
    <row r="555" spans="1:30" x14ac:dyDescent="0.2">
      <c r="A555" t="s">
        <v>2636</v>
      </c>
      <c r="B555" t="s">
        <v>2637</v>
      </c>
      <c r="C555" t="s">
        <v>2638</v>
      </c>
      <c r="D555" t="s">
        <v>2639</v>
      </c>
      <c r="E555" t="s">
        <v>2640</v>
      </c>
      <c r="F555" t="s">
        <v>2641</v>
      </c>
      <c r="G555" t="s">
        <v>91</v>
      </c>
      <c r="H555">
        <v>36.543999999999997</v>
      </c>
      <c r="I555">
        <v>25</v>
      </c>
      <c r="J555">
        <v>82.3</v>
      </c>
      <c r="K555">
        <v>0</v>
      </c>
      <c r="L555">
        <v>323.31</v>
      </c>
      <c r="M555">
        <v>30.635299679999999</v>
      </c>
      <c r="N555">
        <v>31.18299103</v>
      </c>
      <c r="O555">
        <v>31.645942689999998</v>
      </c>
      <c r="P555">
        <v>31.922559740000001</v>
      </c>
      <c r="Q555">
        <v>32.270080569999998</v>
      </c>
      <c r="R555">
        <v>31.333461759999999</v>
      </c>
      <c r="S555">
        <v>30.651214599999999</v>
      </c>
      <c r="T555">
        <v>31.574974059999999</v>
      </c>
      <c r="U555">
        <v>31.040615079999998</v>
      </c>
      <c r="V555">
        <v>31.305467610000001</v>
      </c>
      <c r="W555">
        <v>30.836805340000002</v>
      </c>
      <c r="X555">
        <v>30.488361359999999</v>
      </c>
      <c r="Y555">
        <v>0.30025600699999999</v>
      </c>
      <c r="Z555">
        <v>0.27786636399999998</v>
      </c>
      <c r="AA555">
        <v>1.252872762</v>
      </c>
      <c r="AB555">
        <v>0.96515591899999997</v>
      </c>
      <c r="AC555">
        <v>0.23293128199999999</v>
      </c>
      <c r="AD555">
        <v>0.21205647799999999</v>
      </c>
    </row>
    <row r="556" spans="1:30" x14ac:dyDescent="0.2">
      <c r="A556" t="s">
        <v>2642</v>
      </c>
      <c r="B556" t="s">
        <v>2643</v>
      </c>
      <c r="C556" t="s">
        <v>2644</v>
      </c>
      <c r="D556" t="s">
        <v>2645</v>
      </c>
      <c r="E556" t="s">
        <v>2646</v>
      </c>
      <c r="F556" t="s">
        <v>2647</v>
      </c>
      <c r="G556" t="s">
        <v>232</v>
      </c>
      <c r="H556">
        <v>198.85</v>
      </c>
      <c r="I556">
        <v>2</v>
      </c>
      <c r="J556">
        <v>2.5</v>
      </c>
      <c r="K556">
        <v>0</v>
      </c>
      <c r="L556">
        <v>323.31</v>
      </c>
      <c r="M556">
        <v>28.772661209999999</v>
      </c>
      <c r="N556">
        <v>27.56579971</v>
      </c>
      <c r="O556">
        <v>28.104696270000002</v>
      </c>
      <c r="P556">
        <v>24.62212753</v>
      </c>
      <c r="Q556">
        <v>25.264741900000001</v>
      </c>
      <c r="R556">
        <v>29.061391830000002</v>
      </c>
      <c r="S556">
        <v>29.922807689999999</v>
      </c>
      <c r="T556">
        <v>28.593774799999998</v>
      </c>
      <c r="U556">
        <v>29.19126511</v>
      </c>
      <c r="V556">
        <v>27.401372909999999</v>
      </c>
      <c r="W556">
        <v>29.69237137</v>
      </c>
      <c r="X556">
        <v>29.80596542</v>
      </c>
      <c r="Y556">
        <v>0.40482357400000002</v>
      </c>
      <c r="Z556">
        <v>-0.818850835</v>
      </c>
      <c r="AA556">
        <v>0.76671505299999998</v>
      </c>
      <c r="AB556">
        <v>-2.6504828140000001</v>
      </c>
      <c r="AC556">
        <v>0.111863069</v>
      </c>
      <c r="AD556">
        <v>0.26937929799999999</v>
      </c>
    </row>
    <row r="557" spans="1:30" x14ac:dyDescent="0.2">
      <c r="A557" t="s">
        <v>2648</v>
      </c>
      <c r="B557" t="s">
        <v>2649</v>
      </c>
      <c r="C557" t="s">
        <v>100</v>
      </c>
      <c r="D557" t="s">
        <v>2650</v>
      </c>
      <c r="E557" t="s">
        <v>2648</v>
      </c>
      <c r="F557" t="s">
        <v>2651</v>
      </c>
      <c r="G557" t="s">
        <v>58</v>
      </c>
      <c r="H557">
        <v>49.795000000000002</v>
      </c>
      <c r="I557">
        <v>25</v>
      </c>
      <c r="J557">
        <v>63.6</v>
      </c>
      <c r="K557">
        <v>0</v>
      </c>
      <c r="L557">
        <v>135.16999999999999</v>
      </c>
      <c r="M557">
        <v>26.49492455</v>
      </c>
      <c r="N557">
        <v>26.189144129999999</v>
      </c>
      <c r="O557">
        <v>26.252738950000001</v>
      </c>
      <c r="P557">
        <v>26.178298949999999</v>
      </c>
      <c r="Q557">
        <v>26.7039814</v>
      </c>
      <c r="R557">
        <v>26.37205505</v>
      </c>
      <c r="S557">
        <v>25.905799869999999</v>
      </c>
      <c r="T557">
        <v>26.299917220000001</v>
      </c>
      <c r="U557">
        <v>26.26135635</v>
      </c>
      <c r="V557">
        <v>27.859228130000002</v>
      </c>
      <c r="W557">
        <v>26.405794140000001</v>
      </c>
      <c r="X557">
        <v>26.527698520000001</v>
      </c>
      <c r="Y557">
        <v>0.58091664799999998</v>
      </c>
      <c r="Z557">
        <v>-0.61863772100000003</v>
      </c>
      <c r="AA557">
        <v>0.45036297800000002</v>
      </c>
      <c r="AB557">
        <v>-0.51279512999999999</v>
      </c>
      <c r="AC557">
        <v>0.73727636600000002</v>
      </c>
      <c r="AD557">
        <v>-0.77521578499999999</v>
      </c>
    </row>
    <row r="558" spans="1:30" x14ac:dyDescent="0.2">
      <c r="A558" t="s">
        <v>2652</v>
      </c>
      <c r="B558" t="s">
        <v>2653</v>
      </c>
      <c r="C558" t="s">
        <v>2654</v>
      </c>
      <c r="D558" t="s">
        <v>2655</v>
      </c>
      <c r="E558" t="s">
        <v>2656</v>
      </c>
      <c r="F558" t="s">
        <v>2657</v>
      </c>
      <c r="G558" t="s">
        <v>2217</v>
      </c>
      <c r="H558">
        <v>52.533999999999999</v>
      </c>
      <c r="I558">
        <v>1</v>
      </c>
      <c r="J558">
        <v>2.5</v>
      </c>
      <c r="K558">
        <v>0</v>
      </c>
      <c r="L558">
        <v>50.738</v>
      </c>
      <c r="M558">
        <v>27.60971069</v>
      </c>
      <c r="N558">
        <v>27.535566330000002</v>
      </c>
      <c r="O558">
        <v>27.225454330000002</v>
      </c>
      <c r="P558">
        <v>26.81592178</v>
      </c>
      <c r="Q558">
        <v>26.667768479999999</v>
      </c>
      <c r="R558">
        <v>27.062191009999999</v>
      </c>
      <c r="S558">
        <v>27.270259859999999</v>
      </c>
      <c r="T558">
        <v>26.949155810000001</v>
      </c>
      <c r="U558">
        <v>26.642099380000001</v>
      </c>
      <c r="V558">
        <v>26.625333789999999</v>
      </c>
      <c r="W558">
        <v>27.231050490000001</v>
      </c>
      <c r="X558">
        <v>27.482391360000001</v>
      </c>
      <c r="Y558">
        <v>0.54213251799999995</v>
      </c>
      <c r="Z558">
        <v>0.34398524000000003</v>
      </c>
      <c r="AA558">
        <v>0.400799446</v>
      </c>
      <c r="AB558">
        <v>-0.264298121</v>
      </c>
      <c r="AC558">
        <v>0.19560081000000001</v>
      </c>
      <c r="AD558">
        <v>-0.159086863</v>
      </c>
    </row>
    <row r="559" spans="1:30" x14ac:dyDescent="0.2">
      <c r="A559" t="s">
        <v>2658</v>
      </c>
      <c r="B559" t="s">
        <v>2659</v>
      </c>
      <c r="C559" t="s">
        <v>2660</v>
      </c>
      <c r="D559" t="s">
        <v>2661</v>
      </c>
      <c r="E559" t="s">
        <v>2662</v>
      </c>
      <c r="F559" t="s">
        <v>2663</v>
      </c>
      <c r="G559" t="s">
        <v>36</v>
      </c>
      <c r="H559">
        <v>35.817999999999998</v>
      </c>
      <c r="I559">
        <v>6</v>
      </c>
      <c r="J559">
        <v>26</v>
      </c>
      <c r="K559">
        <v>0</v>
      </c>
      <c r="L559">
        <v>25.81</v>
      </c>
      <c r="M559">
        <v>25.62483215</v>
      </c>
      <c r="N559">
        <v>24.392019269999999</v>
      </c>
      <c r="O559">
        <v>25.91670418</v>
      </c>
      <c r="P559">
        <v>23.768762590000001</v>
      </c>
      <c r="Q559">
        <v>24.744401929999999</v>
      </c>
      <c r="R559">
        <v>24.117734909999999</v>
      </c>
      <c r="S559">
        <v>25.072429660000001</v>
      </c>
      <c r="T559">
        <v>23.717672350000001</v>
      </c>
      <c r="U559">
        <v>23.471698759999999</v>
      </c>
      <c r="V559">
        <v>25.23724747</v>
      </c>
      <c r="W559">
        <v>25.45102692</v>
      </c>
      <c r="X559">
        <v>24.938402180000001</v>
      </c>
      <c r="Y559">
        <v>7.3176948000000006E-2</v>
      </c>
      <c r="Z559">
        <v>0.102293015</v>
      </c>
      <c r="AA559">
        <v>1.4423047440000001</v>
      </c>
      <c r="AB559">
        <v>-0.99859237700000003</v>
      </c>
      <c r="AC559">
        <v>1.013460721</v>
      </c>
      <c r="AD559">
        <v>-1.121625264</v>
      </c>
    </row>
    <row r="560" spans="1:30" x14ac:dyDescent="0.2">
      <c r="A560" t="s">
        <v>2664</v>
      </c>
      <c r="B560" t="s">
        <v>2665</v>
      </c>
      <c r="C560" t="s">
        <v>2666</v>
      </c>
      <c r="D560" t="s">
        <v>2667</v>
      </c>
      <c r="E560" t="s">
        <v>2668</v>
      </c>
      <c r="F560" t="s">
        <v>2669</v>
      </c>
      <c r="G560" t="s">
        <v>36</v>
      </c>
      <c r="H560">
        <v>95.120999999999995</v>
      </c>
      <c r="I560">
        <v>21</v>
      </c>
      <c r="J560">
        <v>33.6</v>
      </c>
      <c r="K560">
        <v>0</v>
      </c>
      <c r="L560">
        <v>323.31</v>
      </c>
      <c r="M560">
        <v>28.927108759999999</v>
      </c>
      <c r="N560">
        <v>28.722209929999998</v>
      </c>
      <c r="O560">
        <v>28.323198319999999</v>
      </c>
      <c r="P560">
        <v>28.175361630000001</v>
      </c>
      <c r="Q560">
        <v>28.329500199999998</v>
      </c>
      <c r="R560">
        <v>28.310817719999999</v>
      </c>
      <c r="S560">
        <v>28.253812790000001</v>
      </c>
      <c r="T560">
        <v>28.419166560000001</v>
      </c>
      <c r="U560">
        <v>28.740821839999999</v>
      </c>
      <c r="V560">
        <v>28.687458039999999</v>
      </c>
      <c r="W560">
        <v>28.861833570000002</v>
      </c>
      <c r="X560">
        <v>29.11535263</v>
      </c>
      <c r="Y560">
        <v>0.46012967500000002</v>
      </c>
      <c r="Z560">
        <v>-0.23070907600000001</v>
      </c>
      <c r="AA560">
        <v>2.0054432850000001</v>
      </c>
      <c r="AB560">
        <v>-0.61632156400000004</v>
      </c>
      <c r="AC560">
        <v>1.033783522</v>
      </c>
      <c r="AD560">
        <v>-0.41694768300000001</v>
      </c>
    </row>
    <row r="561" spans="1:30" x14ac:dyDescent="0.2">
      <c r="A561" t="s">
        <v>2670</v>
      </c>
      <c r="B561" t="s">
        <v>2671</v>
      </c>
      <c r="C561" t="s">
        <v>32</v>
      </c>
      <c r="D561" t="s">
        <v>2672</v>
      </c>
      <c r="E561" t="s">
        <v>2673</v>
      </c>
      <c r="F561" t="s">
        <v>2674</v>
      </c>
      <c r="G561" t="s">
        <v>58</v>
      </c>
      <c r="H561">
        <v>18.634</v>
      </c>
      <c r="I561">
        <v>13</v>
      </c>
      <c r="J561">
        <v>99.4</v>
      </c>
      <c r="K561">
        <v>0</v>
      </c>
      <c r="L561">
        <v>323.31</v>
      </c>
      <c r="M561">
        <v>30.624706270000001</v>
      </c>
      <c r="N561">
        <v>31.0936451</v>
      </c>
      <c r="O561">
        <v>31.168779369999999</v>
      </c>
      <c r="P561">
        <v>31.376117709999999</v>
      </c>
      <c r="Q561">
        <v>31.664499280000001</v>
      </c>
      <c r="R561">
        <v>31.086702349999999</v>
      </c>
      <c r="S561">
        <v>30.822212220000001</v>
      </c>
      <c r="T561">
        <v>31.070608140000001</v>
      </c>
      <c r="U561">
        <v>30.94593811</v>
      </c>
      <c r="V561">
        <v>31.10299492</v>
      </c>
      <c r="W561">
        <v>30.714239119999998</v>
      </c>
      <c r="X561">
        <v>30.64924431</v>
      </c>
      <c r="Y561">
        <v>0.25101453499999998</v>
      </c>
      <c r="Z561">
        <v>0.14021746299999999</v>
      </c>
      <c r="AA561">
        <v>1.18923611</v>
      </c>
      <c r="AB561">
        <v>0.55361366300000003</v>
      </c>
      <c r="AC561">
        <v>0.32043284500000002</v>
      </c>
      <c r="AD561">
        <v>0.12409337400000001</v>
      </c>
    </row>
    <row r="562" spans="1:30" x14ac:dyDescent="0.2">
      <c r="A562" t="s">
        <v>2675</v>
      </c>
      <c r="B562" t="s">
        <v>2676</v>
      </c>
      <c r="C562" t="s">
        <v>2677</v>
      </c>
      <c r="D562" t="s">
        <v>2678</v>
      </c>
      <c r="E562" t="s">
        <v>2679</v>
      </c>
      <c r="F562" t="s">
        <v>2680</v>
      </c>
      <c r="G562" t="s">
        <v>232</v>
      </c>
      <c r="H562">
        <v>75.197000000000003</v>
      </c>
      <c r="I562">
        <v>14</v>
      </c>
      <c r="J562">
        <v>32.200000000000003</v>
      </c>
      <c r="K562">
        <v>0</v>
      </c>
      <c r="L562">
        <v>189.75</v>
      </c>
      <c r="M562">
        <v>27.832315439999999</v>
      </c>
      <c r="N562">
        <v>27.69783211</v>
      </c>
      <c r="O562">
        <v>27.828384400000001</v>
      </c>
      <c r="P562">
        <v>26.573316569999999</v>
      </c>
      <c r="Q562">
        <v>27.85946465</v>
      </c>
      <c r="R562">
        <v>28.068304059999999</v>
      </c>
      <c r="S562">
        <v>28.770458219999998</v>
      </c>
      <c r="T562">
        <v>28.167726519999999</v>
      </c>
      <c r="U562">
        <v>28.09788322</v>
      </c>
      <c r="V562">
        <v>28.656934740000001</v>
      </c>
      <c r="W562">
        <v>28.41227722</v>
      </c>
      <c r="X562">
        <v>28.489797589999998</v>
      </c>
      <c r="Y562">
        <v>3.010756819</v>
      </c>
      <c r="Z562">
        <v>-0.73349253299999995</v>
      </c>
      <c r="AA562">
        <v>1.0113545660000001</v>
      </c>
      <c r="AB562">
        <v>-1.01930809</v>
      </c>
      <c r="AC562">
        <v>0.31655936899999998</v>
      </c>
      <c r="AD562">
        <v>-0.17431386300000001</v>
      </c>
    </row>
    <row r="563" spans="1:30" x14ac:dyDescent="0.2">
      <c r="A563" t="s">
        <v>2681</v>
      </c>
      <c r="B563" t="s">
        <v>2219</v>
      </c>
      <c r="C563" t="s">
        <v>239</v>
      </c>
      <c r="D563" t="s">
        <v>2682</v>
      </c>
      <c r="E563" t="s">
        <v>2681</v>
      </c>
      <c r="F563" t="s">
        <v>2683</v>
      </c>
      <c r="G563" t="s">
        <v>91</v>
      </c>
      <c r="H563">
        <v>28.222999999999999</v>
      </c>
      <c r="I563">
        <v>5</v>
      </c>
      <c r="J563">
        <v>20.2</v>
      </c>
      <c r="K563">
        <v>0</v>
      </c>
      <c r="L563">
        <v>49.145000000000003</v>
      </c>
      <c r="M563">
        <v>23.790636060000001</v>
      </c>
      <c r="N563">
        <v>24.07930374</v>
      </c>
      <c r="O563">
        <v>23.709316250000001</v>
      </c>
      <c r="P563">
        <v>23.623394009999998</v>
      </c>
      <c r="Q563">
        <v>23.661584850000001</v>
      </c>
      <c r="R563">
        <v>25.510990140000001</v>
      </c>
      <c r="S563">
        <v>22.91220474</v>
      </c>
      <c r="T563">
        <v>25.551715850000001</v>
      </c>
      <c r="U563">
        <v>23.767189030000001</v>
      </c>
      <c r="V563">
        <v>23.612289430000001</v>
      </c>
      <c r="W563">
        <v>24.407114029999999</v>
      </c>
      <c r="X563">
        <v>24.080793379999999</v>
      </c>
      <c r="Y563">
        <v>0.271163977</v>
      </c>
      <c r="Z563">
        <v>-0.17364692700000001</v>
      </c>
      <c r="AA563">
        <v>0.12808465099999999</v>
      </c>
      <c r="AB563">
        <v>0.23192405699999999</v>
      </c>
      <c r="AC563">
        <v>1.7877547000000001E-2</v>
      </c>
      <c r="AD563">
        <v>4.3637594000000002E-2</v>
      </c>
    </row>
    <row r="564" spans="1:30" x14ac:dyDescent="0.2">
      <c r="A564" t="s">
        <v>2684</v>
      </c>
      <c r="B564" t="s">
        <v>2685</v>
      </c>
      <c r="C564" t="s">
        <v>32</v>
      </c>
      <c r="D564" t="s">
        <v>2686</v>
      </c>
      <c r="E564" t="s">
        <v>2687</v>
      </c>
      <c r="F564" t="s">
        <v>2688</v>
      </c>
      <c r="G564" t="s">
        <v>36</v>
      </c>
      <c r="H564">
        <v>28.277000000000001</v>
      </c>
      <c r="I564">
        <v>23</v>
      </c>
      <c r="J564">
        <v>78.8</v>
      </c>
      <c r="K564">
        <v>0</v>
      </c>
      <c r="L564">
        <v>323.31</v>
      </c>
      <c r="M564">
        <v>29.133838650000001</v>
      </c>
      <c r="N564">
        <v>29.832239149999999</v>
      </c>
      <c r="O564">
        <v>30.456991200000001</v>
      </c>
      <c r="P564">
        <v>30.669406890000001</v>
      </c>
      <c r="Q564">
        <v>31.743625640000001</v>
      </c>
      <c r="R564">
        <v>29.982233050000001</v>
      </c>
      <c r="S564">
        <v>29.225776669999998</v>
      </c>
      <c r="T564">
        <v>29.807916639999998</v>
      </c>
      <c r="U564">
        <v>29.93297768</v>
      </c>
      <c r="V564">
        <v>31.46903038</v>
      </c>
      <c r="W564">
        <v>29.123935700000001</v>
      </c>
      <c r="X564">
        <v>29.339027399999999</v>
      </c>
      <c r="Y564">
        <v>7.0647670999999995E-2</v>
      </c>
      <c r="Z564">
        <v>-0.169641495</v>
      </c>
      <c r="AA564">
        <v>0.38031668499999999</v>
      </c>
      <c r="AB564">
        <v>0.82109069800000001</v>
      </c>
      <c r="AC564">
        <v>0.154328041</v>
      </c>
      <c r="AD564">
        <v>-0.321774165</v>
      </c>
    </row>
    <row r="565" spans="1:30" x14ac:dyDescent="0.2">
      <c r="A565" t="s">
        <v>2689</v>
      </c>
      <c r="B565" t="s">
        <v>2690</v>
      </c>
      <c r="C565" t="s">
        <v>2691</v>
      </c>
      <c r="D565" t="s">
        <v>2692</v>
      </c>
      <c r="E565" t="s">
        <v>2693</v>
      </c>
      <c r="F565" t="s">
        <v>2694</v>
      </c>
      <c r="G565" t="s">
        <v>36</v>
      </c>
      <c r="H565">
        <v>33.933</v>
      </c>
      <c r="I565">
        <v>7</v>
      </c>
      <c r="J565">
        <v>37.9</v>
      </c>
      <c r="K565">
        <v>0</v>
      </c>
      <c r="L565">
        <v>57.161999999999999</v>
      </c>
      <c r="M565">
        <v>25.36839676</v>
      </c>
      <c r="N565">
        <v>25.581901550000001</v>
      </c>
      <c r="O565">
        <v>24.859228130000002</v>
      </c>
      <c r="P565">
        <v>25.132104869999999</v>
      </c>
      <c r="Q565">
        <v>24.818500520000001</v>
      </c>
      <c r="R565">
        <v>24.544687270000001</v>
      </c>
      <c r="S565">
        <v>25.008512499999998</v>
      </c>
      <c r="T565">
        <v>24.800254819999999</v>
      </c>
      <c r="U565">
        <v>25.212932590000001</v>
      </c>
      <c r="V565">
        <v>24.570337299999998</v>
      </c>
      <c r="W565">
        <v>25.04951286</v>
      </c>
      <c r="X565">
        <v>25.092596050000001</v>
      </c>
      <c r="Y565">
        <v>0.602195798</v>
      </c>
      <c r="Z565">
        <v>0.36569341</v>
      </c>
      <c r="AA565">
        <v>0.109855064</v>
      </c>
      <c r="AB565">
        <v>-7.2384515999999996E-2</v>
      </c>
      <c r="AC565">
        <v>0.192341391</v>
      </c>
      <c r="AD565">
        <v>0.103084564</v>
      </c>
    </row>
    <row r="566" spans="1:30" x14ac:dyDescent="0.2">
      <c r="A566" t="s">
        <v>2695</v>
      </c>
      <c r="B566" t="s">
        <v>2696</v>
      </c>
      <c r="C566" t="s">
        <v>2697</v>
      </c>
      <c r="D566" t="s">
        <v>2698</v>
      </c>
      <c r="E566" t="s">
        <v>2699</v>
      </c>
      <c r="F566" t="s">
        <v>2700</v>
      </c>
      <c r="G566" t="s">
        <v>395</v>
      </c>
      <c r="H566">
        <v>92.566999999999993</v>
      </c>
      <c r="I566">
        <v>75</v>
      </c>
      <c r="J566">
        <v>82.3</v>
      </c>
      <c r="K566">
        <v>0</v>
      </c>
      <c r="L566">
        <v>323.31</v>
      </c>
      <c r="M566">
        <v>29.478269579999999</v>
      </c>
      <c r="N566">
        <v>29.033912659999999</v>
      </c>
      <c r="O566">
        <v>29.03472519</v>
      </c>
      <c r="P566">
        <v>29.727834699999999</v>
      </c>
      <c r="Q566">
        <v>30.959266660000001</v>
      </c>
      <c r="R566">
        <v>29.814945219999998</v>
      </c>
      <c r="S566">
        <v>28.303911209999999</v>
      </c>
      <c r="T566">
        <v>27.171405790000001</v>
      </c>
      <c r="U566">
        <v>28.451007839999999</v>
      </c>
      <c r="V566">
        <v>30.79590988</v>
      </c>
      <c r="W566">
        <v>29.080247880000002</v>
      </c>
      <c r="X566">
        <v>29.310989379999999</v>
      </c>
      <c r="Y566">
        <v>0.417577737</v>
      </c>
      <c r="Z566">
        <v>-0.54674657199999999</v>
      </c>
      <c r="AA566">
        <v>0.26150696200000001</v>
      </c>
      <c r="AB566">
        <v>0.43829981499999998</v>
      </c>
      <c r="AC566">
        <v>1.224772145</v>
      </c>
      <c r="AD566">
        <v>-1.7536074319999999</v>
      </c>
    </row>
    <row r="567" spans="1:30" x14ac:dyDescent="0.2">
      <c r="A567" t="s">
        <v>2701</v>
      </c>
      <c r="B567" t="s">
        <v>99</v>
      </c>
      <c r="C567" t="s">
        <v>100</v>
      </c>
      <c r="D567" t="s">
        <v>2702</v>
      </c>
      <c r="E567" t="s">
        <v>2701</v>
      </c>
      <c r="F567" t="s">
        <v>2703</v>
      </c>
      <c r="G567" t="s">
        <v>58</v>
      </c>
      <c r="H567">
        <v>15.391999999999999</v>
      </c>
      <c r="I567">
        <v>6</v>
      </c>
      <c r="J567">
        <v>72.900000000000006</v>
      </c>
      <c r="K567">
        <v>0</v>
      </c>
      <c r="L567">
        <v>113.87</v>
      </c>
      <c r="M567">
        <v>26.978364939999999</v>
      </c>
      <c r="N567">
        <v>27.383192059999999</v>
      </c>
      <c r="O567">
        <v>27.59555435</v>
      </c>
      <c r="P567">
        <v>27.681236269999999</v>
      </c>
      <c r="Q567">
        <v>28.13300705</v>
      </c>
      <c r="R567">
        <v>26.63975525</v>
      </c>
      <c r="S567">
        <v>27.30330086</v>
      </c>
      <c r="T567">
        <v>27.717773439999998</v>
      </c>
      <c r="U567">
        <v>27.487537379999999</v>
      </c>
      <c r="V567">
        <v>27.784627910000001</v>
      </c>
      <c r="W567">
        <v>27.186220169999999</v>
      </c>
      <c r="X567">
        <v>27.25673866</v>
      </c>
      <c r="Y567">
        <v>0.12627080399999999</v>
      </c>
      <c r="Z567">
        <v>-9.0158462999999994E-2</v>
      </c>
      <c r="AA567">
        <v>5.4106319999999999E-2</v>
      </c>
      <c r="AB567">
        <v>7.5470605999999996E-2</v>
      </c>
      <c r="AC567">
        <v>0.15685402600000001</v>
      </c>
      <c r="AD567">
        <v>9.3674978000000006E-2</v>
      </c>
    </row>
    <row r="568" spans="1:30" x14ac:dyDescent="0.2">
      <c r="A568" t="s">
        <v>2704</v>
      </c>
      <c r="B568" t="s">
        <v>2705</v>
      </c>
      <c r="C568" t="s">
        <v>2706</v>
      </c>
      <c r="D568" t="s">
        <v>2707</v>
      </c>
      <c r="E568" t="s">
        <v>2708</v>
      </c>
      <c r="F568" t="s">
        <v>2709</v>
      </c>
      <c r="G568" t="s">
        <v>43</v>
      </c>
      <c r="H568">
        <v>21.292000000000002</v>
      </c>
      <c r="I568">
        <v>7</v>
      </c>
      <c r="J568">
        <v>35.1</v>
      </c>
      <c r="K568">
        <v>0</v>
      </c>
      <c r="L568">
        <v>142.37</v>
      </c>
      <c r="M568">
        <v>28.05517197</v>
      </c>
      <c r="N568">
        <v>27.608442310000001</v>
      </c>
      <c r="O568">
        <v>28.06501961</v>
      </c>
      <c r="P568">
        <v>27.497623440000002</v>
      </c>
      <c r="Q568">
        <v>28.986606600000002</v>
      </c>
      <c r="R568">
        <v>28.336624149999999</v>
      </c>
      <c r="S568">
        <v>28.000078200000001</v>
      </c>
      <c r="T568">
        <v>29.04557037</v>
      </c>
      <c r="U568">
        <v>27.535417559999999</v>
      </c>
      <c r="V568">
        <v>29.334367749999998</v>
      </c>
      <c r="W568">
        <v>28.165187840000002</v>
      </c>
      <c r="X568">
        <v>28.20237732</v>
      </c>
      <c r="Y568">
        <v>0.73106794399999997</v>
      </c>
      <c r="Z568">
        <v>-0.65776634199999995</v>
      </c>
      <c r="AA568">
        <v>0.195479762</v>
      </c>
      <c r="AB568">
        <v>-0.293692907</v>
      </c>
      <c r="AC568">
        <v>0.25167971300000003</v>
      </c>
      <c r="AD568">
        <v>-0.37362225900000001</v>
      </c>
    </row>
    <row r="569" spans="1:30" x14ac:dyDescent="0.2">
      <c r="A569" t="s">
        <v>2710</v>
      </c>
      <c r="B569" t="s">
        <v>162</v>
      </c>
      <c r="C569" t="s">
        <v>32</v>
      </c>
      <c r="D569" t="s">
        <v>2711</v>
      </c>
      <c r="E569" t="s">
        <v>2710</v>
      </c>
      <c r="F569" t="s">
        <v>2712</v>
      </c>
      <c r="G569" t="s">
        <v>58</v>
      </c>
      <c r="H569">
        <v>19.52</v>
      </c>
      <c r="I569">
        <v>4</v>
      </c>
      <c r="J569">
        <v>32.700000000000003</v>
      </c>
      <c r="K569">
        <v>0</v>
      </c>
      <c r="L569">
        <v>36.762999999999998</v>
      </c>
      <c r="M569">
        <v>24.504596710000001</v>
      </c>
      <c r="N569">
        <v>24.629493709999998</v>
      </c>
      <c r="O569">
        <v>24.17450333</v>
      </c>
      <c r="P569">
        <v>25.185443880000001</v>
      </c>
      <c r="Q569">
        <v>25.073244089999999</v>
      </c>
      <c r="R569">
        <v>25.55895615</v>
      </c>
      <c r="S569">
        <v>23.15584183</v>
      </c>
      <c r="T569">
        <v>24.30324173</v>
      </c>
      <c r="U569">
        <v>24.047607419999999</v>
      </c>
      <c r="V569">
        <v>23.74466133</v>
      </c>
      <c r="W569">
        <v>24.706275940000001</v>
      </c>
      <c r="X569">
        <v>24.326013570000001</v>
      </c>
      <c r="Y569">
        <v>0.22252856300000001</v>
      </c>
      <c r="Z569">
        <v>0.17721430499999999</v>
      </c>
      <c r="AA569">
        <v>1.4866715800000001</v>
      </c>
      <c r="AB569">
        <v>1.013564428</v>
      </c>
      <c r="AC569">
        <v>0.40183998500000001</v>
      </c>
      <c r="AD569">
        <v>-0.42341995199999999</v>
      </c>
    </row>
    <row r="570" spans="1:30" x14ac:dyDescent="0.2">
      <c r="A570" t="s">
        <v>2713</v>
      </c>
      <c r="B570" t="s">
        <v>2714</v>
      </c>
      <c r="C570" t="s">
        <v>431</v>
      </c>
      <c r="D570" t="s">
        <v>2715</v>
      </c>
      <c r="E570" t="s">
        <v>2716</v>
      </c>
      <c r="F570" t="s">
        <v>2717</v>
      </c>
      <c r="G570" t="s">
        <v>232</v>
      </c>
      <c r="H570">
        <v>42.296999999999997</v>
      </c>
      <c r="I570">
        <v>20</v>
      </c>
      <c r="J570">
        <v>69.099999999999994</v>
      </c>
      <c r="K570">
        <v>0</v>
      </c>
      <c r="L570">
        <v>89.058000000000007</v>
      </c>
      <c r="M570">
        <v>27.83056259</v>
      </c>
      <c r="N570">
        <v>28.326074599999998</v>
      </c>
      <c r="O570">
        <v>28.096426009999998</v>
      </c>
      <c r="P570">
        <v>28.234390260000001</v>
      </c>
      <c r="Q570">
        <v>25.841808319999998</v>
      </c>
      <c r="R570">
        <v>27.718557359999998</v>
      </c>
      <c r="S570">
        <v>27.90426064</v>
      </c>
      <c r="T570">
        <v>28.073011399999999</v>
      </c>
      <c r="U570">
        <v>28.203311920000001</v>
      </c>
      <c r="V570">
        <v>27.41409492</v>
      </c>
      <c r="W570">
        <v>27.782693859999998</v>
      </c>
      <c r="X570">
        <v>27.58218956</v>
      </c>
      <c r="Y570">
        <v>1.2907301870000001</v>
      </c>
      <c r="Z570">
        <v>0.491361618</v>
      </c>
      <c r="AA570">
        <v>0.168559504</v>
      </c>
      <c r="AB570">
        <v>-0.32807413699999999</v>
      </c>
      <c r="AC570">
        <v>1.5655384649999999</v>
      </c>
      <c r="AD570">
        <v>0.46720186899999999</v>
      </c>
    </row>
    <row r="571" spans="1:30" x14ac:dyDescent="0.2">
      <c r="A571" t="s">
        <v>2718</v>
      </c>
      <c r="B571" t="s">
        <v>2719</v>
      </c>
      <c r="C571" t="s">
        <v>32</v>
      </c>
      <c r="D571" t="s">
        <v>2720</v>
      </c>
      <c r="E571" t="s">
        <v>2721</v>
      </c>
      <c r="F571" t="s">
        <v>2722</v>
      </c>
      <c r="G571" t="s">
        <v>36</v>
      </c>
      <c r="H571">
        <v>33.930999999999997</v>
      </c>
      <c r="I571">
        <v>16</v>
      </c>
      <c r="J571">
        <v>79.8</v>
      </c>
      <c r="K571">
        <v>0</v>
      </c>
      <c r="L571">
        <v>323.31</v>
      </c>
      <c r="M571">
        <v>31.538297650000001</v>
      </c>
      <c r="N571">
        <v>31.162729259999999</v>
      </c>
      <c r="O571">
        <v>30.85964203</v>
      </c>
      <c r="P571">
        <v>31.119600299999998</v>
      </c>
      <c r="Q571">
        <v>31.025184629999998</v>
      </c>
      <c r="R571">
        <v>30.788850780000001</v>
      </c>
      <c r="S571">
        <v>31.276641850000001</v>
      </c>
      <c r="T571">
        <v>31.522249219999999</v>
      </c>
      <c r="U571">
        <v>31.317161559999999</v>
      </c>
      <c r="V571">
        <v>31.307748790000002</v>
      </c>
      <c r="W571">
        <v>31.126201630000001</v>
      </c>
      <c r="X571">
        <v>31.55960464</v>
      </c>
      <c r="Y571">
        <v>0.24462030100000001</v>
      </c>
      <c r="Z571">
        <v>-0.144295375</v>
      </c>
      <c r="AA571">
        <v>1.0398937619999999</v>
      </c>
      <c r="AB571">
        <v>-0.35330645199999999</v>
      </c>
      <c r="AC571">
        <v>9.9757263999999998E-2</v>
      </c>
      <c r="AD571">
        <v>4.0832519999999997E-2</v>
      </c>
    </row>
    <row r="572" spans="1:30" x14ac:dyDescent="0.2">
      <c r="A572" t="s">
        <v>2723</v>
      </c>
      <c r="B572" t="s">
        <v>162</v>
      </c>
      <c r="C572" t="s">
        <v>100</v>
      </c>
      <c r="D572" t="s">
        <v>2724</v>
      </c>
      <c r="E572" t="s">
        <v>2723</v>
      </c>
      <c r="F572" t="s">
        <v>2725</v>
      </c>
      <c r="G572" t="s">
        <v>58</v>
      </c>
      <c r="H572">
        <v>28.859000000000002</v>
      </c>
      <c r="I572">
        <v>6</v>
      </c>
      <c r="J572">
        <v>31.5</v>
      </c>
      <c r="K572">
        <v>0</v>
      </c>
      <c r="L572">
        <v>37.670999999999999</v>
      </c>
      <c r="M572">
        <v>28.894897459999999</v>
      </c>
      <c r="N572">
        <v>28.488151550000001</v>
      </c>
      <c r="O572">
        <v>28.16590691</v>
      </c>
      <c r="P572">
        <v>28.12203598</v>
      </c>
      <c r="Q572">
        <v>28.35245514</v>
      </c>
      <c r="R572">
        <v>27.818485259999999</v>
      </c>
      <c r="S572">
        <v>28.23981667</v>
      </c>
      <c r="T572">
        <v>27.806673050000001</v>
      </c>
      <c r="U572">
        <v>27.74271774</v>
      </c>
      <c r="V572">
        <v>28.537788389999999</v>
      </c>
      <c r="W572">
        <v>28.396972659999999</v>
      </c>
      <c r="X572">
        <v>28.44974899</v>
      </c>
      <c r="Y572">
        <v>9.0860089000000005E-2</v>
      </c>
      <c r="Z572">
        <v>5.4815292000000002E-2</v>
      </c>
      <c r="AA572">
        <v>1.068899569</v>
      </c>
      <c r="AB572">
        <v>-0.36384455399999999</v>
      </c>
      <c r="AC572">
        <v>1.5212965629999999</v>
      </c>
      <c r="AD572">
        <v>-0.53176752699999996</v>
      </c>
    </row>
    <row r="573" spans="1:30" x14ac:dyDescent="0.2">
      <c r="A573" t="s">
        <v>2726</v>
      </c>
      <c r="B573" t="s">
        <v>2727</v>
      </c>
      <c r="C573" t="s">
        <v>2728</v>
      </c>
      <c r="D573" t="s">
        <v>2729</v>
      </c>
      <c r="E573" t="s">
        <v>2730</v>
      </c>
      <c r="F573" t="s">
        <v>2731</v>
      </c>
      <c r="G573" t="s">
        <v>91</v>
      </c>
      <c r="H573">
        <v>72.947999999999993</v>
      </c>
      <c r="I573">
        <v>17</v>
      </c>
      <c r="J573">
        <v>36.1</v>
      </c>
      <c r="K573">
        <v>0</v>
      </c>
      <c r="L573">
        <v>136.29</v>
      </c>
      <c r="M573">
        <v>24.105760570000001</v>
      </c>
      <c r="N573">
        <v>24.784490590000001</v>
      </c>
      <c r="O573">
        <v>24.084585189999999</v>
      </c>
      <c r="P573">
        <v>25.008340839999999</v>
      </c>
      <c r="Q573">
        <v>23.785018919999999</v>
      </c>
      <c r="R573">
        <v>25.778738019999999</v>
      </c>
      <c r="S573">
        <v>25.283550259999998</v>
      </c>
      <c r="T573">
        <v>23.161821369999998</v>
      </c>
      <c r="U573">
        <v>23.684495930000001</v>
      </c>
      <c r="V573">
        <v>24.76428413</v>
      </c>
      <c r="W573">
        <v>24.625102999999999</v>
      </c>
      <c r="X573">
        <v>23.729555130000001</v>
      </c>
      <c r="Y573">
        <v>4.1137628000000002E-2</v>
      </c>
      <c r="Z573">
        <v>-4.8035304000000001E-2</v>
      </c>
      <c r="AA573">
        <v>0.29529595400000003</v>
      </c>
      <c r="AB573">
        <v>0.484385173</v>
      </c>
      <c r="AC573">
        <v>0.17454768300000001</v>
      </c>
      <c r="AD573">
        <v>-0.32969156900000002</v>
      </c>
    </row>
    <row r="574" spans="1:30" x14ac:dyDescent="0.2">
      <c r="A574" t="s">
        <v>2732</v>
      </c>
      <c r="B574" t="s">
        <v>2733</v>
      </c>
      <c r="C574" t="s">
        <v>2147</v>
      </c>
      <c r="D574" t="s">
        <v>2734</v>
      </c>
      <c r="E574" t="s">
        <v>2735</v>
      </c>
      <c r="F574" t="s">
        <v>2736</v>
      </c>
      <c r="G574" t="s">
        <v>91</v>
      </c>
      <c r="H574">
        <v>29.138000000000002</v>
      </c>
      <c r="I574">
        <v>10</v>
      </c>
      <c r="J574">
        <v>37.5</v>
      </c>
      <c r="K574">
        <v>0</v>
      </c>
      <c r="L574">
        <v>86.774000000000001</v>
      </c>
      <c r="M574">
        <v>31.339632030000001</v>
      </c>
      <c r="N574">
        <v>31.013917920000001</v>
      </c>
      <c r="O574">
        <v>30.781051640000001</v>
      </c>
      <c r="P574">
        <v>30.229860309999999</v>
      </c>
      <c r="Q574">
        <v>29.14513397</v>
      </c>
      <c r="R574">
        <v>30.59646034</v>
      </c>
      <c r="S574">
        <v>30.93220329</v>
      </c>
      <c r="T574">
        <v>30.194955830000001</v>
      </c>
      <c r="U574">
        <v>31.045505519999999</v>
      </c>
      <c r="V574">
        <v>30.53612137</v>
      </c>
      <c r="W574">
        <v>31.348260880000002</v>
      </c>
      <c r="X574">
        <v>31.618200300000002</v>
      </c>
      <c r="Y574">
        <v>0.123428423</v>
      </c>
      <c r="Z574">
        <v>-0.122660319</v>
      </c>
      <c r="AA574">
        <v>1.016123307</v>
      </c>
      <c r="AB574">
        <v>-1.1770426430000001</v>
      </c>
      <c r="AC574">
        <v>0.45436122099999998</v>
      </c>
      <c r="AD574">
        <v>-0.44330596900000002</v>
      </c>
    </row>
    <row r="575" spans="1:30" x14ac:dyDescent="0.2">
      <c r="A575" t="s">
        <v>2737</v>
      </c>
      <c r="B575" t="s">
        <v>31</v>
      </c>
      <c r="C575" t="s">
        <v>32</v>
      </c>
      <c r="D575" t="s">
        <v>2738</v>
      </c>
      <c r="E575" t="s">
        <v>2737</v>
      </c>
      <c r="F575" t="s">
        <v>2739</v>
      </c>
      <c r="G575" t="s">
        <v>36</v>
      </c>
      <c r="H575">
        <v>17.326000000000001</v>
      </c>
      <c r="I575">
        <v>2</v>
      </c>
      <c r="J575">
        <v>14.6</v>
      </c>
      <c r="K575">
        <v>0</v>
      </c>
      <c r="L575">
        <v>40.877000000000002</v>
      </c>
      <c r="M575">
        <v>25.14914894</v>
      </c>
      <c r="N575">
        <v>25.136766430000002</v>
      </c>
      <c r="O575">
        <v>24.86396027</v>
      </c>
      <c r="P575">
        <v>24.63611603</v>
      </c>
      <c r="Q575">
        <v>23.977865220000002</v>
      </c>
      <c r="R575">
        <v>24.668493269999999</v>
      </c>
      <c r="S575">
        <v>25.060440060000001</v>
      </c>
      <c r="T575">
        <v>24.33251572</v>
      </c>
      <c r="U575">
        <v>24.332483289999999</v>
      </c>
      <c r="V575">
        <v>24.806283950000001</v>
      </c>
      <c r="W575">
        <v>25.180429459999999</v>
      </c>
      <c r="X575">
        <v>24.017711640000002</v>
      </c>
      <c r="Y575">
        <v>0.46496610399999999</v>
      </c>
      <c r="Z575">
        <v>0.38181686399999998</v>
      </c>
      <c r="AA575">
        <v>0.230089881</v>
      </c>
      <c r="AB575">
        <v>-0.24065017699999999</v>
      </c>
      <c r="AC575">
        <v>7.8017506E-2</v>
      </c>
      <c r="AD575">
        <v>-9.2995326000000003E-2</v>
      </c>
    </row>
    <row r="576" spans="1:30" x14ac:dyDescent="0.2">
      <c r="A576" t="s">
        <v>2740</v>
      </c>
      <c r="B576" t="s">
        <v>2741</v>
      </c>
      <c r="C576" t="s">
        <v>2742</v>
      </c>
      <c r="D576" t="s">
        <v>2743</v>
      </c>
      <c r="E576" t="s">
        <v>2744</v>
      </c>
      <c r="F576" t="s">
        <v>2745</v>
      </c>
      <c r="G576" t="s">
        <v>91</v>
      </c>
      <c r="H576">
        <v>40.947000000000003</v>
      </c>
      <c r="I576">
        <v>9</v>
      </c>
      <c r="J576">
        <v>39.200000000000003</v>
      </c>
      <c r="K576">
        <v>0</v>
      </c>
      <c r="L576">
        <v>86.962000000000003</v>
      </c>
      <c r="M576">
        <v>24.49470711</v>
      </c>
      <c r="N576">
        <v>25.018857959999998</v>
      </c>
      <c r="O576">
        <v>23.994373320000001</v>
      </c>
      <c r="P576">
        <v>25.710802080000001</v>
      </c>
      <c r="Q576">
        <v>26.298521040000001</v>
      </c>
      <c r="R576">
        <v>24.170562740000001</v>
      </c>
      <c r="S576">
        <v>24.828817369999999</v>
      </c>
      <c r="T576">
        <v>23.346723560000001</v>
      </c>
      <c r="U576">
        <v>24.85418129</v>
      </c>
      <c r="V576">
        <v>23.649623869999999</v>
      </c>
      <c r="W576">
        <v>23.419425960000002</v>
      </c>
      <c r="X576">
        <v>23.940723420000001</v>
      </c>
      <c r="Y576">
        <v>1.1792183970000001</v>
      </c>
      <c r="Z576">
        <v>0.83272170999999995</v>
      </c>
      <c r="AA576">
        <v>1.240902151</v>
      </c>
      <c r="AB576">
        <v>1.7233708700000001</v>
      </c>
      <c r="AC576">
        <v>0.57584256</v>
      </c>
      <c r="AD576">
        <v>0.67331631999999997</v>
      </c>
    </row>
    <row r="577" spans="1:30" x14ac:dyDescent="0.2">
      <c r="A577" t="s">
        <v>2746</v>
      </c>
      <c r="B577" t="s">
        <v>99</v>
      </c>
      <c r="C577" t="s">
        <v>100</v>
      </c>
      <c r="D577" t="s">
        <v>2747</v>
      </c>
      <c r="E577" t="s">
        <v>2746</v>
      </c>
      <c r="F577" t="s">
        <v>2748</v>
      </c>
      <c r="G577" t="s">
        <v>58</v>
      </c>
      <c r="H577">
        <v>17.268000000000001</v>
      </c>
      <c r="I577">
        <v>6</v>
      </c>
      <c r="J577">
        <v>38.5</v>
      </c>
      <c r="K577">
        <v>0</v>
      </c>
      <c r="L577">
        <v>18.774999999999999</v>
      </c>
      <c r="M577">
        <v>26.302953720000001</v>
      </c>
      <c r="N577">
        <v>26.5144558</v>
      </c>
      <c r="O577">
        <v>26.332618709999998</v>
      </c>
      <c r="P577">
        <v>26.131496429999999</v>
      </c>
      <c r="Q577">
        <v>24.493289950000001</v>
      </c>
      <c r="R577">
        <v>26.75289536</v>
      </c>
      <c r="S577">
        <v>26.686990739999999</v>
      </c>
      <c r="T577">
        <v>26.36936188</v>
      </c>
      <c r="U577">
        <v>26.513944630000001</v>
      </c>
      <c r="V577">
        <v>25.606369019999999</v>
      </c>
      <c r="W577">
        <v>26.70133972</v>
      </c>
      <c r="X577">
        <v>26.39116478</v>
      </c>
      <c r="Y577">
        <v>0.17102662199999999</v>
      </c>
      <c r="Z577">
        <v>0.15038490299999999</v>
      </c>
      <c r="AA577">
        <v>0.23066810500000001</v>
      </c>
      <c r="AB577">
        <v>-0.44039726299999998</v>
      </c>
      <c r="AC577">
        <v>0.35730246700000001</v>
      </c>
      <c r="AD577">
        <v>0.29047457399999999</v>
      </c>
    </row>
    <row r="578" spans="1:30" x14ac:dyDescent="0.2">
      <c r="A578" t="s">
        <v>2749</v>
      </c>
      <c r="B578" t="s">
        <v>2750</v>
      </c>
      <c r="C578" t="s">
        <v>2751</v>
      </c>
      <c r="D578" t="s">
        <v>2752</v>
      </c>
      <c r="E578" t="s">
        <v>2753</v>
      </c>
      <c r="F578" t="s">
        <v>2754</v>
      </c>
      <c r="G578" t="s">
        <v>91</v>
      </c>
      <c r="H578">
        <v>37.075000000000003</v>
      </c>
      <c r="I578">
        <v>19</v>
      </c>
      <c r="J578">
        <v>65</v>
      </c>
      <c r="K578">
        <v>0</v>
      </c>
      <c r="L578">
        <v>323.31</v>
      </c>
      <c r="M578">
        <v>30.90289688</v>
      </c>
      <c r="N578">
        <v>31.153940200000001</v>
      </c>
      <c r="O578">
        <v>31.32163048</v>
      </c>
      <c r="P578">
        <v>31.89774895</v>
      </c>
      <c r="Q578">
        <v>32.237060550000002</v>
      </c>
      <c r="R578">
        <v>31.203031540000001</v>
      </c>
      <c r="S578">
        <v>30.880372999999999</v>
      </c>
      <c r="T578">
        <v>31.222164150000001</v>
      </c>
      <c r="U578">
        <v>31.22222137</v>
      </c>
      <c r="V578">
        <v>31.561744690000001</v>
      </c>
      <c r="W578">
        <v>31.251239779999999</v>
      </c>
      <c r="X578">
        <v>30.88932419</v>
      </c>
      <c r="Y578">
        <v>0.178966286</v>
      </c>
      <c r="Z578">
        <v>-0.107947032</v>
      </c>
      <c r="AA578">
        <v>0.68703988999999999</v>
      </c>
      <c r="AB578">
        <v>0.54517746</v>
      </c>
      <c r="AC578">
        <v>0.21742230300000001</v>
      </c>
      <c r="AD578">
        <v>-0.125850042</v>
      </c>
    </row>
    <row r="579" spans="1:30" x14ac:dyDescent="0.2">
      <c r="A579" t="s">
        <v>2755</v>
      </c>
      <c r="B579" t="s">
        <v>2756</v>
      </c>
      <c r="C579" t="s">
        <v>1128</v>
      </c>
      <c r="D579" t="s">
        <v>2757</v>
      </c>
      <c r="E579" t="s">
        <v>2755</v>
      </c>
      <c r="F579" t="s">
        <v>2758</v>
      </c>
      <c r="G579" t="s">
        <v>126</v>
      </c>
      <c r="H579">
        <v>27.617999999999999</v>
      </c>
      <c r="I579">
        <v>9</v>
      </c>
      <c r="J579">
        <v>39.4</v>
      </c>
      <c r="K579">
        <v>0</v>
      </c>
      <c r="L579">
        <v>47.805999999999997</v>
      </c>
      <c r="M579">
        <v>26.013334270000001</v>
      </c>
      <c r="N579">
        <v>25.783391949999999</v>
      </c>
      <c r="O579">
        <v>23.607555390000002</v>
      </c>
      <c r="P579">
        <v>25.503973009999999</v>
      </c>
      <c r="Q579">
        <v>26.049222950000001</v>
      </c>
      <c r="R579">
        <v>24.662921910000001</v>
      </c>
      <c r="S579">
        <v>24.70886612</v>
      </c>
      <c r="T579">
        <v>24.820775990000001</v>
      </c>
      <c r="U579">
        <v>24.738967899999999</v>
      </c>
      <c r="V579">
        <v>26.441549299999998</v>
      </c>
      <c r="W579">
        <v>25.675434110000001</v>
      </c>
      <c r="X579">
        <v>26.057611470000001</v>
      </c>
      <c r="Y579">
        <v>0.50659789499999996</v>
      </c>
      <c r="Z579">
        <v>-0.92343775400000006</v>
      </c>
      <c r="AA579">
        <v>0.64063096900000005</v>
      </c>
      <c r="AB579">
        <v>-0.65282567300000005</v>
      </c>
      <c r="AC579">
        <v>2.3627985200000001</v>
      </c>
      <c r="AD579">
        <v>-1.30199496</v>
      </c>
    </row>
    <row r="580" spans="1:30" x14ac:dyDescent="0.2">
      <c r="A580" t="s">
        <v>2759</v>
      </c>
      <c r="B580" t="s">
        <v>1890</v>
      </c>
      <c r="C580" t="s">
        <v>32</v>
      </c>
      <c r="D580" t="s">
        <v>2760</v>
      </c>
      <c r="E580" t="s">
        <v>2759</v>
      </c>
      <c r="F580" t="s">
        <v>2761</v>
      </c>
      <c r="G580" t="s">
        <v>36</v>
      </c>
      <c r="H580">
        <v>13.93</v>
      </c>
      <c r="I580">
        <v>3</v>
      </c>
      <c r="J580">
        <v>37.4</v>
      </c>
      <c r="K580">
        <v>0</v>
      </c>
      <c r="L580">
        <v>4.3879999999999999</v>
      </c>
      <c r="M580">
        <v>24.315755840000001</v>
      </c>
      <c r="N580">
        <v>24.506881709999998</v>
      </c>
      <c r="O580">
        <v>24.478340150000001</v>
      </c>
      <c r="P580">
        <v>24.164535520000001</v>
      </c>
      <c r="Q580">
        <v>24.623868940000001</v>
      </c>
      <c r="R580">
        <v>24.21777153</v>
      </c>
      <c r="S580">
        <v>23.86779022</v>
      </c>
      <c r="T580">
        <v>24.295721050000001</v>
      </c>
      <c r="U580">
        <v>24.085454940000002</v>
      </c>
      <c r="V580">
        <v>24.248582840000001</v>
      </c>
      <c r="W580">
        <v>24.573635100000001</v>
      </c>
      <c r="X580">
        <v>24.438856120000001</v>
      </c>
      <c r="Y580">
        <v>4.0577357000000001E-2</v>
      </c>
      <c r="Z580">
        <v>1.3301214E-2</v>
      </c>
      <c r="AA580">
        <v>0.18770689500000001</v>
      </c>
      <c r="AB580">
        <v>-8.4966024000000001E-2</v>
      </c>
      <c r="AC580">
        <v>1.0189914250000001</v>
      </c>
      <c r="AD580">
        <v>-0.33736928300000002</v>
      </c>
    </row>
    <row r="581" spans="1:30" x14ac:dyDescent="0.2">
      <c r="A581" t="s">
        <v>2762</v>
      </c>
      <c r="B581" t="s">
        <v>2763</v>
      </c>
      <c r="C581" t="s">
        <v>2764</v>
      </c>
      <c r="D581" t="s">
        <v>2765</v>
      </c>
      <c r="E581" t="s">
        <v>2766</v>
      </c>
      <c r="F581" t="s">
        <v>2767</v>
      </c>
      <c r="G581" t="s">
        <v>395</v>
      </c>
      <c r="H581">
        <v>23.844000000000001</v>
      </c>
      <c r="I581">
        <v>9</v>
      </c>
      <c r="J581">
        <v>63.3</v>
      </c>
      <c r="K581">
        <v>0</v>
      </c>
      <c r="L581">
        <v>306.2</v>
      </c>
      <c r="M581">
        <v>32.684139250000001</v>
      </c>
      <c r="N581">
        <v>31.919792180000002</v>
      </c>
      <c r="O581">
        <v>32.090492249999997</v>
      </c>
      <c r="P581">
        <v>31.81000328</v>
      </c>
      <c r="Q581">
        <v>32.087112429999998</v>
      </c>
      <c r="R581">
        <v>31.696979519999999</v>
      </c>
      <c r="S581">
        <v>32.242691039999997</v>
      </c>
      <c r="T581">
        <v>32.190841669999998</v>
      </c>
      <c r="U581">
        <v>32.05991745</v>
      </c>
      <c r="V581">
        <v>32.547016139999997</v>
      </c>
      <c r="W581">
        <v>32.443271639999999</v>
      </c>
      <c r="X581">
        <v>32.447734830000002</v>
      </c>
      <c r="Y581">
        <v>0.45669673999999999</v>
      </c>
      <c r="Z581">
        <v>-0.247866313</v>
      </c>
      <c r="AA581">
        <v>2.1531436429999999</v>
      </c>
      <c r="AB581">
        <v>-0.61464246099999997</v>
      </c>
      <c r="AC581">
        <v>2.0991230559999998</v>
      </c>
      <c r="AD581">
        <v>-0.31485748299999999</v>
      </c>
    </row>
    <row r="582" spans="1:30" x14ac:dyDescent="0.2">
      <c r="A582" t="s">
        <v>2768</v>
      </c>
      <c r="B582" t="s">
        <v>99</v>
      </c>
      <c r="C582" t="s">
        <v>32</v>
      </c>
      <c r="D582" t="s">
        <v>2769</v>
      </c>
      <c r="E582" t="s">
        <v>2768</v>
      </c>
      <c r="F582" t="s">
        <v>2770</v>
      </c>
      <c r="G582" t="s">
        <v>58</v>
      </c>
      <c r="H582">
        <v>12.544</v>
      </c>
      <c r="I582">
        <v>8</v>
      </c>
      <c r="J582">
        <v>69.5</v>
      </c>
      <c r="K582">
        <v>0</v>
      </c>
      <c r="L582">
        <v>274.19</v>
      </c>
      <c r="M582">
        <v>29.835193629999999</v>
      </c>
      <c r="N582">
        <v>30.248641970000001</v>
      </c>
      <c r="O582">
        <v>30.244564059999998</v>
      </c>
      <c r="P582">
        <v>29.94251633</v>
      </c>
      <c r="Q582">
        <v>30.16134834</v>
      </c>
      <c r="R582">
        <v>29.553216930000001</v>
      </c>
      <c r="S582">
        <v>29.535194400000002</v>
      </c>
      <c r="T582">
        <v>29.814807890000001</v>
      </c>
      <c r="U582">
        <v>29.664752960000001</v>
      </c>
      <c r="V582">
        <v>29.780160899999998</v>
      </c>
      <c r="W582">
        <v>29.89850616</v>
      </c>
      <c r="X582">
        <v>29.659215929999998</v>
      </c>
      <c r="Y582">
        <v>1.0089363840000001</v>
      </c>
      <c r="Z582">
        <v>0.33017222099999999</v>
      </c>
      <c r="AA582">
        <v>0.21696596500000001</v>
      </c>
      <c r="AB582">
        <v>0.106399536</v>
      </c>
      <c r="AC582">
        <v>0.43388039299999998</v>
      </c>
      <c r="AD582">
        <v>-0.10770924900000001</v>
      </c>
    </row>
    <row r="583" spans="1:30" x14ac:dyDescent="0.2">
      <c r="A583" t="s">
        <v>2771</v>
      </c>
      <c r="B583" t="s">
        <v>487</v>
      </c>
      <c r="C583" t="s">
        <v>239</v>
      </c>
      <c r="D583" t="s">
        <v>2772</v>
      </c>
      <c r="E583" t="s">
        <v>2771</v>
      </c>
      <c r="F583" t="s">
        <v>2773</v>
      </c>
      <c r="G583" t="s">
        <v>91</v>
      </c>
      <c r="H583">
        <v>33.65</v>
      </c>
      <c r="I583">
        <v>12</v>
      </c>
      <c r="J583">
        <v>65.900000000000006</v>
      </c>
      <c r="K583">
        <v>0</v>
      </c>
      <c r="L583">
        <v>209.03</v>
      </c>
      <c r="M583">
        <v>27.51126099</v>
      </c>
      <c r="N583">
        <v>26.696439739999999</v>
      </c>
      <c r="O583">
        <v>27.188201899999999</v>
      </c>
      <c r="P583">
        <v>26.081417080000001</v>
      </c>
      <c r="Q583">
        <v>24.913160319999999</v>
      </c>
      <c r="R583">
        <v>27.035486219999999</v>
      </c>
      <c r="S583">
        <v>27.319585799999999</v>
      </c>
      <c r="T583">
        <v>27.13692284</v>
      </c>
      <c r="U583">
        <v>27.487232209999998</v>
      </c>
      <c r="V583">
        <v>25.990577699999999</v>
      </c>
      <c r="W583">
        <v>27.51653099</v>
      </c>
      <c r="X583">
        <v>27.82935333</v>
      </c>
      <c r="Y583">
        <v>1.0612784E-2</v>
      </c>
      <c r="Z583">
        <v>1.9813537999999999E-2</v>
      </c>
      <c r="AA583">
        <v>0.58851807499999997</v>
      </c>
      <c r="AB583">
        <v>-1.1021327970000001</v>
      </c>
      <c r="AC583">
        <v>0.128780175</v>
      </c>
      <c r="AD583">
        <v>0.20242627499999999</v>
      </c>
    </row>
    <row r="584" spans="1:30" x14ac:dyDescent="0.2">
      <c r="A584" t="s">
        <v>2774</v>
      </c>
      <c r="B584" t="s">
        <v>162</v>
      </c>
      <c r="C584" t="s">
        <v>100</v>
      </c>
      <c r="D584" t="s">
        <v>2775</v>
      </c>
      <c r="E584" t="s">
        <v>2776</v>
      </c>
      <c r="F584" t="s">
        <v>2777</v>
      </c>
      <c r="G584" t="s">
        <v>58</v>
      </c>
      <c r="H584">
        <v>25.773</v>
      </c>
      <c r="I584">
        <v>8</v>
      </c>
      <c r="J584">
        <v>36</v>
      </c>
      <c r="K584">
        <v>0</v>
      </c>
      <c r="L584">
        <v>21.616</v>
      </c>
      <c r="M584">
        <v>23.250179289999998</v>
      </c>
      <c r="N584">
        <v>24.724615100000001</v>
      </c>
      <c r="O584">
        <v>23.236240389999999</v>
      </c>
      <c r="P584">
        <v>23.584327699999999</v>
      </c>
      <c r="Q584">
        <v>24.487096789999999</v>
      </c>
      <c r="R584">
        <v>24.23020172</v>
      </c>
      <c r="S584">
        <v>25.294878010000001</v>
      </c>
      <c r="T584">
        <v>24.077941890000002</v>
      </c>
      <c r="U584">
        <v>24.18010902</v>
      </c>
      <c r="V584">
        <v>24.727018359999999</v>
      </c>
      <c r="W584">
        <v>24.08128357</v>
      </c>
      <c r="X584">
        <v>23.437257769999999</v>
      </c>
      <c r="Y584">
        <v>0.21691595999999999</v>
      </c>
      <c r="Z584">
        <v>-0.34484163899999998</v>
      </c>
      <c r="AA584">
        <v>1.3462185999999999E-2</v>
      </c>
      <c r="AB584">
        <v>1.8688837999999999E-2</v>
      </c>
      <c r="AC584">
        <v>0.33335685199999998</v>
      </c>
      <c r="AD584">
        <v>0.43578974399999998</v>
      </c>
    </row>
    <row r="585" spans="1:30" x14ac:dyDescent="0.2">
      <c r="A585" t="s">
        <v>2778</v>
      </c>
      <c r="B585" t="s">
        <v>31</v>
      </c>
      <c r="C585" t="s">
        <v>32</v>
      </c>
      <c r="D585" t="s">
        <v>2779</v>
      </c>
      <c r="E585" t="s">
        <v>2778</v>
      </c>
      <c r="F585" t="s">
        <v>2780</v>
      </c>
      <c r="G585" t="s">
        <v>36</v>
      </c>
      <c r="H585">
        <v>26.863</v>
      </c>
      <c r="I585">
        <v>6</v>
      </c>
      <c r="J585">
        <v>27.6</v>
      </c>
      <c r="K585">
        <v>0</v>
      </c>
      <c r="L585">
        <v>27.428000000000001</v>
      </c>
      <c r="M585">
        <v>26.06326103</v>
      </c>
      <c r="N585">
        <v>26.308309560000001</v>
      </c>
      <c r="O585">
        <v>26.106134409999999</v>
      </c>
      <c r="P585">
        <v>25.672199249999998</v>
      </c>
      <c r="Q585">
        <v>24.697290420000002</v>
      </c>
      <c r="R585">
        <v>26.087337489999999</v>
      </c>
      <c r="S585">
        <v>25.826459880000002</v>
      </c>
      <c r="T585">
        <v>25.288839339999999</v>
      </c>
      <c r="U585">
        <v>26.221200939999999</v>
      </c>
      <c r="V585">
        <v>25.843069079999999</v>
      </c>
      <c r="W585">
        <v>26.125261309999999</v>
      </c>
      <c r="X585">
        <v>25.90864182</v>
      </c>
      <c r="Y585">
        <v>0.81352456200000001</v>
      </c>
      <c r="Z585">
        <v>0.200244268</v>
      </c>
      <c r="AA585">
        <v>0.49019585799999998</v>
      </c>
      <c r="AB585">
        <v>-0.47338167799999997</v>
      </c>
      <c r="AC585">
        <v>0.25224949699999999</v>
      </c>
      <c r="AD585">
        <v>-0.180157344</v>
      </c>
    </row>
    <row r="586" spans="1:30" x14ac:dyDescent="0.2">
      <c r="A586" t="s">
        <v>2781</v>
      </c>
      <c r="B586" t="s">
        <v>1799</v>
      </c>
      <c r="C586" t="s">
        <v>32</v>
      </c>
      <c r="D586" t="s">
        <v>2782</v>
      </c>
      <c r="E586" t="s">
        <v>2781</v>
      </c>
      <c r="F586" t="s">
        <v>2783</v>
      </c>
      <c r="G586" t="s">
        <v>36</v>
      </c>
      <c r="H586">
        <v>18.620999999999999</v>
      </c>
      <c r="I586">
        <v>5</v>
      </c>
      <c r="J586">
        <v>36.200000000000003</v>
      </c>
      <c r="K586">
        <v>0</v>
      </c>
      <c r="L586">
        <v>40.432000000000002</v>
      </c>
      <c r="M586">
        <v>28.135553359999999</v>
      </c>
      <c r="N586">
        <v>27.555961610000001</v>
      </c>
      <c r="O586">
        <v>27.552375789999999</v>
      </c>
      <c r="P586">
        <v>27.394601819999998</v>
      </c>
      <c r="Q586">
        <v>24.38747025</v>
      </c>
      <c r="R586">
        <v>23.44631004</v>
      </c>
      <c r="S586">
        <v>27.46987343</v>
      </c>
      <c r="T586">
        <v>26.61329842</v>
      </c>
      <c r="U586">
        <v>27.88191986</v>
      </c>
      <c r="V586">
        <v>27.857746120000002</v>
      </c>
      <c r="W586">
        <v>27.85471725</v>
      </c>
      <c r="X586">
        <v>27.692388529999999</v>
      </c>
      <c r="Y586">
        <v>9.5258486000000003E-2</v>
      </c>
      <c r="Z586">
        <v>-5.3653716999999997E-2</v>
      </c>
      <c r="AA586">
        <v>1.0748684550000001</v>
      </c>
      <c r="AB586">
        <v>-2.7254899340000001</v>
      </c>
      <c r="AC586">
        <v>0.56442152199999995</v>
      </c>
      <c r="AD586">
        <v>-0.479920069</v>
      </c>
    </row>
    <row r="587" spans="1:30" x14ac:dyDescent="0.2">
      <c r="A587" t="s">
        <v>2784</v>
      </c>
      <c r="B587" t="s">
        <v>2785</v>
      </c>
      <c r="C587" t="s">
        <v>32</v>
      </c>
      <c r="D587" t="s">
        <v>2786</v>
      </c>
      <c r="E587" t="s">
        <v>2784</v>
      </c>
      <c r="F587" t="s">
        <v>2787</v>
      </c>
      <c r="G587" t="s">
        <v>36</v>
      </c>
      <c r="H587">
        <v>17.766999999999999</v>
      </c>
      <c r="I587">
        <v>5</v>
      </c>
      <c r="J587">
        <v>34.299999999999997</v>
      </c>
      <c r="K587">
        <v>0</v>
      </c>
      <c r="L587">
        <v>63.470999999999997</v>
      </c>
      <c r="M587">
        <v>27.244905469999999</v>
      </c>
      <c r="N587">
        <v>27.096576689999999</v>
      </c>
      <c r="O587">
        <v>27.632215500000001</v>
      </c>
      <c r="P587">
        <v>27.043434139999999</v>
      </c>
      <c r="Q587">
        <v>27.057344440000001</v>
      </c>
      <c r="R587">
        <v>27.38689613</v>
      </c>
      <c r="S587">
        <v>27.266332630000001</v>
      </c>
      <c r="T587">
        <v>27.36369324</v>
      </c>
      <c r="U587">
        <v>27.697765350000001</v>
      </c>
      <c r="V587">
        <v>27.208436970000001</v>
      </c>
      <c r="W587">
        <v>27.203218459999999</v>
      </c>
      <c r="X587">
        <v>27.48922348</v>
      </c>
      <c r="Y587">
        <v>4.4684731999999998E-2</v>
      </c>
      <c r="Z587">
        <v>2.4272919E-2</v>
      </c>
      <c r="AA587">
        <v>0.39688103400000002</v>
      </c>
      <c r="AB587">
        <v>-0.137734731</v>
      </c>
      <c r="AC587">
        <v>0.36928474100000003</v>
      </c>
      <c r="AD587">
        <v>0.14230410299999999</v>
      </c>
    </row>
    <row r="588" spans="1:30" x14ac:dyDescent="0.2">
      <c r="A588" t="s">
        <v>2788</v>
      </c>
      <c r="B588" t="s">
        <v>162</v>
      </c>
      <c r="C588" t="s">
        <v>32</v>
      </c>
      <c r="D588" t="s">
        <v>2789</v>
      </c>
      <c r="E588" t="s">
        <v>2788</v>
      </c>
      <c r="F588" t="s">
        <v>2790</v>
      </c>
      <c r="G588" t="s">
        <v>58</v>
      </c>
      <c r="H588">
        <v>16.963000000000001</v>
      </c>
      <c r="I588">
        <v>3</v>
      </c>
      <c r="J588">
        <v>52.5</v>
      </c>
      <c r="K588">
        <v>0</v>
      </c>
      <c r="L588">
        <v>44.795000000000002</v>
      </c>
      <c r="M588">
        <v>27.464197160000001</v>
      </c>
      <c r="N588">
        <v>28.115848540000002</v>
      </c>
      <c r="O588">
        <v>27.929988860000002</v>
      </c>
      <c r="P588">
        <v>28.119365689999999</v>
      </c>
      <c r="Q588">
        <v>27.909877779999999</v>
      </c>
      <c r="R588">
        <v>27.534156800000002</v>
      </c>
      <c r="S588">
        <v>27.707935330000002</v>
      </c>
      <c r="T588">
        <v>28.073726650000001</v>
      </c>
      <c r="U588">
        <v>27.72240639</v>
      </c>
      <c r="V588">
        <v>27.447267530000001</v>
      </c>
      <c r="W588">
        <v>27.724098210000001</v>
      </c>
      <c r="X588">
        <v>27.47552872</v>
      </c>
      <c r="Y588">
        <v>0.60586544499999995</v>
      </c>
      <c r="Z588">
        <v>0.287713369</v>
      </c>
      <c r="AA588">
        <v>0.72670699999999999</v>
      </c>
      <c r="AB588">
        <v>0.30550193799999997</v>
      </c>
      <c r="AC588">
        <v>0.89764492500000004</v>
      </c>
      <c r="AD588">
        <v>0.28572463999999997</v>
      </c>
    </row>
    <row r="589" spans="1:30" x14ac:dyDescent="0.2">
      <c r="A589" t="s">
        <v>2791</v>
      </c>
      <c r="B589" t="s">
        <v>99</v>
      </c>
      <c r="C589" t="s">
        <v>100</v>
      </c>
      <c r="D589" t="s">
        <v>2792</v>
      </c>
      <c r="E589" t="s">
        <v>2791</v>
      </c>
      <c r="F589" t="s">
        <v>2793</v>
      </c>
      <c r="G589" t="s">
        <v>58</v>
      </c>
      <c r="H589">
        <v>30.184999999999999</v>
      </c>
      <c r="I589">
        <v>11</v>
      </c>
      <c r="J589">
        <v>71.599999999999994</v>
      </c>
      <c r="K589">
        <v>0</v>
      </c>
      <c r="L589">
        <v>89.802999999999997</v>
      </c>
      <c r="M589">
        <v>26.647188190000001</v>
      </c>
      <c r="N589">
        <v>26.985982889999999</v>
      </c>
      <c r="O589">
        <v>27.31311226</v>
      </c>
      <c r="P589">
        <v>27.509147639999998</v>
      </c>
      <c r="Q589">
        <v>25.666332239999999</v>
      </c>
      <c r="R589">
        <v>27.594984050000001</v>
      </c>
      <c r="S589">
        <v>26.833642959999999</v>
      </c>
      <c r="T589">
        <v>27.10639381</v>
      </c>
      <c r="U589">
        <v>26.08565712</v>
      </c>
      <c r="V589">
        <v>25.204921720000002</v>
      </c>
      <c r="W589">
        <v>27.122182850000002</v>
      </c>
      <c r="X589">
        <v>26.537092210000001</v>
      </c>
      <c r="Y589">
        <v>0.50716575600000002</v>
      </c>
      <c r="Z589">
        <v>0.69402885400000003</v>
      </c>
      <c r="AA589">
        <v>0.30549141299999999</v>
      </c>
      <c r="AB589">
        <v>0.63542238900000003</v>
      </c>
      <c r="AC589">
        <v>0.23641779900000001</v>
      </c>
      <c r="AD589">
        <v>0.38716570500000003</v>
      </c>
    </row>
    <row r="590" spans="1:30" x14ac:dyDescent="0.2">
      <c r="A590" t="s">
        <v>2794</v>
      </c>
      <c r="B590" t="s">
        <v>2795</v>
      </c>
      <c r="C590" t="s">
        <v>2796</v>
      </c>
      <c r="D590" t="s">
        <v>2797</v>
      </c>
      <c r="E590" t="s">
        <v>2798</v>
      </c>
      <c r="F590" t="s">
        <v>2799</v>
      </c>
      <c r="G590" t="s">
        <v>232</v>
      </c>
      <c r="H590">
        <v>12.523999999999999</v>
      </c>
      <c r="I590">
        <v>11</v>
      </c>
      <c r="J590">
        <v>80</v>
      </c>
      <c r="K590">
        <v>0</v>
      </c>
      <c r="L590">
        <v>323.31</v>
      </c>
      <c r="M590">
        <v>36.360614779999999</v>
      </c>
      <c r="N590">
        <v>36.294418329999999</v>
      </c>
      <c r="O590">
        <v>36.245620729999999</v>
      </c>
      <c r="P590">
        <v>36.060207370000001</v>
      </c>
      <c r="Q590">
        <v>36.319972989999997</v>
      </c>
      <c r="R590">
        <v>36.476005549999996</v>
      </c>
      <c r="S590">
        <v>36.35773468</v>
      </c>
      <c r="T590">
        <v>36.460906979999997</v>
      </c>
      <c r="U590">
        <v>36.057464600000003</v>
      </c>
      <c r="V590">
        <v>36.555419919999999</v>
      </c>
      <c r="W590">
        <v>36.235633849999999</v>
      </c>
      <c r="X590">
        <v>36.39727783</v>
      </c>
      <c r="Y590">
        <v>0.41581369899999998</v>
      </c>
      <c r="Z590">
        <v>-9.5892588000000001E-2</v>
      </c>
      <c r="AA590">
        <v>0.29430552100000001</v>
      </c>
      <c r="AB590">
        <v>-0.11071523</v>
      </c>
      <c r="AC590">
        <v>0.27436682800000001</v>
      </c>
      <c r="AD590">
        <v>-0.104075114</v>
      </c>
    </row>
    <row r="591" spans="1:30" x14ac:dyDescent="0.2">
      <c r="A591" t="s">
        <v>2800</v>
      </c>
      <c r="B591" t="s">
        <v>2801</v>
      </c>
      <c r="C591" t="s">
        <v>2802</v>
      </c>
      <c r="D591" t="s">
        <v>2803</v>
      </c>
      <c r="E591" t="s">
        <v>2804</v>
      </c>
      <c r="F591" t="s">
        <v>2805</v>
      </c>
      <c r="G591" t="s">
        <v>91</v>
      </c>
      <c r="H591">
        <v>49.945</v>
      </c>
      <c r="I591">
        <v>18</v>
      </c>
      <c r="J591">
        <v>53.2</v>
      </c>
      <c r="K591">
        <v>0</v>
      </c>
      <c r="L591">
        <v>255.06</v>
      </c>
      <c r="M591">
        <v>26.714239119999998</v>
      </c>
      <c r="N591">
        <v>26.209684370000002</v>
      </c>
      <c r="O591">
        <v>27.5127697</v>
      </c>
      <c r="P591">
        <v>27.616807940000001</v>
      </c>
      <c r="Q591">
        <v>28.356994629999999</v>
      </c>
      <c r="R591">
        <v>27.30216789</v>
      </c>
      <c r="S591">
        <v>26.693252560000001</v>
      </c>
      <c r="T591">
        <v>27.52731133</v>
      </c>
      <c r="U591">
        <v>27.051858899999999</v>
      </c>
      <c r="V591">
        <v>24.383966449999999</v>
      </c>
      <c r="W591">
        <v>27.00795746</v>
      </c>
      <c r="X591">
        <v>25.736112590000001</v>
      </c>
      <c r="Y591">
        <v>0.58016969500000004</v>
      </c>
      <c r="Z591">
        <v>1.1028855639999999</v>
      </c>
      <c r="AA591">
        <v>1.175648268</v>
      </c>
      <c r="AB591">
        <v>2.0493113200000002</v>
      </c>
      <c r="AC591">
        <v>0.80317829799999996</v>
      </c>
      <c r="AD591">
        <v>1.381462097</v>
      </c>
    </row>
    <row r="592" spans="1:30" x14ac:dyDescent="0.2">
      <c r="A592" t="s">
        <v>2806</v>
      </c>
      <c r="B592" t="s">
        <v>2807</v>
      </c>
      <c r="C592" t="s">
        <v>2808</v>
      </c>
      <c r="D592" t="s">
        <v>2809</v>
      </c>
      <c r="E592" t="s">
        <v>2810</v>
      </c>
      <c r="F592" t="s">
        <v>2811</v>
      </c>
      <c r="G592" t="s">
        <v>91</v>
      </c>
      <c r="H592">
        <v>48.258000000000003</v>
      </c>
      <c r="I592">
        <v>24</v>
      </c>
      <c r="J592">
        <v>59.6</v>
      </c>
      <c r="K592">
        <v>0</v>
      </c>
      <c r="L592">
        <v>323.31</v>
      </c>
      <c r="M592">
        <v>24.908756260000001</v>
      </c>
      <c r="N592">
        <v>25.584457400000002</v>
      </c>
      <c r="O592">
        <v>27.334836960000001</v>
      </c>
      <c r="P592">
        <v>27.93758583</v>
      </c>
      <c r="Q592">
        <v>26.893423080000002</v>
      </c>
      <c r="R592">
        <v>27.470262529999999</v>
      </c>
      <c r="S592">
        <v>25.827186579999999</v>
      </c>
      <c r="T592">
        <v>26.795383449999999</v>
      </c>
      <c r="U592">
        <v>26.411380770000001</v>
      </c>
      <c r="V592">
        <v>26.618629460000001</v>
      </c>
      <c r="W592">
        <v>26.594202039999999</v>
      </c>
      <c r="X592">
        <v>26.415529249999999</v>
      </c>
      <c r="Y592">
        <v>0.34221437700000001</v>
      </c>
      <c r="Z592">
        <v>-0.60010337800000002</v>
      </c>
      <c r="AA592">
        <v>1.3494207579999999</v>
      </c>
      <c r="AB592">
        <v>0.89097022999999997</v>
      </c>
      <c r="AC592">
        <v>0.27556841300000001</v>
      </c>
      <c r="AD592">
        <v>-0.198136648</v>
      </c>
    </row>
    <row r="593" spans="1:30" x14ac:dyDescent="0.2">
      <c r="A593" t="s">
        <v>2812</v>
      </c>
      <c r="B593" t="s">
        <v>2813</v>
      </c>
      <c r="C593" t="s">
        <v>2814</v>
      </c>
      <c r="D593" t="s">
        <v>2815</v>
      </c>
      <c r="E593" t="s">
        <v>2816</v>
      </c>
      <c r="F593" t="s">
        <v>2817</v>
      </c>
      <c r="G593" t="s">
        <v>36</v>
      </c>
      <c r="H593">
        <v>25.596</v>
      </c>
      <c r="I593">
        <v>12</v>
      </c>
      <c r="J593">
        <v>59</v>
      </c>
      <c r="K593">
        <v>0</v>
      </c>
      <c r="L593">
        <v>60.94</v>
      </c>
      <c r="M593">
        <v>24.627475740000001</v>
      </c>
      <c r="N593">
        <v>25.181316379999998</v>
      </c>
      <c r="O593">
        <v>25.704114910000001</v>
      </c>
      <c r="P593">
        <v>24.275619509999999</v>
      </c>
      <c r="Q593">
        <v>24.882198330000001</v>
      </c>
      <c r="R593">
        <v>25.36589622</v>
      </c>
      <c r="S593">
        <v>23.776805880000001</v>
      </c>
      <c r="T593">
        <v>26.139656070000001</v>
      </c>
      <c r="U593">
        <v>24.726329799999998</v>
      </c>
      <c r="V593">
        <v>23.95776558</v>
      </c>
      <c r="W593">
        <v>25.615657809999998</v>
      </c>
      <c r="X593">
        <v>22.889575959999998</v>
      </c>
      <c r="Y593">
        <v>0.52488387700000005</v>
      </c>
      <c r="Z593">
        <v>1.0166358950000001</v>
      </c>
      <c r="AA593">
        <v>0.33158190799999998</v>
      </c>
      <c r="AB593">
        <v>0.68690490699999995</v>
      </c>
      <c r="AC593">
        <v>0.27852031100000002</v>
      </c>
      <c r="AD593">
        <v>0.72659746800000002</v>
      </c>
    </row>
    <row r="594" spans="1:30" x14ac:dyDescent="0.2">
      <c r="A594" t="s">
        <v>2818</v>
      </c>
      <c r="B594" t="s">
        <v>299</v>
      </c>
      <c r="C594" t="s">
        <v>2819</v>
      </c>
      <c r="D594" t="s">
        <v>2820</v>
      </c>
      <c r="E594" t="s">
        <v>2818</v>
      </c>
      <c r="F594" t="s">
        <v>2821</v>
      </c>
      <c r="G594" t="s">
        <v>126</v>
      </c>
      <c r="H594">
        <v>37.512999999999998</v>
      </c>
      <c r="I594">
        <v>15</v>
      </c>
      <c r="J594">
        <v>59.8</v>
      </c>
      <c r="K594">
        <v>0</v>
      </c>
      <c r="L594">
        <v>323.31</v>
      </c>
      <c r="M594">
        <v>29.186172490000001</v>
      </c>
      <c r="N594">
        <v>29.203847889999999</v>
      </c>
      <c r="O594">
        <v>29.618156429999999</v>
      </c>
      <c r="P594">
        <v>29.680818559999999</v>
      </c>
      <c r="Q594">
        <v>30.04570198</v>
      </c>
      <c r="R594">
        <v>29.303714750000001</v>
      </c>
      <c r="S594">
        <v>29.232332230000001</v>
      </c>
      <c r="T594">
        <v>29.276508329999999</v>
      </c>
      <c r="U594">
        <v>29.262956620000001</v>
      </c>
      <c r="V594">
        <v>29.536176680000001</v>
      </c>
      <c r="W594">
        <v>28.801809309999999</v>
      </c>
      <c r="X594">
        <v>28.794918060000001</v>
      </c>
      <c r="Y594">
        <v>0.44167763500000001</v>
      </c>
      <c r="Z594">
        <v>0.29175758400000001</v>
      </c>
      <c r="AA594">
        <v>0.90482656900000002</v>
      </c>
      <c r="AB594">
        <v>0.63244374599999997</v>
      </c>
      <c r="AC594">
        <v>0.36052575199999998</v>
      </c>
      <c r="AD594">
        <v>0.21296437600000001</v>
      </c>
    </row>
    <row r="595" spans="1:30" x14ac:dyDescent="0.2">
      <c r="A595" t="s">
        <v>2822</v>
      </c>
      <c r="B595" t="s">
        <v>2823</v>
      </c>
      <c r="C595" t="s">
        <v>2824</v>
      </c>
      <c r="D595" t="s">
        <v>2825</v>
      </c>
      <c r="E595" t="s">
        <v>2826</v>
      </c>
      <c r="F595" t="s">
        <v>2827</v>
      </c>
      <c r="G595" t="s">
        <v>232</v>
      </c>
      <c r="H595">
        <v>56.52</v>
      </c>
      <c r="I595">
        <v>13</v>
      </c>
      <c r="J595">
        <v>44.2</v>
      </c>
      <c r="K595">
        <v>0</v>
      </c>
      <c r="L595">
        <v>189.2</v>
      </c>
      <c r="M595">
        <v>23.752616880000001</v>
      </c>
      <c r="N595">
        <v>24.345829009999999</v>
      </c>
      <c r="O595">
        <v>24.1048069</v>
      </c>
      <c r="P595">
        <v>25.582145690000001</v>
      </c>
      <c r="Q595">
        <v>24.788843150000002</v>
      </c>
      <c r="R595">
        <v>25.314374919999999</v>
      </c>
      <c r="S595">
        <v>24.610696789999999</v>
      </c>
      <c r="T595">
        <v>22.884607320000001</v>
      </c>
      <c r="U595">
        <v>24.243433</v>
      </c>
      <c r="V595">
        <v>23.306106570000001</v>
      </c>
      <c r="W595">
        <v>24.427330019999999</v>
      </c>
      <c r="X595">
        <v>23.464406969999999</v>
      </c>
      <c r="Y595">
        <v>0.35748933799999999</v>
      </c>
      <c r="Z595">
        <v>0.33513641399999999</v>
      </c>
      <c r="AA595">
        <v>1.6254475779999999</v>
      </c>
      <c r="AB595">
        <v>1.4958400730000001</v>
      </c>
      <c r="AC595">
        <v>0.10275024100000001</v>
      </c>
      <c r="AD595">
        <v>0.18029785200000001</v>
      </c>
    </row>
    <row r="596" spans="1:30" x14ac:dyDescent="0.2">
      <c r="A596" t="s">
        <v>2828</v>
      </c>
      <c r="B596" t="s">
        <v>2829</v>
      </c>
      <c r="C596" t="s">
        <v>32</v>
      </c>
      <c r="D596" t="s">
        <v>2830</v>
      </c>
      <c r="E596" t="s">
        <v>2831</v>
      </c>
      <c r="F596" t="s">
        <v>2832</v>
      </c>
      <c r="G596" t="s">
        <v>36</v>
      </c>
      <c r="H596">
        <v>47.89</v>
      </c>
      <c r="I596">
        <v>11</v>
      </c>
      <c r="J596">
        <v>41.5</v>
      </c>
      <c r="K596">
        <v>0</v>
      </c>
      <c r="L596">
        <v>100.51</v>
      </c>
      <c r="M596">
        <v>29.715909960000001</v>
      </c>
      <c r="N596">
        <v>29.5667057</v>
      </c>
      <c r="O596">
        <v>29.511241909999999</v>
      </c>
      <c r="P596">
        <v>29.239725109999998</v>
      </c>
      <c r="Q596">
        <v>25.51721191</v>
      </c>
      <c r="R596">
        <v>29.43015862</v>
      </c>
      <c r="S596">
        <v>29.889816280000002</v>
      </c>
      <c r="T596">
        <v>29.690208439999999</v>
      </c>
      <c r="U596">
        <v>29.645572659999999</v>
      </c>
      <c r="V596">
        <v>25.774339680000001</v>
      </c>
      <c r="W596">
        <v>29.45053673</v>
      </c>
      <c r="X596">
        <v>29.73104477</v>
      </c>
      <c r="Y596">
        <v>0.42846398600000002</v>
      </c>
      <c r="Z596">
        <v>1.279312134</v>
      </c>
      <c r="AA596">
        <v>4.8765775999999997E-2</v>
      </c>
      <c r="AB596">
        <v>-0.25627517700000002</v>
      </c>
      <c r="AC596">
        <v>0.48480814100000003</v>
      </c>
      <c r="AD596">
        <v>1.423225403</v>
      </c>
    </row>
    <row r="597" spans="1:30" x14ac:dyDescent="0.2">
      <c r="A597" t="s">
        <v>2833</v>
      </c>
      <c r="B597" t="s">
        <v>2834</v>
      </c>
      <c r="C597" t="s">
        <v>2835</v>
      </c>
      <c r="D597" t="s">
        <v>2836</v>
      </c>
      <c r="E597" t="s">
        <v>2833</v>
      </c>
      <c r="F597" t="s">
        <v>2837</v>
      </c>
      <c r="G597" t="s">
        <v>91</v>
      </c>
      <c r="H597">
        <v>67.203999999999994</v>
      </c>
      <c r="I597">
        <v>10</v>
      </c>
      <c r="J597">
        <v>26.8</v>
      </c>
      <c r="K597">
        <v>0</v>
      </c>
      <c r="L597">
        <v>107.77</v>
      </c>
      <c r="M597">
        <v>26.07285881</v>
      </c>
      <c r="N597">
        <v>25.923316960000001</v>
      </c>
      <c r="O597">
        <v>25.865377429999999</v>
      </c>
      <c r="P597">
        <v>24.97986221</v>
      </c>
      <c r="Q597">
        <v>24.211280819999999</v>
      </c>
      <c r="R597">
        <v>26.07901764</v>
      </c>
      <c r="S597">
        <v>26.630897520000001</v>
      </c>
      <c r="T597">
        <v>26.107551569999998</v>
      </c>
      <c r="U597">
        <v>26.13361359</v>
      </c>
      <c r="V597">
        <v>24.429658889999999</v>
      </c>
      <c r="W597">
        <v>26.492252350000001</v>
      </c>
      <c r="X597">
        <v>26.394651410000002</v>
      </c>
      <c r="Y597">
        <v>9.6338865999999995E-2</v>
      </c>
      <c r="Z597">
        <v>0.181663513</v>
      </c>
      <c r="AA597">
        <v>0.324584708</v>
      </c>
      <c r="AB597">
        <v>-0.68213399299999999</v>
      </c>
      <c r="AC597">
        <v>0.30452732900000001</v>
      </c>
      <c r="AD597">
        <v>0.51850001000000001</v>
      </c>
    </row>
    <row r="598" spans="1:30" x14ac:dyDescent="0.2">
      <c r="A598" t="s">
        <v>2838</v>
      </c>
      <c r="B598" t="s">
        <v>2839</v>
      </c>
      <c r="C598" t="s">
        <v>2840</v>
      </c>
      <c r="D598" t="s">
        <v>2841</v>
      </c>
      <c r="E598" t="s">
        <v>2842</v>
      </c>
      <c r="F598" t="s">
        <v>2843</v>
      </c>
      <c r="G598" t="s">
        <v>126</v>
      </c>
      <c r="H598">
        <v>12.227</v>
      </c>
      <c r="I598">
        <v>3</v>
      </c>
      <c r="J598">
        <v>42</v>
      </c>
      <c r="K598">
        <v>0</v>
      </c>
      <c r="L598">
        <v>38.698999999999998</v>
      </c>
      <c r="M598">
        <v>26.245449069999999</v>
      </c>
      <c r="N598">
        <v>25.959497450000001</v>
      </c>
      <c r="O598">
        <v>26.500968929999999</v>
      </c>
      <c r="P598">
        <v>25.045614239999999</v>
      </c>
      <c r="Q598">
        <v>24.560789110000002</v>
      </c>
      <c r="R598">
        <v>25.97738266</v>
      </c>
      <c r="S598">
        <v>26.184896470000002</v>
      </c>
      <c r="T598">
        <v>25.31182098</v>
      </c>
      <c r="U598">
        <v>23.769557949999999</v>
      </c>
      <c r="V598">
        <v>26.658536909999999</v>
      </c>
      <c r="W598">
        <v>26.516515729999998</v>
      </c>
      <c r="X598">
        <v>26.462545389999999</v>
      </c>
      <c r="Y598">
        <v>0.86524504999999996</v>
      </c>
      <c r="Z598">
        <v>-0.31056086199999999</v>
      </c>
      <c r="AA598">
        <v>1.4907282980000001</v>
      </c>
      <c r="AB598">
        <v>-1.3512706759999999</v>
      </c>
      <c r="AC598">
        <v>0.96305094000000002</v>
      </c>
      <c r="AD598">
        <v>-1.4571075440000001</v>
      </c>
    </row>
    <row r="599" spans="1:30" x14ac:dyDescent="0.2">
      <c r="A599" t="s">
        <v>2844</v>
      </c>
      <c r="B599" t="s">
        <v>2845</v>
      </c>
      <c r="C599" t="s">
        <v>2846</v>
      </c>
      <c r="D599" t="s">
        <v>2847</v>
      </c>
      <c r="E599" t="s">
        <v>2848</v>
      </c>
      <c r="F599" t="s">
        <v>2849</v>
      </c>
      <c r="G599" t="s">
        <v>232</v>
      </c>
      <c r="H599">
        <v>33.851999999999997</v>
      </c>
      <c r="I599">
        <v>15</v>
      </c>
      <c r="J599">
        <v>76.5</v>
      </c>
      <c r="K599">
        <v>0</v>
      </c>
      <c r="L599">
        <v>140.34</v>
      </c>
      <c r="M599">
        <v>28.137605669999999</v>
      </c>
      <c r="N599">
        <v>28.09365845</v>
      </c>
      <c r="O599">
        <v>28.127948759999999</v>
      </c>
      <c r="P599">
        <v>28.406003949999999</v>
      </c>
      <c r="Q599">
        <v>24.353374479999999</v>
      </c>
      <c r="R599">
        <v>28.498764040000001</v>
      </c>
      <c r="S599">
        <v>28.419851300000001</v>
      </c>
      <c r="T599">
        <v>28.570655819999999</v>
      </c>
      <c r="U599">
        <v>28.247079849999999</v>
      </c>
      <c r="V599">
        <v>27.627979280000002</v>
      </c>
      <c r="W599">
        <v>28.136091230000002</v>
      </c>
      <c r="X599">
        <v>28.04233932</v>
      </c>
      <c r="Y599">
        <v>0.51602241599999998</v>
      </c>
      <c r="Z599">
        <v>0.18426767999999999</v>
      </c>
      <c r="AA599">
        <v>0.24389811</v>
      </c>
      <c r="AB599">
        <v>-0.84942245500000002</v>
      </c>
      <c r="AC599">
        <v>1.2314532469999999</v>
      </c>
      <c r="AD599">
        <v>0.47705904599999999</v>
      </c>
    </row>
    <row r="600" spans="1:30" x14ac:dyDescent="0.2">
      <c r="A600" t="s">
        <v>2850</v>
      </c>
      <c r="B600" t="s">
        <v>2851</v>
      </c>
      <c r="C600" t="s">
        <v>2852</v>
      </c>
      <c r="D600" t="s">
        <v>2853</v>
      </c>
      <c r="E600" t="s">
        <v>2854</v>
      </c>
      <c r="F600" t="s">
        <v>2855</v>
      </c>
      <c r="G600" t="s">
        <v>91</v>
      </c>
      <c r="H600">
        <v>33.356999999999999</v>
      </c>
      <c r="I600">
        <v>24</v>
      </c>
      <c r="J600">
        <v>81.7</v>
      </c>
      <c r="K600">
        <v>0</v>
      </c>
      <c r="L600">
        <v>323.31</v>
      </c>
      <c r="M600">
        <v>32.331539149999998</v>
      </c>
      <c r="N600">
        <v>32.298629759999997</v>
      </c>
      <c r="O600">
        <v>32.21491623</v>
      </c>
      <c r="P600">
        <v>31.86982536</v>
      </c>
      <c r="Q600">
        <v>31.510459900000001</v>
      </c>
      <c r="R600">
        <v>32.085910800000001</v>
      </c>
      <c r="S600">
        <v>32.185592649999997</v>
      </c>
      <c r="T600">
        <v>32.353553769999998</v>
      </c>
      <c r="U600">
        <v>32.324745180000001</v>
      </c>
      <c r="V600">
        <v>32.050540920000003</v>
      </c>
      <c r="W600">
        <v>32.41329193</v>
      </c>
      <c r="X600">
        <v>32.333621979999997</v>
      </c>
      <c r="Y600">
        <v>4.7095721E-2</v>
      </c>
      <c r="Z600">
        <v>1.5876769999999998E-2</v>
      </c>
      <c r="AA600">
        <v>1.038475469</v>
      </c>
      <c r="AB600">
        <v>-0.44375292500000002</v>
      </c>
      <c r="AC600">
        <v>6.3271958000000003E-2</v>
      </c>
      <c r="AD600">
        <v>2.2145589E-2</v>
      </c>
    </row>
    <row r="601" spans="1:30" x14ac:dyDescent="0.2">
      <c r="A601" t="s">
        <v>2856</v>
      </c>
      <c r="B601" t="s">
        <v>2857</v>
      </c>
      <c r="C601" t="s">
        <v>2858</v>
      </c>
      <c r="D601" t="s">
        <v>2859</v>
      </c>
      <c r="E601" t="s">
        <v>2860</v>
      </c>
      <c r="F601" t="s">
        <v>2861</v>
      </c>
      <c r="G601" t="s">
        <v>43</v>
      </c>
      <c r="H601">
        <v>25.399000000000001</v>
      </c>
      <c r="I601">
        <v>8</v>
      </c>
      <c r="J601">
        <v>60</v>
      </c>
      <c r="K601">
        <v>0</v>
      </c>
      <c r="L601">
        <v>72.441000000000003</v>
      </c>
      <c r="M601">
        <v>27.577299119999999</v>
      </c>
      <c r="N601">
        <v>27.608936310000001</v>
      </c>
      <c r="O601">
        <v>27.573909759999999</v>
      </c>
      <c r="P601">
        <v>27.035381319999999</v>
      </c>
      <c r="Q601">
        <v>27.799774169999999</v>
      </c>
      <c r="R601">
        <v>27.061676030000001</v>
      </c>
      <c r="S601">
        <v>27.26883316</v>
      </c>
      <c r="T601">
        <v>27.137020110000002</v>
      </c>
      <c r="U601">
        <v>27.628465649999999</v>
      </c>
      <c r="V601">
        <v>27.97021294</v>
      </c>
      <c r="W601">
        <v>27.513597489999999</v>
      </c>
      <c r="X601">
        <v>27.482315060000001</v>
      </c>
      <c r="Y601">
        <v>0.163403298</v>
      </c>
      <c r="Z601">
        <v>-6.8660100000000002E-2</v>
      </c>
      <c r="AA601">
        <v>0.53027230000000003</v>
      </c>
      <c r="AB601">
        <v>-0.35643132500000002</v>
      </c>
      <c r="AC601">
        <v>0.65188596600000004</v>
      </c>
      <c r="AD601">
        <v>-0.310602188</v>
      </c>
    </row>
    <row r="602" spans="1:30" x14ac:dyDescent="0.2">
      <c r="A602" t="s">
        <v>2862</v>
      </c>
      <c r="B602" t="s">
        <v>99</v>
      </c>
      <c r="C602" t="s">
        <v>100</v>
      </c>
      <c r="D602" t="s">
        <v>2863</v>
      </c>
      <c r="E602" t="s">
        <v>2862</v>
      </c>
      <c r="F602" t="s">
        <v>2864</v>
      </c>
      <c r="G602" t="s">
        <v>58</v>
      </c>
      <c r="H602">
        <v>8.5904000000000007</v>
      </c>
      <c r="I602">
        <v>5</v>
      </c>
      <c r="J602">
        <v>82.5</v>
      </c>
      <c r="K602">
        <v>0</v>
      </c>
      <c r="L602">
        <v>139.41999999999999</v>
      </c>
      <c r="M602">
        <v>27.280296329999999</v>
      </c>
      <c r="N602">
        <v>27.040719989999999</v>
      </c>
      <c r="O602">
        <v>27.408355709999999</v>
      </c>
      <c r="P602">
        <v>27.359006879999999</v>
      </c>
      <c r="Q602">
        <v>27.826446529999998</v>
      </c>
      <c r="R602">
        <v>27.21928024</v>
      </c>
      <c r="S602">
        <v>27.370193480000001</v>
      </c>
      <c r="T602">
        <v>27.18082428</v>
      </c>
      <c r="U602">
        <v>27.148023609999999</v>
      </c>
      <c r="V602">
        <v>27.377244950000001</v>
      </c>
      <c r="W602">
        <v>27.33934593</v>
      </c>
      <c r="X602">
        <v>27.360095980000001</v>
      </c>
      <c r="Y602">
        <v>0.46182046799999998</v>
      </c>
      <c r="Z602">
        <v>-0.115771612</v>
      </c>
      <c r="AA602">
        <v>0.233488855</v>
      </c>
      <c r="AB602">
        <v>0.109348933</v>
      </c>
      <c r="AC602">
        <v>0.83276395800000003</v>
      </c>
      <c r="AD602">
        <v>-0.125881831</v>
      </c>
    </row>
    <row r="603" spans="1:30" x14ac:dyDescent="0.2">
      <c r="A603" t="s">
        <v>2865</v>
      </c>
      <c r="B603" t="s">
        <v>2866</v>
      </c>
      <c r="C603" t="s">
        <v>2867</v>
      </c>
      <c r="D603" t="s">
        <v>2868</v>
      </c>
      <c r="E603" t="s">
        <v>2869</v>
      </c>
      <c r="F603" t="s">
        <v>2870</v>
      </c>
      <c r="G603" t="s">
        <v>91</v>
      </c>
      <c r="H603">
        <v>27.196999999999999</v>
      </c>
      <c r="I603">
        <v>11</v>
      </c>
      <c r="J603">
        <v>55.6</v>
      </c>
      <c r="K603">
        <v>0</v>
      </c>
      <c r="L603">
        <v>215.03</v>
      </c>
      <c r="M603">
        <v>27.44521713</v>
      </c>
      <c r="N603">
        <v>28.19755936</v>
      </c>
      <c r="O603">
        <v>28.551422120000002</v>
      </c>
      <c r="P603">
        <v>28.57448578</v>
      </c>
      <c r="Q603">
        <v>29.461858750000001</v>
      </c>
      <c r="R603">
        <v>28.61638641</v>
      </c>
      <c r="S603">
        <v>27.19131088</v>
      </c>
      <c r="T603">
        <v>28.2142868</v>
      </c>
      <c r="U603">
        <v>28.185935969999999</v>
      </c>
      <c r="V603">
        <v>29.00418282</v>
      </c>
      <c r="W603">
        <v>28.16600227</v>
      </c>
      <c r="X603">
        <v>28.074134829999998</v>
      </c>
      <c r="Y603">
        <v>0.32679673399999998</v>
      </c>
      <c r="Z603">
        <v>-0.35004043600000001</v>
      </c>
      <c r="AA603">
        <v>0.49512168000000001</v>
      </c>
      <c r="AB603">
        <v>0.46947034199999998</v>
      </c>
      <c r="AC603">
        <v>0.54337988800000003</v>
      </c>
      <c r="AD603">
        <v>-0.55092875200000002</v>
      </c>
    </row>
    <row r="604" spans="1:30" x14ac:dyDescent="0.2">
      <c r="A604" t="s">
        <v>2871</v>
      </c>
      <c r="B604" t="s">
        <v>2872</v>
      </c>
      <c r="C604" t="s">
        <v>2873</v>
      </c>
      <c r="D604" t="s">
        <v>2874</v>
      </c>
      <c r="E604" t="s">
        <v>2875</v>
      </c>
      <c r="F604" t="s">
        <v>2876</v>
      </c>
      <c r="G604" t="s">
        <v>232</v>
      </c>
      <c r="H604">
        <v>63.011000000000003</v>
      </c>
      <c r="I604">
        <v>33</v>
      </c>
      <c r="J604">
        <v>73.099999999999994</v>
      </c>
      <c r="K604">
        <v>0</v>
      </c>
      <c r="L604">
        <v>312.74</v>
      </c>
      <c r="M604">
        <v>28.537269590000001</v>
      </c>
      <c r="N604">
        <v>28.545652390000001</v>
      </c>
      <c r="O604">
        <v>29.187635419999999</v>
      </c>
      <c r="P604">
        <v>25.736902239999999</v>
      </c>
      <c r="Q604">
        <v>24.666574480000001</v>
      </c>
      <c r="R604">
        <v>28.93758583</v>
      </c>
      <c r="S604">
        <v>29.287933349999999</v>
      </c>
      <c r="T604">
        <v>29.276906969999999</v>
      </c>
      <c r="U604">
        <v>28.778093340000002</v>
      </c>
      <c r="V604">
        <v>27.099588390000001</v>
      </c>
      <c r="W604">
        <v>28.974897380000002</v>
      </c>
      <c r="X604">
        <v>28.930864329999999</v>
      </c>
      <c r="Y604">
        <v>0.256213633</v>
      </c>
      <c r="Z604">
        <v>0.42173576400000001</v>
      </c>
      <c r="AA604">
        <v>0.59254272200000002</v>
      </c>
      <c r="AB604">
        <v>-1.8880958560000001</v>
      </c>
      <c r="AC604">
        <v>0.53675904799999996</v>
      </c>
      <c r="AD604">
        <v>0.77919451399999995</v>
      </c>
    </row>
    <row r="605" spans="1:30" x14ac:dyDescent="0.2">
      <c r="A605" t="s">
        <v>2877</v>
      </c>
      <c r="B605" t="s">
        <v>2878</v>
      </c>
      <c r="C605" t="s">
        <v>2879</v>
      </c>
      <c r="D605" t="s">
        <v>2880</v>
      </c>
      <c r="E605" t="s">
        <v>2881</v>
      </c>
      <c r="F605" t="s">
        <v>2882</v>
      </c>
      <c r="G605" t="s">
        <v>232</v>
      </c>
      <c r="H605">
        <v>158.74</v>
      </c>
      <c r="I605">
        <v>79</v>
      </c>
      <c r="J605">
        <v>66.2</v>
      </c>
      <c r="K605">
        <v>0</v>
      </c>
      <c r="L605">
        <v>323.31</v>
      </c>
      <c r="M605">
        <v>31.803974149999998</v>
      </c>
      <c r="N605">
        <v>31.861270900000001</v>
      </c>
      <c r="O605">
        <v>32.038295750000003</v>
      </c>
      <c r="P605">
        <v>30.114212040000002</v>
      </c>
      <c r="Q605">
        <v>28.351570129999999</v>
      </c>
      <c r="R605">
        <v>32.088947300000001</v>
      </c>
      <c r="S605">
        <v>32.617435460000003</v>
      </c>
      <c r="T605">
        <v>32.242691039999997</v>
      </c>
      <c r="U605">
        <v>32.389846800000001</v>
      </c>
      <c r="V605">
        <v>29.945449830000001</v>
      </c>
      <c r="W605">
        <v>32.343898770000003</v>
      </c>
      <c r="X605">
        <v>32.270305630000003</v>
      </c>
      <c r="Y605">
        <v>0.18387271799999999</v>
      </c>
      <c r="Z605">
        <v>0.381295522</v>
      </c>
      <c r="AA605">
        <v>0.42678892800000001</v>
      </c>
      <c r="AB605">
        <v>-1.334974925</v>
      </c>
      <c r="AC605">
        <v>0.49160826600000002</v>
      </c>
      <c r="AD605">
        <v>0.89677302000000003</v>
      </c>
    </row>
    <row r="606" spans="1:30" x14ac:dyDescent="0.2">
      <c r="A606" t="s">
        <v>2883</v>
      </c>
      <c r="B606" t="s">
        <v>2884</v>
      </c>
      <c r="C606" t="s">
        <v>2885</v>
      </c>
      <c r="D606" t="s">
        <v>2886</v>
      </c>
      <c r="E606" t="s">
        <v>2887</v>
      </c>
      <c r="F606" t="s">
        <v>2888</v>
      </c>
      <c r="G606" t="s">
        <v>232</v>
      </c>
      <c r="H606">
        <v>34.659999999999997</v>
      </c>
      <c r="I606">
        <v>26</v>
      </c>
      <c r="J606">
        <v>85.8</v>
      </c>
      <c r="K606">
        <v>0</v>
      </c>
      <c r="L606">
        <v>323.31</v>
      </c>
      <c r="M606">
        <v>30.64340782</v>
      </c>
      <c r="N606">
        <v>30.05064011</v>
      </c>
      <c r="O606">
        <v>30.422018049999998</v>
      </c>
      <c r="P606">
        <v>30.624706270000001</v>
      </c>
      <c r="Q606">
        <v>28.9667244</v>
      </c>
      <c r="R606">
        <v>31.188838959999998</v>
      </c>
      <c r="S606">
        <v>30.825248720000001</v>
      </c>
      <c r="T606">
        <v>30.29043961</v>
      </c>
      <c r="U606">
        <v>30.782770159999998</v>
      </c>
      <c r="V606">
        <v>30.43260956</v>
      </c>
      <c r="W606">
        <v>30.733358379999999</v>
      </c>
      <c r="X606">
        <v>30.770692830000002</v>
      </c>
      <c r="Y606">
        <v>0.602373716</v>
      </c>
      <c r="Z606">
        <v>-0.27353159599999999</v>
      </c>
      <c r="AA606">
        <v>0.222772628</v>
      </c>
      <c r="AB606">
        <v>-0.38546371499999998</v>
      </c>
      <c r="AC606">
        <v>2.0989362000000001E-2</v>
      </c>
      <c r="AD606">
        <v>-1.2734095000000001E-2</v>
      </c>
    </row>
    <row r="607" spans="1:30" x14ac:dyDescent="0.2">
      <c r="A607" t="s">
        <v>2889</v>
      </c>
      <c r="B607" t="s">
        <v>2890</v>
      </c>
      <c r="C607" t="s">
        <v>2867</v>
      </c>
      <c r="D607" t="s">
        <v>2891</v>
      </c>
      <c r="E607" t="s">
        <v>2892</v>
      </c>
      <c r="F607" t="s">
        <v>2893</v>
      </c>
      <c r="G607" t="s">
        <v>91</v>
      </c>
      <c r="H607">
        <v>59.22</v>
      </c>
      <c r="I607">
        <v>8</v>
      </c>
      <c r="J607">
        <v>21.2</v>
      </c>
      <c r="K607">
        <v>0</v>
      </c>
      <c r="L607">
        <v>52.079000000000001</v>
      </c>
      <c r="M607">
        <v>29.38689613</v>
      </c>
      <c r="N607">
        <v>29.01985359</v>
      </c>
      <c r="O607">
        <v>28.963586809999999</v>
      </c>
      <c r="P607">
        <v>28.34760666</v>
      </c>
      <c r="Q607">
        <v>28.95076942</v>
      </c>
      <c r="R607">
        <v>28.63557625</v>
      </c>
      <c r="S607">
        <v>28.875490190000001</v>
      </c>
      <c r="T607">
        <v>28.698925020000001</v>
      </c>
      <c r="U607">
        <v>29.008010859999999</v>
      </c>
      <c r="V607">
        <v>28.94173241</v>
      </c>
      <c r="W607">
        <v>29.292766570000001</v>
      </c>
      <c r="X607">
        <v>29.530794140000001</v>
      </c>
      <c r="Y607">
        <v>0.23956548</v>
      </c>
      <c r="Z607">
        <v>-0.131652196</v>
      </c>
      <c r="AA607">
        <v>1.175584126</v>
      </c>
      <c r="AB607">
        <v>-0.61044693000000005</v>
      </c>
      <c r="AC607">
        <v>0.95585339300000005</v>
      </c>
      <c r="AD607">
        <v>-0.39428901700000002</v>
      </c>
    </row>
    <row r="608" spans="1:30" x14ac:dyDescent="0.2">
      <c r="A608" t="s">
        <v>2894</v>
      </c>
      <c r="B608" t="s">
        <v>2895</v>
      </c>
      <c r="C608" t="s">
        <v>2896</v>
      </c>
      <c r="D608" t="s">
        <v>2897</v>
      </c>
      <c r="E608" t="s">
        <v>2898</v>
      </c>
      <c r="F608" t="s">
        <v>2899</v>
      </c>
      <c r="G608" t="s">
        <v>232</v>
      </c>
      <c r="H608">
        <v>62.667999999999999</v>
      </c>
      <c r="I608">
        <v>21</v>
      </c>
      <c r="J608">
        <v>47.8</v>
      </c>
      <c r="K608">
        <v>0</v>
      </c>
      <c r="L608">
        <v>323.31</v>
      </c>
      <c r="M608">
        <v>30.686204910000001</v>
      </c>
      <c r="N608">
        <v>31.06888008</v>
      </c>
      <c r="O608">
        <v>31.449876790000001</v>
      </c>
      <c r="P608">
        <v>30.901601790000001</v>
      </c>
      <c r="Q608">
        <v>29.03818321</v>
      </c>
      <c r="R608">
        <v>31.081506730000001</v>
      </c>
      <c r="S608">
        <v>31.04641724</v>
      </c>
      <c r="T608">
        <v>31.08112526</v>
      </c>
      <c r="U608">
        <v>30.979169850000002</v>
      </c>
      <c r="V608">
        <v>29.9225235</v>
      </c>
      <c r="W608">
        <v>30.892076490000001</v>
      </c>
      <c r="X608">
        <v>30.392536159999999</v>
      </c>
      <c r="Y608">
        <v>0.86969384100000002</v>
      </c>
      <c r="Z608">
        <v>0.66594187400000004</v>
      </c>
      <c r="AA608">
        <v>2.9316273E-2</v>
      </c>
      <c r="AB608">
        <v>-6.1948139999999999E-2</v>
      </c>
      <c r="AC608">
        <v>1.0568658099999999</v>
      </c>
      <c r="AD608">
        <v>0.633192062</v>
      </c>
    </row>
    <row r="609" spans="1:30" x14ac:dyDescent="0.2">
      <c r="A609" t="s">
        <v>2900</v>
      </c>
      <c r="B609" t="s">
        <v>162</v>
      </c>
      <c r="C609" t="s">
        <v>100</v>
      </c>
      <c r="D609" t="s">
        <v>2901</v>
      </c>
      <c r="E609" t="s">
        <v>2900</v>
      </c>
      <c r="F609" t="s">
        <v>2902</v>
      </c>
      <c r="G609" t="s">
        <v>58</v>
      </c>
      <c r="H609">
        <v>10.71</v>
      </c>
      <c r="I609">
        <v>5</v>
      </c>
      <c r="J609">
        <v>47.4</v>
      </c>
      <c r="K609">
        <v>0</v>
      </c>
      <c r="L609">
        <v>19.594000000000001</v>
      </c>
      <c r="M609">
        <v>24.469568249999998</v>
      </c>
      <c r="N609">
        <v>24.624273299999999</v>
      </c>
      <c r="O609">
        <v>24.652776719999999</v>
      </c>
      <c r="P609">
        <v>25.209018709999999</v>
      </c>
      <c r="Q609">
        <v>25.634799959999999</v>
      </c>
      <c r="R609">
        <v>24.644329070000001</v>
      </c>
      <c r="S609">
        <v>24.636108400000001</v>
      </c>
      <c r="T609">
        <v>25.426368709999998</v>
      </c>
      <c r="U609">
        <v>24.711038590000001</v>
      </c>
      <c r="V609">
        <v>24.866886139999998</v>
      </c>
      <c r="W609">
        <v>24.557249070000001</v>
      </c>
      <c r="X609">
        <v>24.280366900000001</v>
      </c>
      <c r="Y609">
        <v>2.6337501999999999E-2</v>
      </c>
      <c r="Z609">
        <v>1.4038722E-2</v>
      </c>
      <c r="AA609">
        <v>0.82717898199999995</v>
      </c>
      <c r="AB609">
        <v>0.59454854300000004</v>
      </c>
      <c r="AC609">
        <v>0.51494325299999999</v>
      </c>
      <c r="AD609">
        <v>0.35633786499999998</v>
      </c>
    </row>
    <row r="610" spans="1:30" x14ac:dyDescent="0.2">
      <c r="A610" t="s">
        <v>2903</v>
      </c>
      <c r="B610" t="s">
        <v>2904</v>
      </c>
      <c r="C610" t="s">
        <v>2905</v>
      </c>
      <c r="D610" t="s">
        <v>2906</v>
      </c>
      <c r="E610" t="s">
        <v>2903</v>
      </c>
      <c r="F610" t="s">
        <v>2907</v>
      </c>
      <c r="G610" t="s">
        <v>91</v>
      </c>
      <c r="H610">
        <v>42.518000000000001</v>
      </c>
      <c r="I610">
        <v>17</v>
      </c>
      <c r="J610">
        <v>57.9</v>
      </c>
      <c r="K610">
        <v>0</v>
      </c>
      <c r="L610">
        <v>135.82</v>
      </c>
      <c r="M610">
        <v>25.728349690000002</v>
      </c>
      <c r="N610">
        <v>25.219974520000001</v>
      </c>
      <c r="O610">
        <v>24.716159820000001</v>
      </c>
      <c r="P610">
        <v>26.48346901</v>
      </c>
      <c r="Q610">
        <v>25.98578835</v>
      </c>
      <c r="R610">
        <v>25.972789760000001</v>
      </c>
      <c r="S610">
        <v>24.076347349999999</v>
      </c>
      <c r="T610">
        <v>24.244905469999999</v>
      </c>
      <c r="U610">
        <v>24.056058879999998</v>
      </c>
      <c r="V610">
        <v>25.97873688</v>
      </c>
      <c r="W610">
        <v>24.38936043</v>
      </c>
      <c r="X610">
        <v>24.240667340000002</v>
      </c>
      <c r="Y610">
        <v>0.21802660200000001</v>
      </c>
      <c r="Z610">
        <v>0.351906459</v>
      </c>
      <c r="AA610">
        <v>1.032630334</v>
      </c>
      <c r="AB610">
        <v>1.277760824</v>
      </c>
      <c r="AC610">
        <v>0.59445288900000004</v>
      </c>
      <c r="AD610">
        <v>-0.74381764699999997</v>
      </c>
    </row>
    <row r="611" spans="1:30" x14ac:dyDescent="0.2">
      <c r="A611" t="s">
        <v>2908</v>
      </c>
      <c r="B611" t="s">
        <v>2909</v>
      </c>
      <c r="C611" t="s">
        <v>2910</v>
      </c>
      <c r="D611" t="s">
        <v>2911</v>
      </c>
      <c r="E611" t="s">
        <v>2912</v>
      </c>
      <c r="F611" t="s">
        <v>2913</v>
      </c>
      <c r="G611" t="s">
        <v>232</v>
      </c>
      <c r="H611">
        <v>218.3</v>
      </c>
      <c r="I611">
        <v>52</v>
      </c>
      <c r="J611">
        <v>37.6</v>
      </c>
      <c r="K611">
        <v>0</v>
      </c>
      <c r="L611">
        <v>323.31</v>
      </c>
      <c r="M611">
        <v>28.020938869999998</v>
      </c>
      <c r="N611">
        <v>26.786935809999999</v>
      </c>
      <c r="O611">
        <v>26.498809810000001</v>
      </c>
      <c r="P611">
        <v>25.311050420000001</v>
      </c>
      <c r="Q611">
        <v>26.907932280000001</v>
      </c>
      <c r="R611">
        <v>28.106294630000001</v>
      </c>
      <c r="S611">
        <v>28.279100419999999</v>
      </c>
      <c r="T611">
        <v>27.23269844</v>
      </c>
      <c r="U611">
        <v>27.561435700000001</v>
      </c>
      <c r="V611">
        <v>27.516380309999999</v>
      </c>
      <c r="W611">
        <v>28.54528427</v>
      </c>
      <c r="X611">
        <v>28.216739650000001</v>
      </c>
      <c r="Y611">
        <v>0.82440000999999996</v>
      </c>
      <c r="Z611">
        <v>-0.99057324700000005</v>
      </c>
      <c r="AA611">
        <v>0.69425503700000002</v>
      </c>
      <c r="AB611">
        <v>-1.3177089689999999</v>
      </c>
      <c r="AC611">
        <v>0.39140480799999999</v>
      </c>
      <c r="AD611">
        <v>-0.40172322599999999</v>
      </c>
    </row>
    <row r="612" spans="1:30" x14ac:dyDescent="0.2">
      <c r="A612" t="s">
        <v>2914</v>
      </c>
      <c r="B612" t="s">
        <v>99</v>
      </c>
      <c r="C612" t="s">
        <v>100</v>
      </c>
      <c r="D612" t="s">
        <v>2915</v>
      </c>
      <c r="E612" t="s">
        <v>2914</v>
      </c>
      <c r="F612" t="s">
        <v>2916</v>
      </c>
      <c r="G612" t="s">
        <v>58</v>
      </c>
      <c r="H612">
        <v>35.950000000000003</v>
      </c>
      <c r="I612">
        <v>13</v>
      </c>
      <c r="J612">
        <v>54.5</v>
      </c>
      <c r="K612">
        <v>0</v>
      </c>
      <c r="L612">
        <v>279.3</v>
      </c>
      <c r="M612">
        <v>30.54056168</v>
      </c>
      <c r="N612">
        <v>30.41346931</v>
      </c>
      <c r="O612">
        <v>30.18553352</v>
      </c>
      <c r="P612">
        <v>29.69952202</v>
      </c>
      <c r="Q612">
        <v>28.139509199999999</v>
      </c>
      <c r="R612">
        <v>30.37637711</v>
      </c>
      <c r="S612">
        <v>30.802703860000001</v>
      </c>
      <c r="T612">
        <v>30.645040510000001</v>
      </c>
      <c r="U612">
        <v>30.63815117</v>
      </c>
      <c r="V612">
        <v>29.641754150000001</v>
      </c>
      <c r="W612">
        <v>30.600187300000002</v>
      </c>
      <c r="X612">
        <v>30.772504810000001</v>
      </c>
      <c r="Y612">
        <v>3.8607681999999997E-2</v>
      </c>
      <c r="Z612">
        <v>4.1706084999999997E-2</v>
      </c>
      <c r="AA612">
        <v>0.55074110700000001</v>
      </c>
      <c r="AB612">
        <v>-0.93301264399999995</v>
      </c>
      <c r="AC612">
        <v>0.429115725</v>
      </c>
      <c r="AD612">
        <v>0.35714975999999998</v>
      </c>
    </row>
    <row r="613" spans="1:30" x14ac:dyDescent="0.2">
      <c r="A613" t="s">
        <v>2917</v>
      </c>
      <c r="B613" t="s">
        <v>2918</v>
      </c>
      <c r="C613" t="s">
        <v>2919</v>
      </c>
      <c r="D613" t="s">
        <v>2920</v>
      </c>
      <c r="E613" t="s">
        <v>2921</v>
      </c>
      <c r="F613" t="s">
        <v>2922</v>
      </c>
      <c r="G613" t="s">
        <v>91</v>
      </c>
      <c r="H613">
        <v>34.006</v>
      </c>
      <c r="I613">
        <v>7</v>
      </c>
      <c r="J613">
        <v>42.6</v>
      </c>
      <c r="K613">
        <v>0</v>
      </c>
      <c r="L613">
        <v>104.86</v>
      </c>
      <c r="M613">
        <v>24.02762413</v>
      </c>
      <c r="N613">
        <v>24.08959389</v>
      </c>
      <c r="O613">
        <v>24.841730120000001</v>
      </c>
      <c r="P613">
        <v>24.343849179999999</v>
      </c>
      <c r="Q613">
        <v>25.592405320000001</v>
      </c>
      <c r="R613">
        <v>23.576114650000001</v>
      </c>
      <c r="S613">
        <v>24.352416989999998</v>
      </c>
      <c r="T613">
        <v>23.522922520000002</v>
      </c>
      <c r="U613">
        <v>24.02962685</v>
      </c>
      <c r="V613">
        <v>24.441913599999999</v>
      </c>
      <c r="W613">
        <v>23.744710919999999</v>
      </c>
      <c r="X613">
        <v>23.212434770000002</v>
      </c>
      <c r="Y613">
        <v>0.51644416599999998</v>
      </c>
      <c r="Z613">
        <v>0.51996294700000001</v>
      </c>
      <c r="AA613">
        <v>0.43994380599999999</v>
      </c>
      <c r="AB613">
        <v>0.70443661999999996</v>
      </c>
      <c r="AC613">
        <v>0.14569349200000001</v>
      </c>
      <c r="AD613">
        <v>0.16863568600000001</v>
      </c>
    </row>
    <row r="614" spans="1:30" x14ac:dyDescent="0.2">
      <c r="A614" t="s">
        <v>2923</v>
      </c>
      <c r="B614" t="s">
        <v>99</v>
      </c>
      <c r="C614" t="s">
        <v>100</v>
      </c>
      <c r="D614" t="s">
        <v>2924</v>
      </c>
      <c r="E614" t="s">
        <v>2923</v>
      </c>
      <c r="F614" t="s">
        <v>2925</v>
      </c>
      <c r="G614" t="s">
        <v>58</v>
      </c>
      <c r="H614">
        <v>17.207999999999998</v>
      </c>
      <c r="I614">
        <v>9</v>
      </c>
      <c r="J614">
        <v>55.8</v>
      </c>
      <c r="K614">
        <v>0</v>
      </c>
      <c r="L614">
        <v>36.667999999999999</v>
      </c>
      <c r="M614">
        <v>26.05463409</v>
      </c>
      <c r="N614">
        <v>26.024114610000002</v>
      </c>
      <c r="O614">
        <v>26.13770294</v>
      </c>
      <c r="P614">
        <v>25.714317319999999</v>
      </c>
      <c r="Q614">
        <v>26.20858574</v>
      </c>
      <c r="R614">
        <v>26.08001518</v>
      </c>
      <c r="S614">
        <v>26.155994419999999</v>
      </c>
      <c r="T614">
        <v>25.76387596</v>
      </c>
      <c r="U614">
        <v>26.01371765</v>
      </c>
      <c r="V614">
        <v>26.26289749</v>
      </c>
      <c r="W614">
        <v>26.366046910000001</v>
      </c>
      <c r="X614">
        <v>26.42574501</v>
      </c>
      <c r="Y614">
        <v>2.0573147899999999</v>
      </c>
      <c r="Z614">
        <v>-0.27941258699999999</v>
      </c>
      <c r="AA614">
        <v>1.0594280840000001</v>
      </c>
      <c r="AB614">
        <v>-0.35059038799999998</v>
      </c>
      <c r="AC614">
        <v>1.403564112</v>
      </c>
      <c r="AD614">
        <v>-0.37370046000000001</v>
      </c>
    </row>
    <row r="615" spans="1:30" x14ac:dyDescent="0.2">
      <c r="A615" t="s">
        <v>2926</v>
      </c>
      <c r="B615" t="s">
        <v>51</v>
      </c>
      <c r="C615" t="s">
        <v>32</v>
      </c>
      <c r="D615" t="s">
        <v>2927</v>
      </c>
      <c r="E615" t="s">
        <v>2926</v>
      </c>
      <c r="F615" t="s">
        <v>2928</v>
      </c>
      <c r="G615" t="s">
        <v>36</v>
      </c>
      <c r="H615">
        <v>55.075000000000003</v>
      </c>
      <c r="I615">
        <v>4</v>
      </c>
      <c r="J615">
        <v>9.9</v>
      </c>
      <c r="K615">
        <v>0</v>
      </c>
      <c r="L615">
        <v>26.960999999999999</v>
      </c>
      <c r="M615">
        <v>27.23908806</v>
      </c>
      <c r="N615">
        <v>27.243724820000001</v>
      </c>
      <c r="O615">
        <v>27.158077240000001</v>
      </c>
      <c r="P615">
        <v>26.597898480000001</v>
      </c>
      <c r="Q615">
        <v>26.874200819999999</v>
      </c>
      <c r="R615">
        <v>25.166816709999999</v>
      </c>
      <c r="S615">
        <v>27.459436419999999</v>
      </c>
      <c r="T615">
        <v>24.208211899999998</v>
      </c>
      <c r="U615">
        <v>27.472898480000001</v>
      </c>
      <c r="V615">
        <v>27.166625979999999</v>
      </c>
      <c r="W615">
        <v>27.184043880000001</v>
      </c>
      <c r="X615">
        <v>27.8118248</v>
      </c>
      <c r="Y615">
        <v>0.33518744499999997</v>
      </c>
      <c r="Z615">
        <v>-0.17386817900000001</v>
      </c>
      <c r="AA615">
        <v>0.96486932400000003</v>
      </c>
      <c r="AB615">
        <v>-1.174526215</v>
      </c>
      <c r="AC615">
        <v>0.38285166500000001</v>
      </c>
      <c r="AD615">
        <v>-1.0073159540000001</v>
      </c>
    </row>
    <row r="616" spans="1:30" x14ac:dyDescent="0.2">
      <c r="A616" t="s">
        <v>2929</v>
      </c>
      <c r="B616" t="s">
        <v>99</v>
      </c>
      <c r="C616" t="s">
        <v>100</v>
      </c>
      <c r="D616" t="s">
        <v>2930</v>
      </c>
      <c r="E616" t="s">
        <v>2929</v>
      </c>
      <c r="F616" t="s">
        <v>2931</v>
      </c>
      <c r="G616" t="s">
        <v>58</v>
      </c>
      <c r="H616">
        <v>11.311999999999999</v>
      </c>
      <c r="I616">
        <v>5</v>
      </c>
      <c r="J616">
        <v>64</v>
      </c>
      <c r="K616">
        <v>0</v>
      </c>
      <c r="L616">
        <v>110.41</v>
      </c>
      <c r="M616">
        <v>27.26302338</v>
      </c>
      <c r="N616">
        <v>27.37227249</v>
      </c>
      <c r="O616">
        <v>27.491289139999999</v>
      </c>
      <c r="P616">
        <v>27.139266970000001</v>
      </c>
      <c r="Q616">
        <v>28.490104680000002</v>
      </c>
      <c r="R616">
        <v>27.394029620000001</v>
      </c>
      <c r="S616">
        <v>28.385950090000001</v>
      </c>
      <c r="T616">
        <v>26.749191280000002</v>
      </c>
      <c r="U616">
        <v>27.806180950000002</v>
      </c>
      <c r="V616">
        <v>27.907014849999999</v>
      </c>
      <c r="W616">
        <v>27.69584274</v>
      </c>
      <c r="X616">
        <v>27.014249800000002</v>
      </c>
      <c r="Y616">
        <v>0.23124097900000001</v>
      </c>
      <c r="Z616">
        <v>-0.16350746199999999</v>
      </c>
      <c r="AA616">
        <v>9.8190096000000004E-2</v>
      </c>
      <c r="AB616">
        <v>0.13543129000000001</v>
      </c>
      <c r="AC616">
        <v>6.8685791999999996E-2</v>
      </c>
      <c r="AD616">
        <v>0.10807164499999999</v>
      </c>
    </row>
    <row r="617" spans="1:30" x14ac:dyDescent="0.2">
      <c r="A617" t="s">
        <v>2932</v>
      </c>
      <c r="B617" t="s">
        <v>2933</v>
      </c>
      <c r="C617" t="s">
        <v>2934</v>
      </c>
      <c r="D617" t="s">
        <v>2935</v>
      </c>
      <c r="E617" t="s">
        <v>2936</v>
      </c>
      <c r="F617" t="s">
        <v>2937</v>
      </c>
      <c r="G617" t="s">
        <v>91</v>
      </c>
      <c r="H617">
        <v>34.689</v>
      </c>
      <c r="I617">
        <v>15</v>
      </c>
      <c r="J617">
        <v>66.599999999999994</v>
      </c>
      <c r="K617">
        <v>0</v>
      </c>
      <c r="L617">
        <v>323.31</v>
      </c>
      <c r="M617">
        <v>27.98571205</v>
      </c>
      <c r="N617">
        <v>28.279100419999999</v>
      </c>
      <c r="O617">
        <v>28.474870679999999</v>
      </c>
      <c r="P617">
        <v>29.020807269999999</v>
      </c>
      <c r="Q617">
        <v>29.181108470000002</v>
      </c>
      <c r="R617">
        <v>28.502828600000001</v>
      </c>
      <c r="S617">
        <v>27.414981839999999</v>
      </c>
      <c r="T617">
        <v>28.48903275</v>
      </c>
      <c r="U617">
        <v>28.03669167</v>
      </c>
      <c r="V617">
        <v>28.375009540000001</v>
      </c>
      <c r="W617">
        <v>27.96592712</v>
      </c>
      <c r="X617">
        <v>27.64498901</v>
      </c>
      <c r="Y617">
        <v>0.42065591299999999</v>
      </c>
      <c r="Z617">
        <v>0.25125249199999999</v>
      </c>
      <c r="AA617">
        <v>1.433059157</v>
      </c>
      <c r="AB617">
        <v>0.90627288800000005</v>
      </c>
      <c r="AC617">
        <v>1.3244825E-2</v>
      </c>
      <c r="AD617">
        <v>-1.507314E-2</v>
      </c>
    </row>
    <row r="618" spans="1:30" x14ac:dyDescent="0.2">
      <c r="A618" t="s">
        <v>2938</v>
      </c>
      <c r="B618" t="s">
        <v>2939</v>
      </c>
      <c r="C618" t="s">
        <v>2940</v>
      </c>
      <c r="D618" t="s">
        <v>2941</v>
      </c>
      <c r="E618" t="s">
        <v>2942</v>
      </c>
      <c r="F618" t="s">
        <v>2943</v>
      </c>
      <c r="G618" t="s">
        <v>395</v>
      </c>
      <c r="H618">
        <v>28.381</v>
      </c>
      <c r="I618">
        <v>8</v>
      </c>
      <c r="J618">
        <v>56.5</v>
      </c>
      <c r="K618">
        <v>0</v>
      </c>
      <c r="L618">
        <v>61.040999999999997</v>
      </c>
      <c r="M618">
        <v>24.672437670000001</v>
      </c>
      <c r="N618">
        <v>23.95173836</v>
      </c>
      <c r="O618">
        <v>24.751972200000001</v>
      </c>
      <c r="P618">
        <v>24.62140656</v>
      </c>
      <c r="Q618">
        <v>25.82203865</v>
      </c>
      <c r="R618">
        <v>25.67066002</v>
      </c>
      <c r="S618">
        <v>25.391557689999999</v>
      </c>
      <c r="T618">
        <v>24.814016339999998</v>
      </c>
      <c r="U618">
        <v>25.62067223</v>
      </c>
      <c r="V618">
        <v>25.846252440000001</v>
      </c>
      <c r="W618">
        <v>25.308656689999999</v>
      </c>
      <c r="X618">
        <v>25.92583084</v>
      </c>
      <c r="Y618">
        <v>1.7411286130000001</v>
      </c>
      <c r="Z618">
        <v>-1.234863917</v>
      </c>
      <c r="AA618">
        <v>0.30982673300000002</v>
      </c>
      <c r="AB618">
        <v>-0.32221158300000002</v>
      </c>
      <c r="AC618">
        <v>0.60776713000000004</v>
      </c>
      <c r="AD618">
        <v>-0.41816457099999998</v>
      </c>
    </row>
    <row r="619" spans="1:30" x14ac:dyDescent="0.2">
      <c r="A619" t="s">
        <v>2944</v>
      </c>
      <c r="B619" t="s">
        <v>2945</v>
      </c>
      <c r="C619" t="s">
        <v>2946</v>
      </c>
      <c r="D619" t="s">
        <v>2947</v>
      </c>
      <c r="E619" t="s">
        <v>2948</v>
      </c>
      <c r="F619" t="s">
        <v>2949</v>
      </c>
      <c r="G619" t="s">
        <v>91</v>
      </c>
      <c r="H619">
        <v>35.56</v>
      </c>
      <c r="I619">
        <v>18</v>
      </c>
      <c r="J619">
        <v>71.599999999999994</v>
      </c>
      <c r="K619">
        <v>0</v>
      </c>
      <c r="L619">
        <v>323.31</v>
      </c>
      <c r="M619">
        <v>30.656337740000001</v>
      </c>
      <c r="N619">
        <v>29.77110291</v>
      </c>
      <c r="O619">
        <v>29.48563957</v>
      </c>
      <c r="P619">
        <v>29.718263629999999</v>
      </c>
      <c r="Q619">
        <v>29.878065110000001</v>
      </c>
      <c r="R619">
        <v>30.54563332</v>
      </c>
      <c r="S619">
        <v>30.13699532</v>
      </c>
      <c r="T619">
        <v>29.907417299999999</v>
      </c>
      <c r="U619">
        <v>29.97719193</v>
      </c>
      <c r="V619">
        <v>30.914419169999999</v>
      </c>
      <c r="W619">
        <v>30.247850419999999</v>
      </c>
      <c r="X619">
        <v>30.724683760000001</v>
      </c>
      <c r="Y619">
        <v>0.74703684999999997</v>
      </c>
      <c r="Z619">
        <v>-0.65795771300000006</v>
      </c>
      <c r="AA619">
        <v>0.83888734600000003</v>
      </c>
      <c r="AB619">
        <v>-0.581663767</v>
      </c>
      <c r="AC619">
        <v>1.3841796630000001</v>
      </c>
      <c r="AD619">
        <v>-0.62178293900000003</v>
      </c>
    </row>
    <row r="620" spans="1:30" x14ac:dyDescent="0.2">
      <c r="A620" t="s">
        <v>2950</v>
      </c>
      <c r="B620" t="s">
        <v>334</v>
      </c>
      <c r="C620" t="s">
        <v>100</v>
      </c>
      <c r="D620" t="s">
        <v>2951</v>
      </c>
      <c r="E620" t="s">
        <v>2950</v>
      </c>
      <c r="F620" t="s">
        <v>2952</v>
      </c>
      <c r="G620" t="s">
        <v>36</v>
      </c>
      <c r="H620">
        <v>35.472000000000001</v>
      </c>
      <c r="I620">
        <v>14</v>
      </c>
      <c r="J620">
        <v>44.4</v>
      </c>
      <c r="K620">
        <v>0</v>
      </c>
      <c r="L620">
        <v>177.13</v>
      </c>
      <c r="M620">
        <v>28.43662643</v>
      </c>
      <c r="N620">
        <v>28.637027740000001</v>
      </c>
      <c r="O620">
        <v>28.440868380000001</v>
      </c>
      <c r="P620">
        <v>28.252458570000002</v>
      </c>
      <c r="Q620">
        <v>26.631175989999999</v>
      </c>
      <c r="R620">
        <v>28.21687889</v>
      </c>
      <c r="S620">
        <v>28.703817369999999</v>
      </c>
      <c r="T620">
        <v>28.591743470000001</v>
      </c>
      <c r="U620">
        <v>28.88547325</v>
      </c>
      <c r="V620">
        <v>27.848821640000001</v>
      </c>
      <c r="W620">
        <v>28.853111269999999</v>
      </c>
      <c r="X620">
        <v>28.321737290000002</v>
      </c>
      <c r="Y620">
        <v>0.21351931199999999</v>
      </c>
      <c r="Z620">
        <v>0.163617452</v>
      </c>
      <c r="AA620">
        <v>0.45425998299999998</v>
      </c>
      <c r="AB620">
        <v>-0.64105224599999999</v>
      </c>
      <c r="AC620">
        <v>0.56680124099999996</v>
      </c>
      <c r="AD620">
        <v>0.38578796399999998</v>
      </c>
    </row>
    <row r="621" spans="1:30" x14ac:dyDescent="0.2">
      <c r="A621" t="s">
        <v>2953</v>
      </c>
      <c r="B621" t="s">
        <v>99</v>
      </c>
      <c r="C621" t="s">
        <v>100</v>
      </c>
      <c r="D621" t="s">
        <v>2954</v>
      </c>
      <c r="E621" t="s">
        <v>2953</v>
      </c>
      <c r="F621" t="s">
        <v>2955</v>
      </c>
      <c r="G621" t="s">
        <v>58</v>
      </c>
      <c r="H621">
        <v>9.5226000000000006</v>
      </c>
      <c r="I621">
        <v>5</v>
      </c>
      <c r="J621">
        <v>76.099999999999994</v>
      </c>
      <c r="K621">
        <v>0</v>
      </c>
      <c r="L621">
        <v>28.786999999999999</v>
      </c>
      <c r="M621">
        <v>27.420934679999998</v>
      </c>
      <c r="N621">
        <v>24.451013570000001</v>
      </c>
      <c r="O621">
        <v>27.555156709999999</v>
      </c>
      <c r="P621">
        <v>27.207134249999999</v>
      </c>
      <c r="Q621">
        <v>27.682041170000002</v>
      </c>
      <c r="R621">
        <v>27.23269844</v>
      </c>
      <c r="S621">
        <v>26.88797379</v>
      </c>
      <c r="T621">
        <v>27.528726580000001</v>
      </c>
      <c r="U621">
        <v>27.323886869999999</v>
      </c>
      <c r="V621">
        <v>27.366363530000001</v>
      </c>
      <c r="W621">
        <v>27.332618709999998</v>
      </c>
      <c r="X621">
        <v>27.72279739</v>
      </c>
      <c r="Y621">
        <v>0.416259773</v>
      </c>
      <c r="Z621">
        <v>-0.99822489400000003</v>
      </c>
      <c r="AA621">
        <v>0.19325372599999999</v>
      </c>
      <c r="AB621">
        <v>-9.9968591999999995E-2</v>
      </c>
      <c r="AC621">
        <v>0.42861395400000002</v>
      </c>
      <c r="AD621">
        <v>-0.227064133</v>
      </c>
    </row>
    <row r="622" spans="1:30" x14ac:dyDescent="0.2">
      <c r="A622" t="s">
        <v>2956</v>
      </c>
      <c r="B622" t="s">
        <v>2957</v>
      </c>
      <c r="C622" t="s">
        <v>133</v>
      </c>
      <c r="D622" t="s">
        <v>2958</v>
      </c>
      <c r="E622" t="s">
        <v>2959</v>
      </c>
      <c r="F622" t="s">
        <v>2960</v>
      </c>
      <c r="G622" t="s">
        <v>91</v>
      </c>
      <c r="H622">
        <v>40.134</v>
      </c>
      <c r="I622">
        <v>17</v>
      </c>
      <c r="J622">
        <v>69.900000000000006</v>
      </c>
      <c r="K622">
        <v>0</v>
      </c>
      <c r="L622">
        <v>185.24</v>
      </c>
      <c r="M622">
        <v>29.738939290000001</v>
      </c>
      <c r="N622">
        <v>29.135307310000002</v>
      </c>
      <c r="O622">
        <v>29.12149239</v>
      </c>
      <c r="P622">
        <v>28.173933030000001</v>
      </c>
      <c r="Q622">
        <v>26.893539430000001</v>
      </c>
      <c r="R622">
        <v>29.724748609999999</v>
      </c>
      <c r="S622">
        <v>30.116443629999999</v>
      </c>
      <c r="T622">
        <v>29.316394809999998</v>
      </c>
      <c r="U622">
        <v>29.71881866</v>
      </c>
      <c r="V622">
        <v>28.92617607</v>
      </c>
      <c r="W622">
        <v>29.760387420000001</v>
      </c>
      <c r="X622">
        <v>29.989561080000001</v>
      </c>
      <c r="Y622">
        <v>0.23318199000000001</v>
      </c>
      <c r="Z622">
        <v>-0.226795197</v>
      </c>
      <c r="AA622">
        <v>0.66713702600000002</v>
      </c>
      <c r="AB622">
        <v>-1.294634501</v>
      </c>
      <c r="AC622">
        <v>0.14861528900000001</v>
      </c>
      <c r="AD622">
        <v>0.15851084400000001</v>
      </c>
    </row>
    <row r="623" spans="1:30" x14ac:dyDescent="0.2">
      <c r="A623" t="s">
        <v>2961</v>
      </c>
      <c r="B623" t="s">
        <v>2962</v>
      </c>
      <c r="C623" t="s">
        <v>2963</v>
      </c>
      <c r="D623" t="s">
        <v>2964</v>
      </c>
      <c r="E623" t="s">
        <v>2965</v>
      </c>
      <c r="F623" t="s">
        <v>2966</v>
      </c>
      <c r="G623" t="s">
        <v>91</v>
      </c>
      <c r="H623">
        <v>34.33</v>
      </c>
      <c r="I623">
        <v>11</v>
      </c>
      <c r="J623">
        <v>52.6</v>
      </c>
      <c r="K623">
        <v>0</v>
      </c>
      <c r="L623">
        <v>21.567</v>
      </c>
      <c r="M623">
        <v>26.381889340000001</v>
      </c>
      <c r="N623">
        <v>26.47459984</v>
      </c>
      <c r="O623">
        <v>26.408144</v>
      </c>
      <c r="P623">
        <v>26.075309749999999</v>
      </c>
      <c r="Q623">
        <v>24.633865360000001</v>
      </c>
      <c r="R623">
        <v>24.007003780000002</v>
      </c>
      <c r="S623">
        <v>26.130554199999999</v>
      </c>
      <c r="T623">
        <v>26.614421839999999</v>
      </c>
      <c r="U623">
        <v>26.695112229999999</v>
      </c>
      <c r="V623">
        <v>25.32299995</v>
      </c>
      <c r="W623">
        <v>24.036075589999999</v>
      </c>
      <c r="X623">
        <v>25.877620700000001</v>
      </c>
      <c r="Y623">
        <v>1.156094086</v>
      </c>
      <c r="Z623">
        <v>1.3426456449999999</v>
      </c>
      <c r="AA623">
        <v>7.4290046999999998E-2</v>
      </c>
      <c r="AB623">
        <v>-0.173505783</v>
      </c>
      <c r="AC623">
        <v>1.149491883</v>
      </c>
      <c r="AD623">
        <v>1.401130676</v>
      </c>
    </row>
    <row r="624" spans="1:30" x14ac:dyDescent="0.2">
      <c r="A624" t="s">
        <v>2967</v>
      </c>
      <c r="B624" t="s">
        <v>2968</v>
      </c>
      <c r="C624" t="s">
        <v>2969</v>
      </c>
      <c r="D624" t="s">
        <v>2970</v>
      </c>
      <c r="E624" t="s">
        <v>2971</v>
      </c>
      <c r="F624" t="s">
        <v>2972</v>
      </c>
      <c r="G624" t="s">
        <v>91</v>
      </c>
      <c r="H624">
        <v>42.173000000000002</v>
      </c>
      <c r="I624">
        <v>11</v>
      </c>
      <c r="J624">
        <v>40.6</v>
      </c>
      <c r="K624">
        <v>0</v>
      </c>
      <c r="L624">
        <v>19.071000000000002</v>
      </c>
      <c r="M624">
        <v>26.376501080000001</v>
      </c>
      <c r="N624">
        <v>27.00013161</v>
      </c>
      <c r="O624">
        <v>26.82699203</v>
      </c>
      <c r="P624">
        <v>24.430324550000002</v>
      </c>
      <c r="Q624">
        <v>24.22615433</v>
      </c>
      <c r="R624">
        <v>26.803043370000001</v>
      </c>
      <c r="S624">
        <v>26.938203810000001</v>
      </c>
      <c r="T624">
        <v>27.09244919</v>
      </c>
      <c r="U624">
        <v>27.175123209999999</v>
      </c>
      <c r="V624">
        <v>24.368743899999998</v>
      </c>
      <c r="W624">
        <v>26.790420529999999</v>
      </c>
      <c r="X624">
        <v>26.57859612</v>
      </c>
      <c r="Y624">
        <v>0.44332428499999998</v>
      </c>
      <c r="Z624">
        <v>0.82195472700000005</v>
      </c>
      <c r="AA624">
        <v>0.26810272800000001</v>
      </c>
      <c r="AB624">
        <v>-0.75941276599999996</v>
      </c>
      <c r="AC624">
        <v>0.67522788499999997</v>
      </c>
      <c r="AD624">
        <v>1.1560052240000001</v>
      </c>
    </row>
    <row r="625" spans="1:30" x14ac:dyDescent="0.2">
      <c r="A625" t="s">
        <v>2973</v>
      </c>
      <c r="B625" t="s">
        <v>99</v>
      </c>
      <c r="C625" t="s">
        <v>100</v>
      </c>
      <c r="D625" t="s">
        <v>2974</v>
      </c>
      <c r="E625" t="s">
        <v>2973</v>
      </c>
      <c r="F625" t="s">
        <v>2975</v>
      </c>
      <c r="G625" t="s">
        <v>58</v>
      </c>
      <c r="H625">
        <v>25.120999999999999</v>
      </c>
      <c r="I625">
        <v>7</v>
      </c>
      <c r="J625">
        <v>47.6</v>
      </c>
      <c r="K625">
        <v>0</v>
      </c>
      <c r="L625">
        <v>125.8</v>
      </c>
      <c r="M625">
        <v>27.46528816</v>
      </c>
      <c r="N625">
        <v>27.367446900000001</v>
      </c>
      <c r="O625">
        <v>27.043016430000002</v>
      </c>
      <c r="P625">
        <v>26.843738559999998</v>
      </c>
      <c r="Q625">
        <v>26.759387969999999</v>
      </c>
      <c r="R625">
        <v>27.499828340000001</v>
      </c>
      <c r="S625">
        <v>27.847866060000001</v>
      </c>
      <c r="T625">
        <v>27.225362780000001</v>
      </c>
      <c r="U625">
        <v>27.603994369999999</v>
      </c>
      <c r="V625">
        <v>26.888786320000001</v>
      </c>
      <c r="W625">
        <v>27.229219440000001</v>
      </c>
      <c r="X625">
        <v>27.158750529999999</v>
      </c>
      <c r="Y625">
        <v>0.53534090499999998</v>
      </c>
      <c r="Z625">
        <v>0.19966507</v>
      </c>
      <c r="AA625">
        <v>7.9849035999999998E-2</v>
      </c>
      <c r="AB625">
        <v>-5.7933806999999997E-2</v>
      </c>
      <c r="AC625">
        <v>1.050864059</v>
      </c>
      <c r="AD625">
        <v>0.46682230600000002</v>
      </c>
    </row>
    <row r="626" spans="1:30" x14ac:dyDescent="0.2">
      <c r="A626" t="s">
        <v>2976</v>
      </c>
      <c r="B626" t="s">
        <v>99</v>
      </c>
      <c r="C626" t="s">
        <v>100</v>
      </c>
      <c r="D626" t="s">
        <v>2977</v>
      </c>
      <c r="E626" t="s">
        <v>2976</v>
      </c>
      <c r="F626" t="s">
        <v>2978</v>
      </c>
      <c r="G626" t="s">
        <v>58</v>
      </c>
      <c r="H626">
        <v>17.797000000000001</v>
      </c>
      <c r="I626">
        <v>6</v>
      </c>
      <c r="J626">
        <v>46.2</v>
      </c>
      <c r="K626">
        <v>0</v>
      </c>
      <c r="L626">
        <v>8.8512000000000004</v>
      </c>
      <c r="M626">
        <v>24.551481249999998</v>
      </c>
      <c r="N626">
        <v>24.15532112</v>
      </c>
      <c r="O626">
        <v>24.239461899999998</v>
      </c>
      <c r="P626">
        <v>24.700239180000001</v>
      </c>
      <c r="Q626">
        <v>24.03912163</v>
      </c>
      <c r="R626">
        <v>25.669633869999998</v>
      </c>
      <c r="S626">
        <v>24.30055428</v>
      </c>
      <c r="T626">
        <v>23.36535645</v>
      </c>
      <c r="U626">
        <v>24.132802959999999</v>
      </c>
      <c r="V626">
        <v>24.47583771</v>
      </c>
      <c r="W626">
        <v>23.15635872</v>
      </c>
      <c r="X626">
        <v>23.325059889999999</v>
      </c>
      <c r="Y626">
        <v>0.70022863000000002</v>
      </c>
      <c r="Z626">
        <v>0.66300265000000003</v>
      </c>
      <c r="AA626">
        <v>0.84919511999999997</v>
      </c>
      <c r="AB626">
        <v>1.150579453</v>
      </c>
      <c r="AC626">
        <v>0.216082784</v>
      </c>
      <c r="AD626">
        <v>0.28048578899999999</v>
      </c>
    </row>
    <row r="627" spans="1:30" x14ac:dyDescent="0.2">
      <c r="A627" t="s">
        <v>2979</v>
      </c>
      <c r="B627" t="s">
        <v>2980</v>
      </c>
      <c r="C627" t="s">
        <v>32</v>
      </c>
      <c r="D627" t="s">
        <v>2981</v>
      </c>
      <c r="E627" t="s">
        <v>2982</v>
      </c>
      <c r="F627" t="s">
        <v>2983</v>
      </c>
      <c r="G627" t="s">
        <v>36</v>
      </c>
      <c r="H627">
        <v>32.896999999999998</v>
      </c>
      <c r="I627">
        <v>15</v>
      </c>
      <c r="J627">
        <v>87</v>
      </c>
      <c r="K627">
        <v>0</v>
      </c>
      <c r="L627">
        <v>254.26</v>
      </c>
      <c r="M627">
        <v>29.52671432</v>
      </c>
      <c r="N627">
        <v>29.532968520000001</v>
      </c>
      <c r="O627">
        <v>29.237607959999998</v>
      </c>
      <c r="P627">
        <v>29.325817109999999</v>
      </c>
      <c r="Q627">
        <v>29.572698590000002</v>
      </c>
      <c r="R627">
        <v>29.062936780000001</v>
      </c>
      <c r="S627">
        <v>29.181985860000001</v>
      </c>
      <c r="T627">
        <v>29.770566939999998</v>
      </c>
      <c r="U627">
        <v>29.335006709999998</v>
      </c>
      <c r="V627">
        <v>29.492818830000001</v>
      </c>
      <c r="W627">
        <v>29.305782319999999</v>
      </c>
      <c r="X627">
        <v>29.5986805</v>
      </c>
      <c r="Y627">
        <v>9.1577173999999997E-2</v>
      </c>
      <c r="Z627">
        <v>-3.3330282000000003E-2</v>
      </c>
      <c r="AA627">
        <v>0.35493465099999999</v>
      </c>
      <c r="AB627">
        <v>-0.14527638800000001</v>
      </c>
      <c r="AC627">
        <v>6.4967116000000005E-2</v>
      </c>
      <c r="AD627">
        <v>-3.6574045999999999E-2</v>
      </c>
    </row>
    <row r="628" spans="1:30" x14ac:dyDescent="0.2">
      <c r="A628" t="s">
        <v>2984</v>
      </c>
      <c r="B628" t="s">
        <v>2985</v>
      </c>
      <c r="C628" t="s">
        <v>2986</v>
      </c>
      <c r="D628" t="s">
        <v>2987</v>
      </c>
      <c r="E628" t="s">
        <v>2984</v>
      </c>
      <c r="F628" t="s">
        <v>2988</v>
      </c>
      <c r="G628" t="s">
        <v>91</v>
      </c>
      <c r="H628">
        <v>25.341000000000001</v>
      </c>
      <c r="I628">
        <v>9</v>
      </c>
      <c r="J628">
        <v>57.7</v>
      </c>
      <c r="K628">
        <v>0</v>
      </c>
      <c r="L628">
        <v>84.662999999999997</v>
      </c>
      <c r="M628">
        <v>26.464275359999998</v>
      </c>
      <c r="N628">
        <v>26.94201279</v>
      </c>
      <c r="O628">
        <v>27.07541084</v>
      </c>
      <c r="P628">
        <v>27.93247032</v>
      </c>
      <c r="Q628">
        <v>27.815738679999999</v>
      </c>
      <c r="R628">
        <v>27.524698260000001</v>
      </c>
      <c r="S628">
        <v>27.281093599999998</v>
      </c>
      <c r="T628">
        <v>26.669660570000001</v>
      </c>
      <c r="U628">
        <v>27.1403389</v>
      </c>
      <c r="V628">
        <v>27.209180830000001</v>
      </c>
      <c r="W628">
        <v>27.15122032</v>
      </c>
      <c r="X628">
        <v>26.87654495</v>
      </c>
      <c r="Y628">
        <v>0.52183337299999999</v>
      </c>
      <c r="Z628">
        <v>-0.25174903900000001</v>
      </c>
      <c r="AA628">
        <v>1.888741953</v>
      </c>
      <c r="AB628">
        <v>0.67865371699999999</v>
      </c>
      <c r="AC628">
        <v>8.1228571999999999E-2</v>
      </c>
      <c r="AD628">
        <v>-4.8617681000000003E-2</v>
      </c>
    </row>
    <row r="629" spans="1:30" x14ac:dyDescent="0.2">
      <c r="A629" t="s">
        <v>2989</v>
      </c>
      <c r="B629" t="s">
        <v>2990</v>
      </c>
      <c r="C629" t="s">
        <v>2991</v>
      </c>
      <c r="D629" t="s">
        <v>2992</v>
      </c>
      <c r="E629" t="s">
        <v>2993</v>
      </c>
      <c r="F629" t="s">
        <v>2994</v>
      </c>
      <c r="G629" t="s">
        <v>395</v>
      </c>
      <c r="H629">
        <v>40.488</v>
      </c>
      <c r="I629">
        <v>13</v>
      </c>
      <c r="J629">
        <v>42.4</v>
      </c>
      <c r="K629">
        <v>0</v>
      </c>
      <c r="L629">
        <v>204.42</v>
      </c>
      <c r="M629">
        <v>29.456287379999999</v>
      </c>
      <c r="N629">
        <v>29.80591965</v>
      </c>
      <c r="O629">
        <v>29.258693699999998</v>
      </c>
      <c r="P629">
        <v>29.20997238</v>
      </c>
      <c r="Q629">
        <v>29.15557098</v>
      </c>
      <c r="R629">
        <v>29.745172499999999</v>
      </c>
      <c r="S629">
        <v>29.07513046</v>
      </c>
      <c r="T629">
        <v>29.141996379999998</v>
      </c>
      <c r="U629">
        <v>29.411026</v>
      </c>
      <c r="V629">
        <v>28.993938450000002</v>
      </c>
      <c r="W629">
        <v>29.390037540000002</v>
      </c>
      <c r="X629">
        <v>29.52095795</v>
      </c>
      <c r="Y629">
        <v>0.383623255</v>
      </c>
      <c r="Z629">
        <v>0.205322266</v>
      </c>
      <c r="AA629">
        <v>0.100098414</v>
      </c>
      <c r="AB629">
        <v>6.8593978999999999E-2</v>
      </c>
      <c r="AC629">
        <v>0.186673283</v>
      </c>
      <c r="AD629">
        <v>-9.2260360999999999E-2</v>
      </c>
    </row>
    <row r="630" spans="1:30" x14ac:dyDescent="0.2">
      <c r="A630" t="s">
        <v>2995</v>
      </c>
      <c r="B630" t="s">
        <v>2996</v>
      </c>
      <c r="C630" t="s">
        <v>2997</v>
      </c>
      <c r="D630" t="s">
        <v>2998</v>
      </c>
      <c r="E630" t="s">
        <v>2999</v>
      </c>
      <c r="F630" t="s">
        <v>3000</v>
      </c>
      <c r="G630" t="s">
        <v>91</v>
      </c>
      <c r="H630">
        <v>36.880000000000003</v>
      </c>
      <c r="I630">
        <v>20</v>
      </c>
      <c r="J630">
        <v>62.1</v>
      </c>
      <c r="K630">
        <v>0</v>
      </c>
      <c r="L630">
        <v>185.71</v>
      </c>
      <c r="M630">
        <v>27.300075530000001</v>
      </c>
      <c r="N630">
        <v>27.989452360000001</v>
      </c>
      <c r="O630">
        <v>28.20116234</v>
      </c>
      <c r="P630">
        <v>28.540821080000001</v>
      </c>
      <c r="Q630">
        <v>28.564817430000002</v>
      </c>
      <c r="R630">
        <v>28.025383000000001</v>
      </c>
      <c r="S630">
        <v>26.001829149999999</v>
      </c>
      <c r="T630">
        <v>27.54392052</v>
      </c>
      <c r="U630">
        <v>27.49739456</v>
      </c>
      <c r="V630">
        <v>27.931962970000001</v>
      </c>
      <c r="W630">
        <v>27.137411119999999</v>
      </c>
      <c r="X630">
        <v>26.261535640000002</v>
      </c>
      <c r="Y630">
        <v>0.57926786900000005</v>
      </c>
      <c r="Z630">
        <v>0.71992683400000002</v>
      </c>
      <c r="AA630">
        <v>1.1600250599999999</v>
      </c>
      <c r="AB630">
        <v>1.266703924</v>
      </c>
      <c r="AC630">
        <v>4.6944067999999999E-2</v>
      </c>
      <c r="AD630">
        <v>-9.5921833999999997E-2</v>
      </c>
    </row>
    <row r="631" spans="1:30" x14ac:dyDescent="0.2">
      <c r="A631" t="s">
        <v>3001</v>
      </c>
      <c r="B631" t="s">
        <v>3002</v>
      </c>
      <c r="C631" t="s">
        <v>3003</v>
      </c>
      <c r="D631" t="s">
        <v>3004</v>
      </c>
      <c r="E631" t="s">
        <v>3005</v>
      </c>
      <c r="F631" t="s">
        <v>3006</v>
      </c>
      <c r="G631" t="s">
        <v>91</v>
      </c>
      <c r="H631">
        <v>43.371000000000002</v>
      </c>
      <c r="I631">
        <v>16</v>
      </c>
      <c r="J631">
        <v>47.1</v>
      </c>
      <c r="K631">
        <v>0</v>
      </c>
      <c r="L631">
        <v>323.31</v>
      </c>
      <c r="M631">
        <v>28.093154909999999</v>
      </c>
      <c r="N631">
        <v>27.95676422</v>
      </c>
      <c r="O631">
        <v>28.005870819999998</v>
      </c>
      <c r="P631">
        <v>28.71914482</v>
      </c>
      <c r="Q631">
        <v>28.577119830000001</v>
      </c>
      <c r="R631">
        <v>28.449081419999999</v>
      </c>
      <c r="S631">
        <v>28.157787320000001</v>
      </c>
      <c r="T631">
        <v>28.393825530000001</v>
      </c>
      <c r="U631">
        <v>28.324958800000001</v>
      </c>
      <c r="V631">
        <v>28.278570179999999</v>
      </c>
      <c r="W631">
        <v>27.978036880000001</v>
      </c>
      <c r="X631">
        <v>28.131143569999999</v>
      </c>
      <c r="Y631">
        <v>0.50723266600000005</v>
      </c>
      <c r="Z631">
        <v>-0.110653559</v>
      </c>
      <c r="AA631">
        <v>1.7481605099999999</v>
      </c>
      <c r="AB631">
        <v>0.452531815</v>
      </c>
      <c r="AC631">
        <v>0.66189792599999997</v>
      </c>
      <c r="AD631">
        <v>0.16294034299999999</v>
      </c>
    </row>
    <row r="632" spans="1:30" x14ac:dyDescent="0.2">
      <c r="A632" t="s">
        <v>3007</v>
      </c>
      <c r="B632" t="s">
        <v>3008</v>
      </c>
      <c r="C632" t="s">
        <v>3009</v>
      </c>
      <c r="D632" t="s">
        <v>3010</v>
      </c>
      <c r="E632" t="s">
        <v>3007</v>
      </c>
      <c r="F632" t="s">
        <v>3011</v>
      </c>
      <c r="G632" t="s">
        <v>395</v>
      </c>
      <c r="H632">
        <v>25.928000000000001</v>
      </c>
      <c r="I632">
        <v>9</v>
      </c>
      <c r="J632">
        <v>53.6</v>
      </c>
      <c r="K632">
        <v>0</v>
      </c>
      <c r="L632">
        <v>134.03</v>
      </c>
      <c r="M632">
        <v>28.941789629999999</v>
      </c>
      <c r="N632">
        <v>28.413125990000001</v>
      </c>
      <c r="O632">
        <v>28.810478209999999</v>
      </c>
      <c r="P632">
        <v>28.287359240000001</v>
      </c>
      <c r="Q632">
        <v>27.66641426</v>
      </c>
      <c r="R632">
        <v>29.045154570000001</v>
      </c>
      <c r="S632">
        <v>29.32330704</v>
      </c>
      <c r="T632">
        <v>29.06329727</v>
      </c>
      <c r="U632">
        <v>29.008411410000001</v>
      </c>
      <c r="V632">
        <v>28.675628660000001</v>
      </c>
      <c r="W632">
        <v>29.318035129999998</v>
      </c>
      <c r="X632">
        <v>29.307172779999998</v>
      </c>
      <c r="Y632">
        <v>0.64444964800000004</v>
      </c>
      <c r="Z632">
        <v>-0.37848091099999998</v>
      </c>
      <c r="AA632">
        <v>0.78357785300000005</v>
      </c>
      <c r="AB632">
        <v>-0.76730283099999996</v>
      </c>
      <c r="AC632">
        <v>4.5977033E-2</v>
      </c>
      <c r="AD632">
        <v>3.1393050999999998E-2</v>
      </c>
    </row>
    <row r="633" spans="1:30" x14ac:dyDescent="0.2">
      <c r="A633" t="s">
        <v>3012</v>
      </c>
      <c r="B633" t="s">
        <v>3013</v>
      </c>
      <c r="C633" t="s">
        <v>3014</v>
      </c>
      <c r="D633" t="s">
        <v>3015</v>
      </c>
      <c r="E633" t="s">
        <v>3016</v>
      </c>
      <c r="F633" t="s">
        <v>3017</v>
      </c>
      <c r="G633" t="s">
        <v>36</v>
      </c>
      <c r="H633">
        <v>16.956</v>
      </c>
      <c r="I633">
        <v>10</v>
      </c>
      <c r="J633">
        <v>65.2</v>
      </c>
      <c r="K633">
        <v>0</v>
      </c>
      <c r="L633">
        <v>323.31</v>
      </c>
      <c r="M633">
        <v>29.562782290000001</v>
      </c>
      <c r="N633">
        <v>29.732063289999999</v>
      </c>
      <c r="O633">
        <v>29.20929718</v>
      </c>
      <c r="P633">
        <v>28.574884409999999</v>
      </c>
      <c r="Q633">
        <v>29.258087159999999</v>
      </c>
      <c r="R633">
        <v>28.602012630000001</v>
      </c>
      <c r="S633">
        <v>28.932020189999999</v>
      </c>
      <c r="T633">
        <v>29.199478150000001</v>
      </c>
      <c r="U633">
        <v>29.098987579999999</v>
      </c>
      <c r="V633">
        <v>29.531240459999999</v>
      </c>
      <c r="W633">
        <v>29.128932949999999</v>
      </c>
      <c r="X633">
        <v>28.992805480000001</v>
      </c>
      <c r="Y633">
        <v>0.56436355900000001</v>
      </c>
      <c r="Z633">
        <v>0.28372128800000002</v>
      </c>
      <c r="AA633">
        <v>0.667866772</v>
      </c>
      <c r="AB633">
        <v>-0.40599823000000002</v>
      </c>
      <c r="AC633">
        <v>0.32193106799999999</v>
      </c>
      <c r="AD633">
        <v>-0.14083099399999999</v>
      </c>
    </row>
    <row r="634" spans="1:30" x14ac:dyDescent="0.2">
      <c r="A634" t="s">
        <v>3018</v>
      </c>
      <c r="B634" t="s">
        <v>3019</v>
      </c>
      <c r="C634" t="s">
        <v>3020</v>
      </c>
      <c r="D634" t="s">
        <v>3021</v>
      </c>
      <c r="E634" t="s">
        <v>3022</v>
      </c>
      <c r="F634" t="s">
        <v>3023</v>
      </c>
      <c r="G634" t="s">
        <v>232</v>
      </c>
      <c r="H634">
        <v>33.149000000000001</v>
      </c>
      <c r="I634">
        <v>14</v>
      </c>
      <c r="J634">
        <v>67.099999999999994</v>
      </c>
      <c r="K634">
        <v>0</v>
      </c>
      <c r="L634">
        <v>81.034999999999997</v>
      </c>
      <c r="M634">
        <v>27.49052429</v>
      </c>
      <c r="N634">
        <v>27.42302132</v>
      </c>
      <c r="O634">
        <v>27.403650280000001</v>
      </c>
      <c r="P634">
        <v>27.439205170000001</v>
      </c>
      <c r="Q634">
        <v>26.958478929999998</v>
      </c>
      <c r="R634">
        <v>27.889135360000001</v>
      </c>
      <c r="S634">
        <v>27.85186195</v>
      </c>
      <c r="T634">
        <v>27.801439290000001</v>
      </c>
      <c r="U634">
        <v>27.926771160000001</v>
      </c>
      <c r="V634">
        <v>27.796869279999999</v>
      </c>
      <c r="W634">
        <v>27.774106979999999</v>
      </c>
      <c r="X634">
        <v>27.706026080000001</v>
      </c>
      <c r="Y634">
        <v>2.96617972</v>
      </c>
      <c r="Z634">
        <v>-0.31993548100000002</v>
      </c>
      <c r="AA634">
        <v>0.53943544700000001</v>
      </c>
      <c r="AB634">
        <v>-0.33006095899999999</v>
      </c>
      <c r="AC634">
        <v>1.042911192</v>
      </c>
      <c r="AD634">
        <v>0.10102335599999999</v>
      </c>
    </row>
    <row r="635" spans="1:30" x14ac:dyDescent="0.2">
      <c r="A635" t="s">
        <v>3024</v>
      </c>
      <c r="B635" t="s">
        <v>3025</v>
      </c>
      <c r="C635" t="s">
        <v>100</v>
      </c>
      <c r="D635" t="s">
        <v>3026</v>
      </c>
      <c r="E635" t="s">
        <v>3024</v>
      </c>
      <c r="F635" t="s">
        <v>3027</v>
      </c>
      <c r="G635" t="s">
        <v>58</v>
      </c>
      <c r="H635">
        <v>51.313000000000002</v>
      </c>
      <c r="I635">
        <v>5</v>
      </c>
      <c r="J635">
        <v>17.5</v>
      </c>
      <c r="K635">
        <v>0</v>
      </c>
      <c r="L635">
        <v>27.998999999999999</v>
      </c>
      <c r="M635">
        <v>25.870161060000001</v>
      </c>
      <c r="N635">
        <v>25.785638809999998</v>
      </c>
      <c r="O635">
        <v>25.830913540000001</v>
      </c>
      <c r="P635">
        <v>24.660171510000001</v>
      </c>
      <c r="Q635">
        <v>24.486913680000001</v>
      </c>
      <c r="R635">
        <v>25.773290630000002</v>
      </c>
      <c r="S635">
        <v>25.515207289999999</v>
      </c>
      <c r="T635">
        <v>25.796447749999999</v>
      </c>
      <c r="U635">
        <v>24.223867420000001</v>
      </c>
      <c r="V635">
        <v>24.99109077</v>
      </c>
      <c r="W635">
        <v>25.580293659999999</v>
      </c>
      <c r="X635">
        <v>26.048286439999998</v>
      </c>
      <c r="Y635">
        <v>0.39842387200000001</v>
      </c>
      <c r="Z635">
        <v>0.28901418099999998</v>
      </c>
      <c r="AA635">
        <v>0.48733106500000001</v>
      </c>
      <c r="AB635">
        <v>-0.56643168099999996</v>
      </c>
      <c r="AC635">
        <v>0.25004583699999999</v>
      </c>
      <c r="AD635">
        <v>-0.361382802</v>
      </c>
    </row>
    <row r="636" spans="1:30" x14ac:dyDescent="0.2">
      <c r="A636" t="s">
        <v>3028</v>
      </c>
      <c r="B636" t="s">
        <v>3029</v>
      </c>
      <c r="C636" t="s">
        <v>3030</v>
      </c>
      <c r="D636" t="s">
        <v>3031</v>
      </c>
      <c r="E636" t="s">
        <v>3032</v>
      </c>
      <c r="F636" t="s">
        <v>3033</v>
      </c>
      <c r="G636" t="s">
        <v>91</v>
      </c>
      <c r="H636">
        <v>28.08</v>
      </c>
      <c r="I636">
        <v>27</v>
      </c>
      <c r="J636">
        <v>76.7</v>
      </c>
      <c r="K636">
        <v>0</v>
      </c>
      <c r="L636">
        <v>323.31</v>
      </c>
      <c r="M636">
        <v>32.529621120000002</v>
      </c>
      <c r="N636">
        <v>32.743988039999998</v>
      </c>
      <c r="O636">
        <v>32.82074738</v>
      </c>
      <c r="P636">
        <v>32.931743619999999</v>
      </c>
      <c r="Q636">
        <v>33.379684449999999</v>
      </c>
      <c r="R636">
        <v>32.50426865</v>
      </c>
      <c r="S636">
        <v>32.413040160000001</v>
      </c>
      <c r="T636">
        <v>32.988899230000001</v>
      </c>
      <c r="U636">
        <v>32.845092770000001</v>
      </c>
      <c r="V636">
        <v>33.259963990000003</v>
      </c>
      <c r="W636">
        <v>32.476146700000001</v>
      </c>
      <c r="X636">
        <v>32.557209010000001</v>
      </c>
      <c r="Y636">
        <v>8.9482938999999997E-2</v>
      </c>
      <c r="Z636">
        <v>-6.6321055000000004E-2</v>
      </c>
      <c r="AA636">
        <v>0.18762195400000001</v>
      </c>
      <c r="AB636">
        <v>0.17412567100000001</v>
      </c>
      <c r="AC636">
        <v>1.6895588999999999E-2</v>
      </c>
      <c r="AD636">
        <v>-1.5429178999999999E-2</v>
      </c>
    </row>
    <row r="637" spans="1:30" x14ac:dyDescent="0.2">
      <c r="A637" t="s">
        <v>3034</v>
      </c>
      <c r="B637" t="s">
        <v>3035</v>
      </c>
      <c r="C637" t="s">
        <v>3036</v>
      </c>
      <c r="D637" t="s">
        <v>3037</v>
      </c>
      <c r="E637" t="s">
        <v>3038</v>
      </c>
      <c r="F637" t="s">
        <v>3039</v>
      </c>
      <c r="G637" t="s">
        <v>36</v>
      </c>
      <c r="H637">
        <v>29.683</v>
      </c>
      <c r="I637">
        <v>6</v>
      </c>
      <c r="J637">
        <v>26.9</v>
      </c>
      <c r="K637">
        <v>0</v>
      </c>
      <c r="L637">
        <v>34.103000000000002</v>
      </c>
      <c r="M637">
        <v>26.79624939</v>
      </c>
      <c r="N637">
        <v>26.18063545</v>
      </c>
      <c r="O637">
        <v>25.999593730000001</v>
      </c>
      <c r="P637">
        <v>25.710241320000002</v>
      </c>
      <c r="Q637">
        <v>24.92771149</v>
      </c>
      <c r="R637">
        <v>26.20157433</v>
      </c>
      <c r="S637">
        <v>26.762559889999999</v>
      </c>
      <c r="T637">
        <v>26.387290950000001</v>
      </c>
      <c r="U637">
        <v>26.462091449999999</v>
      </c>
      <c r="V637">
        <v>26.179439540000001</v>
      </c>
      <c r="W637">
        <v>26.051630020000001</v>
      </c>
      <c r="X637">
        <v>26.620029450000001</v>
      </c>
      <c r="Y637">
        <v>4.8352963999999998E-2</v>
      </c>
      <c r="Z637">
        <v>4.1793187000000002E-2</v>
      </c>
      <c r="AA637">
        <v>0.753477434</v>
      </c>
      <c r="AB637">
        <v>-0.670523961</v>
      </c>
      <c r="AC637">
        <v>0.54146442100000003</v>
      </c>
      <c r="AD637">
        <v>0.253614426</v>
      </c>
    </row>
    <row r="638" spans="1:30" x14ac:dyDescent="0.2">
      <c r="A638" t="s">
        <v>3040</v>
      </c>
      <c r="B638" t="s">
        <v>234</v>
      </c>
      <c r="C638" t="s">
        <v>32</v>
      </c>
      <c r="D638" t="s">
        <v>3041</v>
      </c>
      <c r="E638" t="s">
        <v>3040</v>
      </c>
      <c r="F638" t="s">
        <v>3042</v>
      </c>
      <c r="G638" t="s">
        <v>58</v>
      </c>
      <c r="H638">
        <v>19.271999999999998</v>
      </c>
      <c r="I638">
        <v>8</v>
      </c>
      <c r="J638">
        <v>71.400000000000006</v>
      </c>
      <c r="K638">
        <v>0</v>
      </c>
      <c r="L638">
        <v>124.35</v>
      </c>
      <c r="M638">
        <v>28.546020510000002</v>
      </c>
      <c r="N638">
        <v>27.648353579999998</v>
      </c>
      <c r="O638">
        <v>27.202564240000001</v>
      </c>
      <c r="P638">
        <v>28.197463989999999</v>
      </c>
      <c r="Q638">
        <v>28.657752989999999</v>
      </c>
      <c r="R638">
        <v>27.349252700000001</v>
      </c>
      <c r="S638">
        <v>28.33044052</v>
      </c>
      <c r="T638">
        <v>27.477458949999999</v>
      </c>
      <c r="U638">
        <v>28.233247760000001</v>
      </c>
      <c r="V638">
        <v>29.074646000000001</v>
      </c>
      <c r="W638">
        <v>27.69491386</v>
      </c>
      <c r="X638">
        <v>28.526340480000002</v>
      </c>
      <c r="Y638">
        <v>0.48976423499999999</v>
      </c>
      <c r="Z638">
        <v>-0.63298734000000001</v>
      </c>
      <c r="AA638">
        <v>0.26142609900000002</v>
      </c>
      <c r="AB638">
        <v>-0.36381022099999999</v>
      </c>
      <c r="AC638">
        <v>0.36090974999999997</v>
      </c>
      <c r="AD638">
        <v>-0.41825103800000002</v>
      </c>
    </row>
    <row r="639" spans="1:30" x14ac:dyDescent="0.2">
      <c r="A639" t="s">
        <v>3043</v>
      </c>
      <c r="B639" t="s">
        <v>3044</v>
      </c>
      <c r="C639" t="s">
        <v>32</v>
      </c>
      <c r="D639" t="s">
        <v>3045</v>
      </c>
      <c r="E639" t="s">
        <v>3046</v>
      </c>
      <c r="F639" t="s">
        <v>3047</v>
      </c>
      <c r="G639" t="s">
        <v>36</v>
      </c>
      <c r="H639">
        <v>26.353000000000002</v>
      </c>
      <c r="I639">
        <v>9</v>
      </c>
      <c r="J639">
        <v>32.700000000000003</v>
      </c>
      <c r="K639">
        <v>0</v>
      </c>
      <c r="L639">
        <v>69.185000000000002</v>
      </c>
      <c r="M639">
        <v>26.806734089999999</v>
      </c>
      <c r="N639">
        <v>26.400022509999999</v>
      </c>
      <c r="O639">
        <v>26.545688630000001</v>
      </c>
      <c r="P639">
        <v>24.908809659999999</v>
      </c>
      <c r="Q639">
        <v>24.072439190000001</v>
      </c>
      <c r="R639">
        <v>26.13825035</v>
      </c>
      <c r="S639">
        <v>26.473688129999999</v>
      </c>
      <c r="T639">
        <v>26.205438610000002</v>
      </c>
      <c r="U639">
        <v>26.41139793</v>
      </c>
      <c r="V639">
        <v>24.550256730000001</v>
      </c>
      <c r="W639">
        <v>26.47404289</v>
      </c>
      <c r="X639">
        <v>26.791166310000001</v>
      </c>
      <c r="Y639">
        <v>0.38228018600000002</v>
      </c>
      <c r="Z639">
        <v>0.645659765</v>
      </c>
      <c r="AA639">
        <v>0.41463689999999997</v>
      </c>
      <c r="AB639">
        <v>-0.89865557399999996</v>
      </c>
      <c r="AC639">
        <v>0.237314566</v>
      </c>
      <c r="AD639">
        <v>0.42501958200000001</v>
      </c>
    </row>
    <row r="640" spans="1:30" x14ac:dyDescent="0.2">
      <c r="A640" t="s">
        <v>3048</v>
      </c>
      <c r="B640" t="s">
        <v>99</v>
      </c>
      <c r="C640" t="s">
        <v>100</v>
      </c>
      <c r="D640" t="s">
        <v>3049</v>
      </c>
      <c r="E640" t="s">
        <v>3048</v>
      </c>
      <c r="F640" t="s">
        <v>3050</v>
      </c>
      <c r="G640" t="s">
        <v>58</v>
      </c>
      <c r="H640">
        <v>36.020000000000003</v>
      </c>
      <c r="I640">
        <v>10</v>
      </c>
      <c r="J640">
        <v>40.9</v>
      </c>
      <c r="K640">
        <v>0</v>
      </c>
      <c r="L640">
        <v>70.616</v>
      </c>
      <c r="M640">
        <v>27.56695938</v>
      </c>
      <c r="N640">
        <v>27.134965900000001</v>
      </c>
      <c r="O640">
        <v>26.797611239999998</v>
      </c>
      <c r="P640">
        <v>27.032756809999999</v>
      </c>
      <c r="Q640">
        <v>24.19122505</v>
      </c>
      <c r="R640">
        <v>27.728517530000001</v>
      </c>
      <c r="S640">
        <v>27.506502149999999</v>
      </c>
      <c r="T640">
        <v>27.155666350000001</v>
      </c>
      <c r="U640">
        <v>27.325260159999999</v>
      </c>
      <c r="V640">
        <v>26.479003909999999</v>
      </c>
      <c r="W640">
        <v>27.653009409999999</v>
      </c>
      <c r="X640">
        <v>27.26642227</v>
      </c>
      <c r="Y640">
        <v>2.7526782E-2</v>
      </c>
      <c r="Z640">
        <v>3.3700306999999999E-2</v>
      </c>
      <c r="AA640">
        <v>0.29027745199999999</v>
      </c>
      <c r="AB640">
        <v>-0.815312068</v>
      </c>
      <c r="AC640">
        <v>0.21150364699999999</v>
      </c>
      <c r="AD640">
        <v>0.19633102399999999</v>
      </c>
    </row>
    <row r="641" spans="1:30" x14ac:dyDescent="0.2">
      <c r="A641" t="s">
        <v>3051</v>
      </c>
      <c r="B641" t="s">
        <v>3052</v>
      </c>
      <c r="C641" t="s">
        <v>3053</v>
      </c>
      <c r="D641" t="s">
        <v>3054</v>
      </c>
      <c r="E641" t="s">
        <v>3055</v>
      </c>
      <c r="F641" t="s">
        <v>3056</v>
      </c>
      <c r="G641" t="s">
        <v>91</v>
      </c>
      <c r="H641">
        <v>33.32</v>
      </c>
      <c r="I641">
        <v>21</v>
      </c>
      <c r="J641">
        <v>76.400000000000006</v>
      </c>
      <c r="K641">
        <v>0</v>
      </c>
      <c r="L641">
        <v>323.31</v>
      </c>
      <c r="M641">
        <v>30.103870390000001</v>
      </c>
      <c r="N641">
        <v>30.241159440000001</v>
      </c>
      <c r="O641">
        <v>30.409427640000001</v>
      </c>
      <c r="P641">
        <v>30.813371660000001</v>
      </c>
      <c r="Q641">
        <v>31.295867919999999</v>
      </c>
      <c r="R641">
        <v>30.58852959</v>
      </c>
      <c r="S641">
        <v>30.248641970000001</v>
      </c>
      <c r="T641">
        <v>30.180089949999999</v>
      </c>
      <c r="U641">
        <v>30.46178055</v>
      </c>
      <c r="V641">
        <v>30.97698784</v>
      </c>
      <c r="W641">
        <v>30.379892349999999</v>
      </c>
      <c r="X641">
        <v>29.993749619999999</v>
      </c>
      <c r="Y641">
        <v>0.26513229100000002</v>
      </c>
      <c r="Z641">
        <v>-0.19872411100000001</v>
      </c>
      <c r="AA641">
        <v>0.56311366600000001</v>
      </c>
      <c r="AB641">
        <v>0.44904645300000001</v>
      </c>
      <c r="AC641">
        <v>0.19773096300000001</v>
      </c>
      <c r="AD641">
        <v>-0.153372447</v>
      </c>
    </row>
    <row r="642" spans="1:30" x14ac:dyDescent="0.2">
      <c r="A642" t="s">
        <v>3057</v>
      </c>
      <c r="B642" t="s">
        <v>3058</v>
      </c>
      <c r="C642" t="s">
        <v>3059</v>
      </c>
      <c r="D642" t="s">
        <v>3060</v>
      </c>
      <c r="E642" t="s">
        <v>3061</v>
      </c>
      <c r="F642" t="s">
        <v>3062</v>
      </c>
      <c r="G642" t="s">
        <v>36</v>
      </c>
      <c r="H642">
        <v>36.909999999999997</v>
      </c>
      <c r="I642">
        <v>17</v>
      </c>
      <c r="J642">
        <v>66</v>
      </c>
      <c r="K642">
        <v>0</v>
      </c>
      <c r="L642">
        <v>323.31</v>
      </c>
      <c r="M642">
        <v>31.692537309999999</v>
      </c>
      <c r="N642">
        <v>31.172061920000001</v>
      </c>
      <c r="O642">
        <v>31.048952100000001</v>
      </c>
      <c r="P642">
        <v>30.96416473</v>
      </c>
      <c r="Q642">
        <v>29.643716810000001</v>
      </c>
      <c r="R642">
        <v>30.716857910000002</v>
      </c>
      <c r="S642">
        <v>31.433206559999999</v>
      </c>
      <c r="T642">
        <v>31.667675020000001</v>
      </c>
      <c r="U642">
        <v>31.68532944</v>
      </c>
      <c r="V642">
        <v>29.996850970000001</v>
      </c>
      <c r="W642">
        <v>31.280517580000001</v>
      </c>
      <c r="X642">
        <v>31.85367012</v>
      </c>
      <c r="Y642">
        <v>0.16883767199999999</v>
      </c>
      <c r="Z642">
        <v>0.260837555</v>
      </c>
      <c r="AA642">
        <v>0.36917213100000001</v>
      </c>
      <c r="AB642">
        <v>-0.60209973699999997</v>
      </c>
      <c r="AC642">
        <v>0.42436902199999998</v>
      </c>
      <c r="AD642">
        <v>0.55172411600000004</v>
      </c>
    </row>
    <row r="643" spans="1:30" x14ac:dyDescent="0.2">
      <c r="A643" t="s">
        <v>3063</v>
      </c>
      <c r="B643" t="s">
        <v>498</v>
      </c>
      <c r="C643" t="s">
        <v>32</v>
      </c>
      <c r="D643" t="s">
        <v>3064</v>
      </c>
      <c r="E643" t="s">
        <v>3063</v>
      </c>
      <c r="F643" t="s">
        <v>3065</v>
      </c>
      <c r="G643" t="s">
        <v>58</v>
      </c>
      <c r="H643">
        <v>38.99</v>
      </c>
      <c r="I643">
        <v>14</v>
      </c>
      <c r="J643">
        <v>54.6</v>
      </c>
      <c r="K643">
        <v>0</v>
      </c>
      <c r="L643">
        <v>49.75</v>
      </c>
      <c r="M643">
        <v>23.78908539</v>
      </c>
      <c r="N643">
        <v>23.79366302</v>
      </c>
      <c r="O643">
        <v>23.963685989999998</v>
      </c>
      <c r="P643">
        <v>23.816677089999999</v>
      </c>
      <c r="Q643">
        <v>25.760457989999999</v>
      </c>
      <c r="R643">
        <v>24.294025420000001</v>
      </c>
      <c r="S643">
        <v>24.389547350000001</v>
      </c>
      <c r="T643">
        <v>24.36240768</v>
      </c>
      <c r="U643">
        <v>25.828207020000001</v>
      </c>
      <c r="V643">
        <v>24.807518009999999</v>
      </c>
      <c r="W643">
        <v>23.371517180000001</v>
      </c>
      <c r="X643">
        <v>23.48195076</v>
      </c>
      <c r="Y643">
        <v>2.7570374000000002E-2</v>
      </c>
      <c r="Z643">
        <v>-3.8183847999999999E-2</v>
      </c>
      <c r="AA643">
        <v>0.42176955399999999</v>
      </c>
      <c r="AB643">
        <v>0.73672485399999998</v>
      </c>
      <c r="AC643">
        <v>0.65884090699999998</v>
      </c>
      <c r="AD643">
        <v>0.97305870100000003</v>
      </c>
    </row>
    <row r="644" spans="1:30" x14ac:dyDescent="0.2">
      <c r="A644" t="s">
        <v>3066</v>
      </c>
      <c r="B644" t="s">
        <v>3067</v>
      </c>
      <c r="C644" t="s">
        <v>3068</v>
      </c>
      <c r="D644" t="s">
        <v>3069</v>
      </c>
      <c r="E644" t="s">
        <v>3066</v>
      </c>
      <c r="F644" t="s">
        <v>3070</v>
      </c>
      <c r="G644" t="s">
        <v>91</v>
      </c>
      <c r="H644">
        <v>43.017000000000003</v>
      </c>
      <c r="I644">
        <v>17</v>
      </c>
      <c r="J644">
        <v>53.7</v>
      </c>
      <c r="K644">
        <v>0</v>
      </c>
      <c r="L644">
        <v>227.94</v>
      </c>
      <c r="M644">
        <v>27.458497999999999</v>
      </c>
      <c r="N644">
        <v>27.654785159999999</v>
      </c>
      <c r="O644">
        <v>27.84116173</v>
      </c>
      <c r="P644">
        <v>28.4375</v>
      </c>
      <c r="Q644">
        <v>25.014883040000001</v>
      </c>
      <c r="R644">
        <v>28.450969700000002</v>
      </c>
      <c r="S644">
        <v>27.563327789999999</v>
      </c>
      <c r="T644">
        <v>27.070301059999998</v>
      </c>
      <c r="U644">
        <v>27.497013089999999</v>
      </c>
      <c r="V644">
        <v>26.691123959999999</v>
      </c>
      <c r="W644">
        <v>27.841281890000001</v>
      </c>
      <c r="X644">
        <v>27.590494159999999</v>
      </c>
      <c r="Y644">
        <v>0.308672104</v>
      </c>
      <c r="Z644">
        <v>0.27718162499999999</v>
      </c>
      <c r="AA644">
        <v>2.0399014E-2</v>
      </c>
      <c r="AB644">
        <v>-7.3182423999999996E-2</v>
      </c>
      <c r="AC644">
        <v>2.2070480000000001E-3</v>
      </c>
      <c r="AD644">
        <v>2.5806430000000001E-3</v>
      </c>
    </row>
    <row r="645" spans="1:30" x14ac:dyDescent="0.2">
      <c r="A645" t="s">
        <v>3071</v>
      </c>
      <c r="B645" t="s">
        <v>3072</v>
      </c>
      <c r="C645" t="s">
        <v>3073</v>
      </c>
      <c r="D645" t="s">
        <v>3074</v>
      </c>
      <c r="E645" t="s">
        <v>3075</v>
      </c>
      <c r="F645" t="s">
        <v>3076</v>
      </c>
      <c r="G645" t="s">
        <v>395</v>
      </c>
      <c r="H645">
        <v>21.565999999999999</v>
      </c>
      <c r="I645">
        <v>20</v>
      </c>
      <c r="J645">
        <v>94.4</v>
      </c>
      <c r="K645">
        <v>0</v>
      </c>
      <c r="L645">
        <v>323.31</v>
      </c>
      <c r="M645">
        <v>32.30500412</v>
      </c>
      <c r="N645">
        <v>32.658084870000003</v>
      </c>
      <c r="O645">
        <v>32.242862700000003</v>
      </c>
      <c r="P645">
        <v>32.561084749999999</v>
      </c>
      <c r="Q645">
        <v>32.501399990000003</v>
      </c>
      <c r="R645">
        <v>32.338970179999997</v>
      </c>
      <c r="S645">
        <v>32.155086519999998</v>
      </c>
      <c r="T645">
        <v>32.218906400000002</v>
      </c>
      <c r="U645">
        <v>32.132804870000001</v>
      </c>
      <c r="V645">
        <v>32.716754909999999</v>
      </c>
      <c r="W645">
        <v>32.464656830000003</v>
      </c>
      <c r="X645">
        <v>32.238712309999997</v>
      </c>
      <c r="Y645">
        <v>0.13963819299999999</v>
      </c>
      <c r="Z645">
        <v>-7.1390787999999997E-2</v>
      </c>
      <c r="AA645">
        <v>1.343283E-2</v>
      </c>
      <c r="AB645">
        <v>-6.2230430000000002E-3</v>
      </c>
      <c r="AC645">
        <v>1.017371246</v>
      </c>
      <c r="AD645">
        <v>-0.304442088</v>
      </c>
    </row>
    <row r="646" spans="1:30" x14ac:dyDescent="0.2">
      <c r="A646" t="s">
        <v>3077</v>
      </c>
      <c r="B646" t="s">
        <v>3078</v>
      </c>
      <c r="C646" t="s">
        <v>3079</v>
      </c>
      <c r="D646" t="s">
        <v>3080</v>
      </c>
      <c r="E646" t="s">
        <v>3081</v>
      </c>
      <c r="F646" t="s">
        <v>3082</v>
      </c>
      <c r="G646" t="s">
        <v>91</v>
      </c>
      <c r="H646">
        <v>27.571000000000002</v>
      </c>
      <c r="I646">
        <v>11</v>
      </c>
      <c r="J646">
        <v>51.1</v>
      </c>
      <c r="K646">
        <v>0</v>
      </c>
      <c r="L646">
        <v>50.179000000000002</v>
      </c>
      <c r="M646">
        <v>24.840871809999999</v>
      </c>
      <c r="N646">
        <v>24.965847019999998</v>
      </c>
      <c r="O646">
        <v>23.63160324</v>
      </c>
      <c r="P646">
        <v>25.486091609999999</v>
      </c>
      <c r="Q646">
        <v>24.992986680000001</v>
      </c>
      <c r="R646">
        <v>25.451927189999999</v>
      </c>
      <c r="S646">
        <v>24.743068699999998</v>
      </c>
      <c r="T646">
        <v>24.441808699999999</v>
      </c>
      <c r="U646">
        <v>24.955718990000001</v>
      </c>
      <c r="V646">
        <v>24.34302521</v>
      </c>
      <c r="W646">
        <v>23.249151229999999</v>
      </c>
      <c r="X646">
        <v>24.253574369999999</v>
      </c>
      <c r="Y646">
        <v>0.40876915000000003</v>
      </c>
      <c r="Z646">
        <v>0.53085708600000003</v>
      </c>
      <c r="AA646">
        <v>1.618296669</v>
      </c>
      <c r="AB646">
        <v>1.361751556</v>
      </c>
      <c r="AC646">
        <v>0.93882563500000005</v>
      </c>
      <c r="AD646">
        <v>0.76494852700000004</v>
      </c>
    </row>
    <row r="647" spans="1:30" x14ac:dyDescent="0.2">
      <c r="A647" t="s">
        <v>3083</v>
      </c>
      <c r="B647" t="s">
        <v>99</v>
      </c>
      <c r="C647" t="s">
        <v>100</v>
      </c>
      <c r="D647" t="s">
        <v>3084</v>
      </c>
      <c r="E647" t="s">
        <v>3083</v>
      </c>
      <c r="F647" t="s">
        <v>3085</v>
      </c>
      <c r="G647" t="s">
        <v>58</v>
      </c>
      <c r="H647">
        <v>32.743000000000002</v>
      </c>
      <c r="I647">
        <v>7</v>
      </c>
      <c r="J647">
        <v>38.799999999999997</v>
      </c>
      <c r="K647">
        <v>0</v>
      </c>
      <c r="L647">
        <v>75.370999999999995</v>
      </c>
      <c r="M647">
        <v>23.888561249999999</v>
      </c>
      <c r="N647">
        <v>25.79096603</v>
      </c>
      <c r="O647">
        <v>25.415899280000001</v>
      </c>
      <c r="P647">
        <v>23.75515747</v>
      </c>
      <c r="Q647">
        <v>24.938468929999999</v>
      </c>
      <c r="R647">
        <v>25.479234699999999</v>
      </c>
      <c r="S647">
        <v>25.52677345</v>
      </c>
      <c r="T647">
        <v>25.59172058</v>
      </c>
      <c r="U647">
        <v>25.467777250000001</v>
      </c>
      <c r="V647">
        <v>24.909957890000001</v>
      </c>
      <c r="W647">
        <v>24.963758469999998</v>
      </c>
      <c r="X647">
        <v>23.931272509999999</v>
      </c>
      <c r="Y647">
        <v>0.25436230700000001</v>
      </c>
      <c r="Z647">
        <v>0.430145899</v>
      </c>
      <c r="AA647">
        <v>7.0364889E-2</v>
      </c>
      <c r="AB647">
        <v>0.122624079</v>
      </c>
      <c r="AC647">
        <v>1.2880405770000001</v>
      </c>
      <c r="AD647">
        <v>0.92709414199999995</v>
      </c>
    </row>
    <row r="648" spans="1:30" x14ac:dyDescent="0.2">
      <c r="A648" t="s">
        <v>3086</v>
      </c>
      <c r="B648" t="s">
        <v>3087</v>
      </c>
      <c r="C648" t="s">
        <v>3088</v>
      </c>
      <c r="D648" t="s">
        <v>3089</v>
      </c>
      <c r="E648" t="s">
        <v>3090</v>
      </c>
      <c r="F648" t="s">
        <v>3091</v>
      </c>
      <c r="G648" t="s">
        <v>91</v>
      </c>
      <c r="H648">
        <v>44.485999999999997</v>
      </c>
      <c r="I648">
        <v>12</v>
      </c>
      <c r="J648">
        <v>45.7</v>
      </c>
      <c r="K648">
        <v>0</v>
      </c>
      <c r="L648">
        <v>51.584000000000003</v>
      </c>
      <c r="M648">
        <v>25.972766880000002</v>
      </c>
      <c r="N648">
        <v>26.231582639999999</v>
      </c>
      <c r="O648">
        <v>25.890201569999999</v>
      </c>
      <c r="P648">
        <v>25.289913179999999</v>
      </c>
      <c r="Q648">
        <v>24.567060470000001</v>
      </c>
      <c r="R648">
        <v>25.394863130000001</v>
      </c>
      <c r="S648">
        <v>26.493352890000001</v>
      </c>
      <c r="T648">
        <v>26.61876869</v>
      </c>
      <c r="U648">
        <v>26.542224879999999</v>
      </c>
      <c r="V648">
        <v>25.267879489999999</v>
      </c>
      <c r="W648">
        <v>26.100111009999999</v>
      </c>
      <c r="X648">
        <v>25.923748020000001</v>
      </c>
      <c r="Y648">
        <v>0.41691259400000003</v>
      </c>
      <c r="Z648">
        <v>0.26760419200000002</v>
      </c>
      <c r="AA648">
        <v>0.87164807700000002</v>
      </c>
      <c r="AB648">
        <v>-0.67996724399999997</v>
      </c>
      <c r="AC648">
        <v>1.432033651</v>
      </c>
      <c r="AD648">
        <v>0.78753598499999999</v>
      </c>
    </row>
    <row r="649" spans="1:30" x14ac:dyDescent="0.2">
      <c r="A649" t="s">
        <v>3092</v>
      </c>
      <c r="B649" t="s">
        <v>3093</v>
      </c>
      <c r="C649" t="s">
        <v>3094</v>
      </c>
      <c r="D649" t="s">
        <v>3095</v>
      </c>
      <c r="E649" t="s">
        <v>3096</v>
      </c>
      <c r="F649" t="s">
        <v>3097</v>
      </c>
      <c r="G649" t="s">
        <v>91</v>
      </c>
      <c r="H649">
        <v>29.349</v>
      </c>
      <c r="I649">
        <v>13</v>
      </c>
      <c r="J649">
        <v>46.8</v>
      </c>
      <c r="K649">
        <v>0</v>
      </c>
      <c r="L649">
        <v>81.093000000000004</v>
      </c>
      <c r="M649">
        <v>27.73143387</v>
      </c>
      <c r="N649">
        <v>27.66112137</v>
      </c>
      <c r="O649">
        <v>27.37252045</v>
      </c>
      <c r="P649">
        <v>27.32568741</v>
      </c>
      <c r="Q649">
        <v>27.66465187</v>
      </c>
      <c r="R649">
        <v>27.558227540000001</v>
      </c>
      <c r="S649">
        <v>27.291494369999999</v>
      </c>
      <c r="T649">
        <v>27.72155952</v>
      </c>
      <c r="U649">
        <v>27.501575469999999</v>
      </c>
      <c r="V649">
        <v>28.397298809999999</v>
      </c>
      <c r="W649">
        <v>27.950992580000001</v>
      </c>
      <c r="X649">
        <v>27.794578550000001</v>
      </c>
      <c r="Y649">
        <v>1.020088179</v>
      </c>
      <c r="Z649">
        <v>-0.45926475500000002</v>
      </c>
      <c r="AA649">
        <v>1.209637155</v>
      </c>
      <c r="AB649">
        <v>-0.53143437699999996</v>
      </c>
      <c r="AC649">
        <v>1.1646093500000001</v>
      </c>
      <c r="AD649">
        <v>-0.542746862</v>
      </c>
    </row>
    <row r="650" spans="1:30" x14ac:dyDescent="0.2">
      <c r="A650" t="s">
        <v>3098</v>
      </c>
      <c r="B650" t="s">
        <v>99</v>
      </c>
      <c r="C650" t="s">
        <v>100</v>
      </c>
      <c r="D650" t="s">
        <v>3099</v>
      </c>
      <c r="E650" t="s">
        <v>3098</v>
      </c>
      <c r="F650" t="s">
        <v>3100</v>
      </c>
      <c r="G650" t="s">
        <v>58</v>
      </c>
      <c r="H650">
        <v>33.1</v>
      </c>
      <c r="I650">
        <v>16</v>
      </c>
      <c r="J650">
        <v>59.9</v>
      </c>
      <c r="K650">
        <v>0</v>
      </c>
      <c r="L650">
        <v>199.37</v>
      </c>
      <c r="M650">
        <v>28.2487545</v>
      </c>
      <c r="N650">
        <v>28.396196369999998</v>
      </c>
      <c r="O650">
        <v>28.74194717</v>
      </c>
      <c r="P650">
        <v>28.655979160000001</v>
      </c>
      <c r="Q650">
        <v>27.27177429</v>
      </c>
      <c r="R650">
        <v>28.57535172</v>
      </c>
      <c r="S650">
        <v>28.290000920000001</v>
      </c>
      <c r="T650">
        <v>28.554718019999999</v>
      </c>
      <c r="U650">
        <v>28.394683839999999</v>
      </c>
      <c r="V650">
        <v>27.466920850000001</v>
      </c>
      <c r="W650">
        <v>28.237539290000001</v>
      </c>
      <c r="X650">
        <v>28.195260999999999</v>
      </c>
      <c r="Y650">
        <v>0.78990767699999997</v>
      </c>
      <c r="Z650">
        <v>0.49572563200000003</v>
      </c>
      <c r="AA650">
        <v>0.14550418000000001</v>
      </c>
      <c r="AB650">
        <v>0.201128006</v>
      </c>
      <c r="AC650">
        <v>0.78746529300000001</v>
      </c>
      <c r="AD650">
        <v>0.446560542</v>
      </c>
    </row>
    <row r="651" spans="1:30" x14ac:dyDescent="0.2">
      <c r="A651" t="s">
        <v>3101</v>
      </c>
      <c r="B651" t="s">
        <v>3102</v>
      </c>
      <c r="C651" t="s">
        <v>3103</v>
      </c>
      <c r="D651" t="s">
        <v>3104</v>
      </c>
      <c r="E651" t="s">
        <v>3105</v>
      </c>
      <c r="F651" t="s">
        <v>3106</v>
      </c>
      <c r="G651" t="s">
        <v>91</v>
      </c>
      <c r="H651">
        <v>17.277000000000001</v>
      </c>
      <c r="I651">
        <v>12</v>
      </c>
      <c r="J651">
        <v>92</v>
      </c>
      <c r="K651">
        <v>0</v>
      </c>
      <c r="L651">
        <v>280.05</v>
      </c>
      <c r="M651">
        <v>28.761259079999999</v>
      </c>
      <c r="N651">
        <v>28.833400730000001</v>
      </c>
      <c r="O651">
        <v>29.03606224</v>
      </c>
      <c r="P651">
        <v>29.280872339999998</v>
      </c>
      <c r="Q651">
        <v>29.697435380000002</v>
      </c>
      <c r="R651">
        <v>28.977247240000001</v>
      </c>
      <c r="S651">
        <v>28.984001159999998</v>
      </c>
      <c r="T651">
        <v>28.42981911</v>
      </c>
      <c r="U651">
        <v>28.92045212</v>
      </c>
      <c r="V651">
        <v>29.14964676</v>
      </c>
      <c r="W651">
        <v>28.937643049999998</v>
      </c>
      <c r="X651">
        <v>28.940612789999999</v>
      </c>
      <c r="Y651">
        <v>0.54065506900000004</v>
      </c>
      <c r="Z651">
        <v>-0.13239351899999999</v>
      </c>
      <c r="AA651">
        <v>0.63268051000000003</v>
      </c>
      <c r="AB651">
        <v>0.30921745299999998</v>
      </c>
      <c r="AC651">
        <v>0.54128588600000005</v>
      </c>
      <c r="AD651">
        <v>-0.23121007299999999</v>
      </c>
    </row>
    <row r="652" spans="1:30" x14ac:dyDescent="0.2">
      <c r="A652" t="s">
        <v>3107</v>
      </c>
      <c r="B652" t="s">
        <v>3108</v>
      </c>
      <c r="C652" t="s">
        <v>32</v>
      </c>
      <c r="D652" t="s">
        <v>3109</v>
      </c>
      <c r="E652" t="s">
        <v>3107</v>
      </c>
      <c r="F652" t="s">
        <v>3110</v>
      </c>
      <c r="G652" t="s">
        <v>58</v>
      </c>
      <c r="H652">
        <v>32.270000000000003</v>
      </c>
      <c r="I652">
        <v>15</v>
      </c>
      <c r="J652">
        <v>62.4</v>
      </c>
      <c r="K652">
        <v>0</v>
      </c>
      <c r="L652">
        <v>323.31</v>
      </c>
      <c r="M652">
        <v>31.910421370000002</v>
      </c>
      <c r="N652">
        <v>31.440750120000001</v>
      </c>
      <c r="O652">
        <v>31.280241010000001</v>
      </c>
      <c r="P652">
        <v>30.6314888</v>
      </c>
      <c r="Q652">
        <v>29.712059020000002</v>
      </c>
      <c r="R652">
        <v>31.311542509999999</v>
      </c>
      <c r="S652">
        <v>31.618463519999999</v>
      </c>
      <c r="T652">
        <v>31.070672989999998</v>
      </c>
      <c r="U652">
        <v>31.556957239999999</v>
      </c>
      <c r="V652">
        <v>31.30165672</v>
      </c>
      <c r="W652">
        <v>31.788850780000001</v>
      </c>
      <c r="X652">
        <v>32.104995729999999</v>
      </c>
      <c r="Y652">
        <v>0.247559945</v>
      </c>
      <c r="Z652">
        <v>-0.18803024300000001</v>
      </c>
      <c r="AA652">
        <v>1.0686968590000001</v>
      </c>
      <c r="AB652">
        <v>-1.180137634</v>
      </c>
      <c r="AC652">
        <v>0.47137882399999997</v>
      </c>
      <c r="AD652">
        <v>-0.31646982800000001</v>
      </c>
    </row>
    <row r="653" spans="1:30" x14ac:dyDescent="0.2">
      <c r="A653" t="s">
        <v>3111</v>
      </c>
      <c r="B653" t="s">
        <v>3112</v>
      </c>
      <c r="C653" t="s">
        <v>3113</v>
      </c>
      <c r="D653" t="s">
        <v>3114</v>
      </c>
      <c r="E653" t="s">
        <v>3115</v>
      </c>
      <c r="F653" t="s">
        <v>3116</v>
      </c>
      <c r="G653" t="s">
        <v>36</v>
      </c>
      <c r="H653">
        <v>32.819000000000003</v>
      </c>
      <c r="I653">
        <v>14</v>
      </c>
      <c r="J653">
        <v>35.700000000000003</v>
      </c>
      <c r="K653">
        <v>0</v>
      </c>
      <c r="L653">
        <v>262.39</v>
      </c>
      <c r="M653">
        <v>31.010320660000001</v>
      </c>
      <c r="N653">
        <v>30.729473110000001</v>
      </c>
      <c r="O653">
        <v>30.708166120000001</v>
      </c>
      <c r="P653">
        <v>29.773447040000001</v>
      </c>
      <c r="Q653">
        <v>28.72725105</v>
      </c>
      <c r="R653">
        <v>30.66856194</v>
      </c>
      <c r="S653">
        <v>30.946704860000001</v>
      </c>
      <c r="T653">
        <v>30.512674329999999</v>
      </c>
      <c r="U653">
        <v>30.80085373</v>
      </c>
      <c r="V653">
        <v>30.45728493</v>
      </c>
      <c r="W653">
        <v>31.067533489999999</v>
      </c>
      <c r="X653">
        <v>31.115142819999999</v>
      </c>
      <c r="Y653">
        <v>9.8403878E-2</v>
      </c>
      <c r="Z653">
        <v>-6.4000448000000001E-2</v>
      </c>
      <c r="AA653">
        <v>0.89995394399999995</v>
      </c>
      <c r="AB653">
        <v>-1.1569004060000001</v>
      </c>
      <c r="AC653">
        <v>0.19679630000000001</v>
      </c>
      <c r="AD653">
        <v>-0.12657610599999999</v>
      </c>
    </row>
    <row r="654" spans="1:30" x14ac:dyDescent="0.2">
      <c r="A654" t="s">
        <v>3117</v>
      </c>
      <c r="B654" t="s">
        <v>3118</v>
      </c>
      <c r="C654" t="s">
        <v>3119</v>
      </c>
      <c r="D654" t="s">
        <v>3120</v>
      </c>
      <c r="E654" t="s">
        <v>3117</v>
      </c>
      <c r="F654" t="s">
        <v>3121</v>
      </c>
      <c r="G654" t="s">
        <v>36</v>
      </c>
      <c r="H654">
        <v>30.654</v>
      </c>
      <c r="I654">
        <v>3</v>
      </c>
      <c r="J654">
        <v>16.8</v>
      </c>
      <c r="K654">
        <v>0</v>
      </c>
      <c r="L654">
        <v>37.951999999999998</v>
      </c>
      <c r="M654">
        <v>25.41689873</v>
      </c>
      <c r="N654">
        <v>25.64402771</v>
      </c>
      <c r="O654">
        <v>25.898599619999999</v>
      </c>
      <c r="P654">
        <v>25.46932983</v>
      </c>
      <c r="Q654">
        <v>24.2504673</v>
      </c>
      <c r="R654">
        <v>23.532938000000001</v>
      </c>
      <c r="S654">
        <v>25.150350570000001</v>
      </c>
      <c r="T654">
        <v>25.159040449999999</v>
      </c>
      <c r="U654">
        <v>25.26653099</v>
      </c>
      <c r="V654">
        <v>25.240272520000001</v>
      </c>
      <c r="W654">
        <v>25.11322784</v>
      </c>
      <c r="X654">
        <v>25.36579704</v>
      </c>
      <c r="Y654">
        <v>1.2360389890000001</v>
      </c>
      <c r="Z654">
        <v>0.41340955099999999</v>
      </c>
      <c r="AA654">
        <v>0.65253952900000001</v>
      </c>
      <c r="AB654">
        <v>-0.822187424</v>
      </c>
      <c r="AC654">
        <v>0.22843702099999999</v>
      </c>
      <c r="AD654">
        <v>-4.7791799000000003E-2</v>
      </c>
    </row>
    <row r="655" spans="1:30" x14ac:dyDescent="0.2">
      <c r="A655" t="s">
        <v>3122</v>
      </c>
      <c r="B655" t="s">
        <v>3123</v>
      </c>
      <c r="C655" t="s">
        <v>3124</v>
      </c>
      <c r="D655" t="s">
        <v>3125</v>
      </c>
      <c r="E655" t="s">
        <v>3126</v>
      </c>
      <c r="F655" t="s">
        <v>3127</v>
      </c>
      <c r="G655" t="s">
        <v>36</v>
      </c>
      <c r="H655">
        <v>41.682000000000002</v>
      </c>
      <c r="I655">
        <v>6</v>
      </c>
      <c r="J655">
        <v>24.4</v>
      </c>
      <c r="K655">
        <v>0</v>
      </c>
      <c r="L655">
        <v>57.472000000000001</v>
      </c>
      <c r="M655">
        <v>24.581010819999999</v>
      </c>
      <c r="N655">
        <v>24.192251209999998</v>
      </c>
      <c r="O655">
        <v>25.073156359999999</v>
      </c>
      <c r="P655">
        <v>24.560123440000002</v>
      </c>
      <c r="Q655">
        <v>25.379106520000001</v>
      </c>
      <c r="R655">
        <v>24.29803085</v>
      </c>
      <c r="S655">
        <v>24.576404570000001</v>
      </c>
      <c r="T655">
        <v>24.047933579999999</v>
      </c>
      <c r="U655">
        <v>24.402170179999999</v>
      </c>
      <c r="V655">
        <v>24.177911760000001</v>
      </c>
      <c r="W655">
        <v>23.553787230000001</v>
      </c>
      <c r="X655">
        <v>23.525962830000001</v>
      </c>
      <c r="Y655">
        <v>1.2209200010000001</v>
      </c>
      <c r="Z655">
        <v>0.86291885400000001</v>
      </c>
      <c r="AA655">
        <v>1.2000998490000001</v>
      </c>
      <c r="AB655">
        <v>0.99319966599999998</v>
      </c>
      <c r="AC655">
        <v>1.0510215890000001</v>
      </c>
      <c r="AD655">
        <v>0.58961550399999996</v>
      </c>
    </row>
    <row r="656" spans="1:30" x14ac:dyDescent="0.2">
      <c r="A656" t="s">
        <v>3128</v>
      </c>
      <c r="B656" t="s">
        <v>3129</v>
      </c>
      <c r="C656" t="s">
        <v>3130</v>
      </c>
      <c r="D656" t="s">
        <v>3131</v>
      </c>
      <c r="E656" t="s">
        <v>3132</v>
      </c>
      <c r="F656" t="s">
        <v>3133</v>
      </c>
      <c r="G656" t="s">
        <v>91</v>
      </c>
      <c r="H656">
        <v>49.354999999999997</v>
      </c>
      <c r="I656">
        <v>24</v>
      </c>
      <c r="J656">
        <v>72.8</v>
      </c>
      <c r="K656">
        <v>0</v>
      </c>
      <c r="L656">
        <v>165.58</v>
      </c>
      <c r="M656">
        <v>25.68877792</v>
      </c>
      <c r="N656">
        <v>26.907932280000001</v>
      </c>
      <c r="O656">
        <v>26.669660570000001</v>
      </c>
      <c r="P656">
        <v>25.30517197</v>
      </c>
      <c r="Q656">
        <v>25.91449356</v>
      </c>
      <c r="R656">
        <v>26.865022660000001</v>
      </c>
      <c r="S656">
        <v>25.358068469999999</v>
      </c>
      <c r="T656">
        <v>25.18283272</v>
      </c>
      <c r="U656">
        <v>26.267906190000001</v>
      </c>
      <c r="V656">
        <v>26.870206830000001</v>
      </c>
      <c r="W656">
        <v>26.27225494</v>
      </c>
      <c r="X656">
        <v>27.015632629999999</v>
      </c>
      <c r="Y656">
        <v>0.272729359</v>
      </c>
      <c r="Z656">
        <v>-0.29724121100000001</v>
      </c>
      <c r="AA656">
        <v>0.61076946799999998</v>
      </c>
      <c r="AB656">
        <v>-0.69113540600000001</v>
      </c>
      <c r="AC656">
        <v>1.2891430559999999</v>
      </c>
      <c r="AD656">
        <v>-1.1164290109999999</v>
      </c>
    </row>
    <row r="657" spans="1:30" x14ac:dyDescent="0.2">
      <c r="A657" t="s">
        <v>3134</v>
      </c>
      <c r="B657" t="s">
        <v>99</v>
      </c>
      <c r="C657" t="s">
        <v>100</v>
      </c>
      <c r="D657" t="s">
        <v>3135</v>
      </c>
      <c r="E657" t="s">
        <v>3134</v>
      </c>
      <c r="F657" t="s">
        <v>3136</v>
      </c>
      <c r="G657" t="s">
        <v>58</v>
      </c>
      <c r="H657">
        <v>15.765000000000001</v>
      </c>
      <c r="I657">
        <v>9</v>
      </c>
      <c r="J657">
        <v>82.6</v>
      </c>
      <c r="K657">
        <v>0</v>
      </c>
      <c r="L657">
        <v>146.55000000000001</v>
      </c>
      <c r="M657">
        <v>22.746572489999998</v>
      </c>
      <c r="N657">
        <v>24.208358759999999</v>
      </c>
      <c r="O657">
        <v>26.247623440000002</v>
      </c>
      <c r="P657">
        <v>23.688957210000002</v>
      </c>
      <c r="Q657">
        <v>25.162248609999999</v>
      </c>
      <c r="R657">
        <v>25.977643969999999</v>
      </c>
      <c r="S657">
        <v>25.929019929999999</v>
      </c>
      <c r="T657">
        <v>24.61686134</v>
      </c>
      <c r="U657">
        <v>25.878019330000001</v>
      </c>
      <c r="V657">
        <v>25.17362404</v>
      </c>
      <c r="W657">
        <v>23.721248630000002</v>
      </c>
      <c r="X657">
        <v>23.97615433</v>
      </c>
      <c r="Y657">
        <v>3.3643567999999999E-2</v>
      </c>
      <c r="Z657">
        <v>0.110509237</v>
      </c>
      <c r="AA657">
        <v>0.33411064699999998</v>
      </c>
      <c r="AB657">
        <v>0.65260759999999995</v>
      </c>
      <c r="AC657">
        <v>0.89006495100000005</v>
      </c>
      <c r="AD657">
        <v>1.184291204</v>
      </c>
    </row>
    <row r="658" spans="1:30" x14ac:dyDescent="0.2">
      <c r="A658" t="s">
        <v>3137</v>
      </c>
      <c r="B658" t="s">
        <v>3138</v>
      </c>
      <c r="C658" t="s">
        <v>3139</v>
      </c>
      <c r="D658" t="s">
        <v>3140</v>
      </c>
      <c r="E658" t="s">
        <v>3141</v>
      </c>
      <c r="F658" t="s">
        <v>3142</v>
      </c>
      <c r="G658" t="s">
        <v>91</v>
      </c>
      <c r="H658">
        <v>47.356999999999999</v>
      </c>
      <c r="I658">
        <v>20</v>
      </c>
      <c r="J658">
        <v>78.599999999999994</v>
      </c>
      <c r="K658">
        <v>0</v>
      </c>
      <c r="L658">
        <v>323.31</v>
      </c>
      <c r="M658">
        <v>27.445138929999999</v>
      </c>
      <c r="N658">
        <v>28.58265686</v>
      </c>
      <c r="O658">
        <v>28.937698359999999</v>
      </c>
      <c r="P658">
        <v>29.046768190000002</v>
      </c>
      <c r="Q658">
        <v>28.91356468</v>
      </c>
      <c r="R658">
        <v>28.43646622</v>
      </c>
      <c r="S658">
        <v>27.946258539999999</v>
      </c>
      <c r="T658">
        <v>28.574089050000001</v>
      </c>
      <c r="U658">
        <v>27.765975950000001</v>
      </c>
      <c r="V658">
        <v>28.884922029999998</v>
      </c>
      <c r="W658">
        <v>27.872850419999999</v>
      </c>
      <c r="X658">
        <v>28.04045868</v>
      </c>
      <c r="Y658">
        <v>3.4369220999999998E-2</v>
      </c>
      <c r="Z658">
        <v>5.5754343999999997E-2</v>
      </c>
      <c r="AA658">
        <v>0.66365343700000001</v>
      </c>
      <c r="AB658">
        <v>0.532855988</v>
      </c>
      <c r="AC658">
        <v>0.16121902099999999</v>
      </c>
      <c r="AD658">
        <v>-0.170635859</v>
      </c>
    </row>
    <row r="659" spans="1:30" x14ac:dyDescent="0.2">
      <c r="A659" t="s">
        <v>3143</v>
      </c>
      <c r="B659" t="s">
        <v>99</v>
      </c>
      <c r="C659" t="s">
        <v>100</v>
      </c>
      <c r="D659" t="s">
        <v>3144</v>
      </c>
      <c r="E659" t="s">
        <v>3143</v>
      </c>
      <c r="F659" t="s">
        <v>3145</v>
      </c>
      <c r="G659" t="s">
        <v>58</v>
      </c>
      <c r="H659">
        <v>12.512</v>
      </c>
      <c r="I659">
        <v>6</v>
      </c>
      <c r="J659">
        <v>57.4</v>
      </c>
      <c r="K659">
        <v>0</v>
      </c>
      <c r="L659">
        <v>13.106</v>
      </c>
      <c r="M659">
        <v>26.66925621</v>
      </c>
      <c r="N659">
        <v>26.789300919999999</v>
      </c>
      <c r="O659">
        <v>27.096475600000002</v>
      </c>
      <c r="P659">
        <v>26.458702089999999</v>
      </c>
      <c r="Q659">
        <v>27.316137309999998</v>
      </c>
      <c r="R659">
        <v>26.761037829999999</v>
      </c>
      <c r="S659">
        <v>26.487415309999999</v>
      </c>
      <c r="T659">
        <v>26.678955080000001</v>
      </c>
      <c r="U659">
        <v>26.539993290000002</v>
      </c>
      <c r="V659">
        <v>26.81616592</v>
      </c>
      <c r="W659">
        <v>26.82711411</v>
      </c>
      <c r="X659">
        <v>26.726243969999999</v>
      </c>
      <c r="Y659">
        <v>0.17921742800000001</v>
      </c>
      <c r="Z659">
        <v>6.1836242999999999E-2</v>
      </c>
      <c r="AA659">
        <v>7.7113666999999997E-2</v>
      </c>
      <c r="AB659">
        <v>5.5451075000000002E-2</v>
      </c>
      <c r="AC659">
        <v>1.554835537</v>
      </c>
      <c r="AD659">
        <v>-0.22105344099999999</v>
      </c>
    </row>
    <row r="660" spans="1:30" x14ac:dyDescent="0.2">
      <c r="A660" t="s">
        <v>3146</v>
      </c>
      <c r="B660" t="s">
        <v>3147</v>
      </c>
      <c r="C660" t="s">
        <v>3148</v>
      </c>
      <c r="D660" t="s">
        <v>3149</v>
      </c>
      <c r="E660" t="s">
        <v>3150</v>
      </c>
      <c r="F660" t="s">
        <v>3151</v>
      </c>
      <c r="G660" t="s">
        <v>232</v>
      </c>
      <c r="H660">
        <v>50.72</v>
      </c>
      <c r="I660">
        <v>7</v>
      </c>
      <c r="J660">
        <v>23.1</v>
      </c>
      <c r="K660">
        <v>0</v>
      </c>
      <c r="L660">
        <v>21.446000000000002</v>
      </c>
      <c r="M660">
        <v>25.108928679999998</v>
      </c>
      <c r="N660">
        <v>23.822185520000001</v>
      </c>
      <c r="O660">
        <v>25.008939739999999</v>
      </c>
      <c r="P660">
        <v>24.937818530000001</v>
      </c>
      <c r="Q660">
        <v>23.772237780000001</v>
      </c>
      <c r="R660">
        <v>24.207305909999999</v>
      </c>
      <c r="S660">
        <v>24.790864939999999</v>
      </c>
      <c r="T660">
        <v>24.800195689999999</v>
      </c>
      <c r="U660">
        <v>26.020792010000001</v>
      </c>
      <c r="V660">
        <v>25.723611829999999</v>
      </c>
      <c r="W660">
        <v>25.346820829999999</v>
      </c>
      <c r="X660">
        <v>25.874246599999999</v>
      </c>
      <c r="Y660">
        <v>1.0648682460000001</v>
      </c>
      <c r="Z660">
        <v>-1.001541773</v>
      </c>
      <c r="AA660">
        <v>1.63694991</v>
      </c>
      <c r="AB660">
        <v>-1.3424390159999999</v>
      </c>
      <c r="AC660">
        <v>0.43496099100000002</v>
      </c>
      <c r="AD660">
        <v>-0.44427553800000003</v>
      </c>
    </row>
    <row r="661" spans="1:30" x14ac:dyDescent="0.2">
      <c r="A661" t="s">
        <v>3152</v>
      </c>
      <c r="B661" t="s">
        <v>3153</v>
      </c>
      <c r="C661" t="s">
        <v>100</v>
      </c>
      <c r="D661" t="s">
        <v>3154</v>
      </c>
      <c r="E661" t="s">
        <v>3155</v>
      </c>
      <c r="F661" t="s">
        <v>3156</v>
      </c>
      <c r="G661" t="s">
        <v>2332</v>
      </c>
      <c r="H661">
        <v>38.408000000000001</v>
      </c>
      <c r="I661">
        <v>6</v>
      </c>
      <c r="J661">
        <v>42.3</v>
      </c>
      <c r="K661">
        <v>0</v>
      </c>
      <c r="L661">
        <v>112.28</v>
      </c>
      <c r="M661">
        <v>27.899831769999999</v>
      </c>
      <c r="N661">
        <v>27.069482799999999</v>
      </c>
      <c r="O661">
        <v>26.941789629999999</v>
      </c>
      <c r="P661">
        <v>27.476301190000001</v>
      </c>
      <c r="Q661">
        <v>27.897642139999999</v>
      </c>
      <c r="R661">
        <v>27.70530128</v>
      </c>
      <c r="S661">
        <v>27.453954700000001</v>
      </c>
      <c r="T661">
        <v>27.50861931</v>
      </c>
      <c r="U661">
        <v>27.734989169999999</v>
      </c>
      <c r="V661">
        <v>28.06522369</v>
      </c>
      <c r="W661">
        <v>27.174171449999999</v>
      </c>
      <c r="X661">
        <v>27.31535912</v>
      </c>
      <c r="Y661">
        <v>0.20274234799999999</v>
      </c>
      <c r="Z661">
        <v>-0.21455001800000001</v>
      </c>
      <c r="AA661">
        <v>0.226324518</v>
      </c>
      <c r="AB661">
        <v>0.17483011900000001</v>
      </c>
      <c r="AC661">
        <v>5.6802641000000001E-2</v>
      </c>
      <c r="AD661">
        <v>4.7602971000000001E-2</v>
      </c>
    </row>
    <row r="662" spans="1:30" x14ac:dyDescent="0.2">
      <c r="A662" t="s">
        <v>3157</v>
      </c>
      <c r="B662" t="s">
        <v>3158</v>
      </c>
      <c r="C662" t="s">
        <v>3159</v>
      </c>
      <c r="D662" t="s">
        <v>3160</v>
      </c>
      <c r="E662" t="s">
        <v>3157</v>
      </c>
      <c r="F662" t="s">
        <v>3161</v>
      </c>
      <c r="G662" t="s">
        <v>91</v>
      </c>
      <c r="H662">
        <v>31.122</v>
      </c>
      <c r="I662">
        <v>9</v>
      </c>
      <c r="J662">
        <v>37</v>
      </c>
      <c r="K662">
        <v>0</v>
      </c>
      <c r="L662">
        <v>15.179</v>
      </c>
      <c r="M662">
        <v>24.966407780000001</v>
      </c>
      <c r="N662">
        <v>24.668191910000001</v>
      </c>
      <c r="O662">
        <v>24.695369719999999</v>
      </c>
      <c r="P662">
        <v>23.930465699999999</v>
      </c>
      <c r="Q662">
        <v>25.360723499999999</v>
      </c>
      <c r="R662">
        <v>23.632999420000001</v>
      </c>
      <c r="S662">
        <v>24.913362500000002</v>
      </c>
      <c r="T662">
        <v>25.188489910000001</v>
      </c>
      <c r="U662">
        <v>24.552913669999999</v>
      </c>
      <c r="V662">
        <v>24.487657550000002</v>
      </c>
      <c r="W662">
        <v>24.324655530000001</v>
      </c>
      <c r="X662">
        <v>24.14188957</v>
      </c>
      <c r="Y662">
        <v>1.533486753</v>
      </c>
      <c r="Z662">
        <v>0.45858891800000001</v>
      </c>
      <c r="AA662">
        <v>6.0477049999999996E-3</v>
      </c>
      <c r="AB662">
        <v>-1.0004679000000001E-2</v>
      </c>
      <c r="AC662">
        <v>1.270142613</v>
      </c>
      <c r="AD662">
        <v>0.56685447700000002</v>
      </c>
    </row>
    <row r="663" spans="1:30" x14ac:dyDescent="0.2">
      <c r="A663" t="s">
        <v>3162</v>
      </c>
      <c r="B663" t="s">
        <v>3163</v>
      </c>
      <c r="C663" t="s">
        <v>431</v>
      </c>
      <c r="D663" t="s">
        <v>3164</v>
      </c>
      <c r="E663" t="s">
        <v>3165</v>
      </c>
      <c r="F663" t="s">
        <v>3166</v>
      </c>
      <c r="G663" t="s">
        <v>232</v>
      </c>
      <c r="H663">
        <v>43.344000000000001</v>
      </c>
      <c r="I663">
        <v>25</v>
      </c>
      <c r="J663">
        <v>71.099999999999994</v>
      </c>
      <c r="K663">
        <v>0</v>
      </c>
      <c r="L663">
        <v>323.31</v>
      </c>
      <c r="M663">
        <v>33.564563749999998</v>
      </c>
      <c r="N663">
        <v>33.040664669999998</v>
      </c>
      <c r="O663">
        <v>32.673202510000003</v>
      </c>
      <c r="P663">
        <v>33.221012119999997</v>
      </c>
      <c r="Q663">
        <v>31.323778149999999</v>
      </c>
      <c r="R663">
        <v>33.260665889999999</v>
      </c>
      <c r="S663">
        <v>33.254623410000001</v>
      </c>
      <c r="T663">
        <v>33.065544129999999</v>
      </c>
      <c r="U663">
        <v>33.108318330000003</v>
      </c>
      <c r="V663">
        <v>31.877925869999999</v>
      </c>
      <c r="W663">
        <v>33.538665770000001</v>
      </c>
      <c r="X663">
        <v>33.460998539999999</v>
      </c>
      <c r="Y663">
        <v>7.8514212999999999E-2</v>
      </c>
      <c r="Z663">
        <v>0.13361358600000001</v>
      </c>
      <c r="AA663">
        <v>0.16019578600000001</v>
      </c>
      <c r="AB663">
        <v>-0.35737800600000003</v>
      </c>
      <c r="AC663">
        <v>0.12336743999999999</v>
      </c>
      <c r="AD663">
        <v>0.18363189699999999</v>
      </c>
    </row>
    <row r="664" spans="1:30" x14ac:dyDescent="0.2">
      <c r="A664" t="s">
        <v>3167</v>
      </c>
      <c r="B664" t="s">
        <v>3168</v>
      </c>
      <c r="C664" t="s">
        <v>2093</v>
      </c>
      <c r="D664" t="s">
        <v>3169</v>
      </c>
      <c r="E664" t="s">
        <v>3170</v>
      </c>
      <c r="F664" t="s">
        <v>3171</v>
      </c>
      <c r="G664" t="s">
        <v>91</v>
      </c>
      <c r="H664">
        <v>40.615000000000002</v>
      </c>
      <c r="I664">
        <v>23</v>
      </c>
      <c r="J664">
        <v>64.3</v>
      </c>
      <c r="K664">
        <v>0</v>
      </c>
      <c r="L664">
        <v>88.837999999999994</v>
      </c>
      <c r="M664">
        <v>24.634115220000002</v>
      </c>
      <c r="N664">
        <v>26.00348091</v>
      </c>
      <c r="O664">
        <v>25.275260930000002</v>
      </c>
      <c r="P664">
        <v>26.629091259999999</v>
      </c>
      <c r="Q664">
        <v>27.054241179999998</v>
      </c>
      <c r="R664">
        <v>25.243761060000001</v>
      </c>
      <c r="S664">
        <v>24.066774370000001</v>
      </c>
      <c r="T664">
        <v>24.909294129999999</v>
      </c>
      <c r="U664">
        <v>23.592926030000001</v>
      </c>
      <c r="V664">
        <v>24.780517580000001</v>
      </c>
      <c r="W664">
        <v>24.947261810000001</v>
      </c>
      <c r="X664">
        <v>23.763639449999999</v>
      </c>
      <c r="Y664">
        <v>0.67700255899999995</v>
      </c>
      <c r="Z664">
        <v>0.80714607199999999</v>
      </c>
      <c r="AA664">
        <v>1.2871708040000001</v>
      </c>
      <c r="AB664">
        <v>1.811891556</v>
      </c>
      <c r="AC664">
        <v>0.225117819</v>
      </c>
      <c r="AD664">
        <v>-0.30747477200000001</v>
      </c>
    </row>
    <row r="665" spans="1:30" x14ac:dyDescent="0.2">
      <c r="A665" t="s">
        <v>3172</v>
      </c>
      <c r="B665" t="s">
        <v>3173</v>
      </c>
      <c r="C665" t="s">
        <v>2867</v>
      </c>
      <c r="D665" t="s">
        <v>3174</v>
      </c>
      <c r="E665" t="s">
        <v>3175</v>
      </c>
      <c r="F665" t="s">
        <v>3176</v>
      </c>
      <c r="G665" t="s">
        <v>91</v>
      </c>
      <c r="H665">
        <v>13.975</v>
      </c>
      <c r="I665">
        <v>3</v>
      </c>
      <c r="J665">
        <v>23.4</v>
      </c>
      <c r="K665">
        <v>0</v>
      </c>
      <c r="L665">
        <v>81.561000000000007</v>
      </c>
      <c r="M665">
        <v>28.081163409999998</v>
      </c>
      <c r="N665">
        <v>27.327745440000001</v>
      </c>
      <c r="O665">
        <v>27.321393969999999</v>
      </c>
      <c r="P665">
        <v>27.238542559999999</v>
      </c>
      <c r="Q665">
        <v>28.19469643</v>
      </c>
      <c r="R665">
        <v>27.223522190000001</v>
      </c>
      <c r="S665">
        <v>27.910392760000001</v>
      </c>
      <c r="T665">
        <v>27.0730629</v>
      </c>
      <c r="U665">
        <v>28.206575390000001</v>
      </c>
      <c r="V665">
        <v>28.17164421</v>
      </c>
      <c r="W665">
        <v>27.87361336</v>
      </c>
      <c r="X665">
        <v>28.001260760000001</v>
      </c>
      <c r="Y665">
        <v>0.75662182899999997</v>
      </c>
      <c r="Z665">
        <v>-0.438738505</v>
      </c>
      <c r="AA665">
        <v>0.62680909699999998</v>
      </c>
      <c r="AB665">
        <v>-0.46325238499999999</v>
      </c>
      <c r="AC665">
        <v>0.33655879</v>
      </c>
      <c r="AD665">
        <v>-0.28549575799999999</v>
      </c>
    </row>
    <row r="666" spans="1:30" x14ac:dyDescent="0.2">
      <c r="A666" t="s">
        <v>3177</v>
      </c>
      <c r="B666" t="s">
        <v>3178</v>
      </c>
      <c r="C666" t="s">
        <v>2867</v>
      </c>
      <c r="D666" t="s">
        <v>3179</v>
      </c>
      <c r="E666" t="s">
        <v>3180</v>
      </c>
      <c r="F666" t="s">
        <v>3181</v>
      </c>
      <c r="G666" t="s">
        <v>91</v>
      </c>
      <c r="H666">
        <v>66.167000000000002</v>
      </c>
      <c r="I666">
        <v>13</v>
      </c>
      <c r="J666">
        <v>21</v>
      </c>
      <c r="K666">
        <v>0</v>
      </c>
      <c r="L666">
        <v>166.44</v>
      </c>
      <c r="M666">
        <v>29.452049259999999</v>
      </c>
      <c r="N666">
        <v>29.400924679999999</v>
      </c>
      <c r="O666">
        <v>29.34178734</v>
      </c>
      <c r="P666">
        <v>28.465209959999999</v>
      </c>
      <c r="Q666">
        <v>28.693552019999998</v>
      </c>
      <c r="R666">
        <v>28.9028244</v>
      </c>
      <c r="S666">
        <v>29.34030151</v>
      </c>
      <c r="T666">
        <v>28.66837692</v>
      </c>
      <c r="U666">
        <v>29.22586823</v>
      </c>
      <c r="V666">
        <v>29.298240660000001</v>
      </c>
      <c r="W666">
        <v>29.704889300000001</v>
      </c>
      <c r="X666">
        <v>29.91513252</v>
      </c>
      <c r="Y666">
        <v>0.585338888</v>
      </c>
      <c r="Z666">
        <v>-0.24116706800000001</v>
      </c>
      <c r="AA666">
        <v>1.9023777040000001</v>
      </c>
      <c r="AB666">
        <v>-0.95222536700000004</v>
      </c>
      <c r="AC666">
        <v>0.95375850799999995</v>
      </c>
      <c r="AD666">
        <v>-0.56123860699999994</v>
      </c>
    </row>
    <row r="667" spans="1:30" x14ac:dyDescent="0.2">
      <c r="A667" t="s">
        <v>3182</v>
      </c>
      <c r="B667" t="s">
        <v>3183</v>
      </c>
      <c r="C667" t="s">
        <v>1289</v>
      </c>
      <c r="D667" t="s">
        <v>3184</v>
      </c>
      <c r="E667" t="s">
        <v>3185</v>
      </c>
      <c r="F667" t="s">
        <v>3186</v>
      </c>
      <c r="G667" t="s">
        <v>232</v>
      </c>
      <c r="H667">
        <v>56.773000000000003</v>
      </c>
      <c r="I667">
        <v>13</v>
      </c>
      <c r="J667">
        <v>39.1</v>
      </c>
      <c r="K667">
        <v>0</v>
      </c>
      <c r="L667">
        <v>112.23</v>
      </c>
      <c r="M667">
        <v>24.603715900000001</v>
      </c>
      <c r="N667">
        <v>25.05751038</v>
      </c>
      <c r="O667">
        <v>25.30810928</v>
      </c>
      <c r="P667">
        <v>25.053148270000001</v>
      </c>
      <c r="Q667">
        <v>24.200441359999999</v>
      </c>
      <c r="R667">
        <v>24.629760739999998</v>
      </c>
      <c r="S667">
        <v>24.86360741</v>
      </c>
      <c r="T667">
        <v>25.309122089999999</v>
      </c>
      <c r="U667">
        <v>24.26806831</v>
      </c>
      <c r="V667">
        <v>23.3534565</v>
      </c>
      <c r="W667">
        <v>25.23753357</v>
      </c>
      <c r="X667">
        <v>24.35716438</v>
      </c>
      <c r="Y667">
        <v>0.50662121699999996</v>
      </c>
      <c r="Z667">
        <v>0.67372703599999995</v>
      </c>
      <c r="AA667">
        <v>0.20111899599999999</v>
      </c>
      <c r="AB667">
        <v>0.31173197400000002</v>
      </c>
      <c r="AC667">
        <v>0.32908024299999999</v>
      </c>
      <c r="AD667">
        <v>0.49754778500000002</v>
      </c>
    </row>
    <row r="668" spans="1:30" x14ac:dyDescent="0.2">
      <c r="A668" t="s">
        <v>3187</v>
      </c>
      <c r="B668" t="s">
        <v>3188</v>
      </c>
      <c r="C668" t="s">
        <v>122</v>
      </c>
      <c r="D668" t="s">
        <v>3189</v>
      </c>
      <c r="E668" t="s">
        <v>3187</v>
      </c>
      <c r="F668" t="s">
        <v>3190</v>
      </c>
      <c r="G668" t="s">
        <v>126</v>
      </c>
      <c r="H668">
        <v>27.597000000000001</v>
      </c>
      <c r="I668">
        <v>10</v>
      </c>
      <c r="J668">
        <v>41.6</v>
      </c>
      <c r="K668">
        <v>0</v>
      </c>
      <c r="L668">
        <v>175.59</v>
      </c>
      <c r="M668">
        <v>26.719079969999999</v>
      </c>
      <c r="N668">
        <v>26.71502495</v>
      </c>
      <c r="O668">
        <v>26.58749199</v>
      </c>
      <c r="P668">
        <v>26.711484909999999</v>
      </c>
      <c r="Q668">
        <v>25.971343990000001</v>
      </c>
      <c r="R668">
        <v>26.961353299999999</v>
      </c>
      <c r="S668">
        <v>26.756591799999999</v>
      </c>
      <c r="T668">
        <v>27.025171279999999</v>
      </c>
      <c r="U668">
        <v>26.722730640000002</v>
      </c>
      <c r="V668">
        <v>26.050197600000001</v>
      </c>
      <c r="W668">
        <v>26.48978996</v>
      </c>
      <c r="X668">
        <v>26.20486069</v>
      </c>
      <c r="Y668">
        <v>1.4552827479999999</v>
      </c>
      <c r="Z668">
        <v>0.42558288599999999</v>
      </c>
      <c r="AA668">
        <v>0.39028773999999999</v>
      </c>
      <c r="AB668">
        <v>0.29977798500000002</v>
      </c>
      <c r="AC668">
        <v>1.664724541</v>
      </c>
      <c r="AD668">
        <v>0.58654848699999995</v>
      </c>
    </row>
    <row r="669" spans="1:30" x14ac:dyDescent="0.2">
      <c r="A669" t="s">
        <v>3191</v>
      </c>
      <c r="B669" t="s">
        <v>3192</v>
      </c>
      <c r="C669" t="s">
        <v>3193</v>
      </c>
      <c r="D669" t="s">
        <v>3194</v>
      </c>
      <c r="E669" t="s">
        <v>3195</v>
      </c>
      <c r="F669" t="s">
        <v>3196</v>
      </c>
      <c r="G669" t="s">
        <v>232</v>
      </c>
      <c r="H669">
        <v>38.770000000000003</v>
      </c>
      <c r="I669">
        <v>31</v>
      </c>
      <c r="J669">
        <v>88.2</v>
      </c>
      <c r="K669">
        <v>0</v>
      </c>
      <c r="L669">
        <v>323.31</v>
      </c>
      <c r="M669">
        <v>30.52561378</v>
      </c>
      <c r="N669">
        <v>30.359300609999998</v>
      </c>
      <c r="O669">
        <v>30.567468640000001</v>
      </c>
      <c r="P669">
        <v>30.717430109999999</v>
      </c>
      <c r="Q669">
        <v>29.583248139999998</v>
      </c>
      <c r="R669">
        <v>30.810155869999999</v>
      </c>
      <c r="S669">
        <v>30.2657299</v>
      </c>
      <c r="T669">
        <v>30.736103060000001</v>
      </c>
      <c r="U669">
        <v>30.448450090000001</v>
      </c>
      <c r="V669">
        <v>29.936491010000001</v>
      </c>
      <c r="W669">
        <v>30.409629819999999</v>
      </c>
      <c r="X669">
        <v>30.303236009999999</v>
      </c>
      <c r="Y669">
        <v>0.78795907399999998</v>
      </c>
      <c r="Z669">
        <v>0.26767540000000001</v>
      </c>
      <c r="AA669">
        <v>0.135182091</v>
      </c>
      <c r="AB669">
        <v>0.15382576000000001</v>
      </c>
      <c r="AC669">
        <v>0.60341197400000002</v>
      </c>
      <c r="AD669">
        <v>0.266975403</v>
      </c>
    </row>
    <row r="670" spans="1:30" x14ac:dyDescent="0.2">
      <c r="A670" t="s">
        <v>3197</v>
      </c>
      <c r="B670" t="s">
        <v>162</v>
      </c>
      <c r="C670" t="s">
        <v>100</v>
      </c>
      <c r="D670" t="s">
        <v>3198</v>
      </c>
      <c r="E670" t="s">
        <v>3197</v>
      </c>
      <c r="F670" t="s">
        <v>3199</v>
      </c>
      <c r="G670" t="s">
        <v>58</v>
      </c>
      <c r="H670">
        <v>49.325000000000003</v>
      </c>
      <c r="I670">
        <v>8</v>
      </c>
      <c r="J670">
        <v>23</v>
      </c>
      <c r="K670">
        <v>0</v>
      </c>
      <c r="L670">
        <v>7.1109</v>
      </c>
      <c r="M670">
        <v>24.18253326</v>
      </c>
      <c r="N670">
        <v>23.45310211</v>
      </c>
      <c r="O670">
        <v>24.507482530000001</v>
      </c>
      <c r="P670">
        <v>24.81216431</v>
      </c>
      <c r="Q670">
        <v>25.053354259999999</v>
      </c>
      <c r="R670">
        <v>24.30949974</v>
      </c>
      <c r="S670">
        <v>23.210798260000001</v>
      </c>
      <c r="T670">
        <v>24.048303600000001</v>
      </c>
      <c r="U670">
        <v>25.015832899999999</v>
      </c>
      <c r="V670">
        <v>25.345508580000001</v>
      </c>
      <c r="W670">
        <v>24.286981579999999</v>
      </c>
      <c r="X670">
        <v>24.10575867</v>
      </c>
      <c r="Y670">
        <v>0.46263217899999998</v>
      </c>
      <c r="Z670">
        <v>-0.53171030699999999</v>
      </c>
      <c r="AA670">
        <v>0.119401391</v>
      </c>
      <c r="AB670">
        <v>0.145589828</v>
      </c>
      <c r="AC670">
        <v>0.30607351100000002</v>
      </c>
      <c r="AD670">
        <v>-0.48777135199999999</v>
      </c>
    </row>
    <row r="671" spans="1:30" x14ac:dyDescent="0.2">
      <c r="A671" t="s">
        <v>3200</v>
      </c>
      <c r="B671" t="s">
        <v>498</v>
      </c>
      <c r="C671" t="s">
        <v>32</v>
      </c>
      <c r="D671" t="s">
        <v>3201</v>
      </c>
      <c r="E671" t="s">
        <v>3200</v>
      </c>
      <c r="F671" t="s">
        <v>3202</v>
      </c>
      <c r="G671" t="s">
        <v>58</v>
      </c>
      <c r="H671">
        <v>14.273</v>
      </c>
      <c r="I671">
        <v>2</v>
      </c>
      <c r="J671">
        <v>15</v>
      </c>
      <c r="K671">
        <v>0</v>
      </c>
      <c r="L671">
        <v>3.0798000000000001</v>
      </c>
      <c r="M671">
        <v>24.737277980000002</v>
      </c>
      <c r="N671">
        <v>23.84026527</v>
      </c>
      <c r="O671">
        <v>24.144163129999999</v>
      </c>
      <c r="P671">
        <v>25.293565749999999</v>
      </c>
      <c r="Q671">
        <v>24.53163528</v>
      </c>
      <c r="R671">
        <v>24.22092438</v>
      </c>
      <c r="S671">
        <v>24.199382780000001</v>
      </c>
      <c r="T671">
        <v>26.09422112</v>
      </c>
      <c r="U671">
        <v>25.080692290000002</v>
      </c>
      <c r="V671">
        <v>26.950492860000001</v>
      </c>
      <c r="W671">
        <v>26.504882810000002</v>
      </c>
      <c r="X671">
        <v>23.63623428</v>
      </c>
      <c r="Y671">
        <v>0.60986338200000001</v>
      </c>
      <c r="Z671">
        <v>-1.456634521</v>
      </c>
      <c r="AA671">
        <v>0.39476807200000003</v>
      </c>
      <c r="AB671">
        <v>-1.0151615140000001</v>
      </c>
      <c r="AC671">
        <v>0.18619422399999999</v>
      </c>
      <c r="AD671">
        <v>-0.57243792199999999</v>
      </c>
    </row>
    <row r="672" spans="1:30" x14ac:dyDescent="0.2">
      <c r="A672" t="s">
        <v>3203</v>
      </c>
      <c r="B672" t="s">
        <v>99</v>
      </c>
      <c r="C672" t="s">
        <v>100</v>
      </c>
      <c r="D672" t="s">
        <v>3204</v>
      </c>
      <c r="E672" t="s">
        <v>3203</v>
      </c>
      <c r="F672" t="s">
        <v>3205</v>
      </c>
      <c r="G672" t="s">
        <v>58</v>
      </c>
      <c r="H672">
        <v>15.718</v>
      </c>
      <c r="I672">
        <v>4</v>
      </c>
      <c r="J672">
        <v>38.200000000000003</v>
      </c>
      <c r="K672">
        <v>0</v>
      </c>
      <c r="L672">
        <v>166.67</v>
      </c>
      <c r="M672">
        <v>27.721754069999999</v>
      </c>
      <c r="N672">
        <v>27.743938450000002</v>
      </c>
      <c r="O672">
        <v>27.77001572</v>
      </c>
      <c r="P672">
        <v>27.969554899999999</v>
      </c>
      <c r="Q672">
        <v>28.387840270000002</v>
      </c>
      <c r="R672">
        <v>27.843978880000002</v>
      </c>
      <c r="S672">
        <v>27.99312973</v>
      </c>
      <c r="T672">
        <v>27.981962200000002</v>
      </c>
      <c r="U672">
        <v>27.837556840000001</v>
      </c>
      <c r="V672">
        <v>28.164997100000001</v>
      </c>
      <c r="W672">
        <v>27.733116150000001</v>
      </c>
      <c r="X672">
        <v>27.710630420000001</v>
      </c>
      <c r="Y672">
        <v>0.34723805800000002</v>
      </c>
      <c r="Z672">
        <v>-0.124345144</v>
      </c>
      <c r="AA672">
        <v>0.37456015500000001</v>
      </c>
      <c r="AB672">
        <v>0.197543462</v>
      </c>
      <c r="AC672">
        <v>0.163839763</v>
      </c>
      <c r="AD672">
        <v>6.7968369000000001E-2</v>
      </c>
    </row>
    <row r="673" spans="1:30" x14ac:dyDescent="0.2">
      <c r="A673" t="s">
        <v>3206</v>
      </c>
      <c r="B673" t="s">
        <v>162</v>
      </c>
      <c r="C673" t="s">
        <v>100</v>
      </c>
      <c r="D673" t="s">
        <v>3207</v>
      </c>
      <c r="E673" t="s">
        <v>3206</v>
      </c>
      <c r="F673" t="s">
        <v>3208</v>
      </c>
      <c r="G673" t="s">
        <v>58</v>
      </c>
      <c r="H673">
        <v>23.664000000000001</v>
      </c>
      <c r="I673">
        <v>7</v>
      </c>
      <c r="J673">
        <v>43.8</v>
      </c>
      <c r="K673">
        <v>0</v>
      </c>
      <c r="L673">
        <v>13.617000000000001</v>
      </c>
      <c r="M673">
        <v>24.864969250000001</v>
      </c>
      <c r="N673">
        <v>24.228078839999998</v>
      </c>
      <c r="O673">
        <v>23.451467510000001</v>
      </c>
      <c r="P673">
        <v>24.337341309999999</v>
      </c>
      <c r="Q673">
        <v>24.282255169999999</v>
      </c>
      <c r="R673">
        <v>23.260452269999998</v>
      </c>
      <c r="S673">
        <v>26.887161249999998</v>
      </c>
      <c r="T673">
        <v>26.057550429999999</v>
      </c>
      <c r="U673">
        <v>25.712299349999999</v>
      </c>
      <c r="V673">
        <v>24.131084439999999</v>
      </c>
      <c r="W673">
        <v>23.943231579999999</v>
      </c>
      <c r="X673">
        <v>26.114479060000001</v>
      </c>
      <c r="Y673">
        <v>0.27265340700000001</v>
      </c>
      <c r="Z673">
        <v>-0.54809315999999997</v>
      </c>
      <c r="AA673">
        <v>0.42196181199999999</v>
      </c>
      <c r="AB673">
        <v>-0.76958211300000001</v>
      </c>
      <c r="AC673">
        <v>0.89352157499999996</v>
      </c>
      <c r="AD673">
        <v>1.4894053140000001</v>
      </c>
    </row>
    <row r="674" spans="1:30" x14ac:dyDescent="0.2">
      <c r="A674" t="s">
        <v>3209</v>
      </c>
      <c r="B674" t="s">
        <v>99</v>
      </c>
      <c r="C674" t="s">
        <v>100</v>
      </c>
      <c r="D674" t="s">
        <v>3210</v>
      </c>
      <c r="E674" t="s">
        <v>3209</v>
      </c>
      <c r="F674" t="s">
        <v>3211</v>
      </c>
      <c r="G674" t="s">
        <v>58</v>
      </c>
      <c r="H674">
        <v>31.350999999999999</v>
      </c>
      <c r="I674">
        <v>12</v>
      </c>
      <c r="J674">
        <v>55.8</v>
      </c>
      <c r="K674">
        <v>0</v>
      </c>
      <c r="L674">
        <v>40.701999999999998</v>
      </c>
      <c r="M674">
        <v>25.159233090000001</v>
      </c>
      <c r="N674">
        <v>24.317138669999999</v>
      </c>
      <c r="O674">
        <v>24.013484949999999</v>
      </c>
      <c r="P674">
        <v>23.56483459</v>
      </c>
      <c r="Q674">
        <v>23.856513979999999</v>
      </c>
      <c r="R674">
        <v>23.82719612</v>
      </c>
      <c r="S674">
        <v>24.89573669</v>
      </c>
      <c r="T674">
        <v>24.055782319999999</v>
      </c>
      <c r="U674">
        <v>23.790853500000001</v>
      </c>
      <c r="V674">
        <v>24.580396650000001</v>
      </c>
      <c r="W674">
        <v>24.97338104</v>
      </c>
      <c r="X674">
        <v>23.982835770000001</v>
      </c>
      <c r="Y674">
        <v>1.1488623999999999E-2</v>
      </c>
      <c r="Z674">
        <v>-1.5585580999999999E-2</v>
      </c>
      <c r="AA674">
        <v>1.1851802659999999</v>
      </c>
      <c r="AB674">
        <v>-0.76268959000000003</v>
      </c>
      <c r="AC674">
        <v>0.236539738</v>
      </c>
      <c r="AD674">
        <v>-0.26474698400000002</v>
      </c>
    </row>
    <row r="675" spans="1:30" x14ac:dyDescent="0.2">
      <c r="A675" t="s">
        <v>3212</v>
      </c>
      <c r="B675" t="s">
        <v>3213</v>
      </c>
      <c r="C675" t="s">
        <v>3214</v>
      </c>
      <c r="D675" t="s">
        <v>3215</v>
      </c>
      <c r="E675" t="s">
        <v>3216</v>
      </c>
      <c r="F675" t="s">
        <v>3217</v>
      </c>
      <c r="G675" t="s">
        <v>36</v>
      </c>
      <c r="H675">
        <v>35.427999999999997</v>
      </c>
      <c r="I675">
        <v>12</v>
      </c>
      <c r="J675">
        <v>43.9</v>
      </c>
      <c r="K675">
        <v>0</v>
      </c>
      <c r="L675">
        <v>125.34</v>
      </c>
      <c r="M675">
        <v>28.69381714</v>
      </c>
      <c r="N675">
        <v>28.610696789999999</v>
      </c>
      <c r="O675">
        <v>28.477499009999999</v>
      </c>
      <c r="P675">
        <v>28.032861709999999</v>
      </c>
      <c r="Q675">
        <v>27.837617869999999</v>
      </c>
      <c r="R675">
        <v>28.601799010000001</v>
      </c>
      <c r="S675">
        <v>28.77247238</v>
      </c>
      <c r="T675">
        <v>28.483776089999999</v>
      </c>
      <c r="U675">
        <v>28.690624239999998</v>
      </c>
      <c r="V675">
        <v>27.635749820000001</v>
      </c>
      <c r="W675">
        <v>28.827840810000001</v>
      </c>
      <c r="X675">
        <v>28.568410870000001</v>
      </c>
      <c r="Y675">
        <v>0.272819333</v>
      </c>
      <c r="Z675">
        <v>0.25000381500000002</v>
      </c>
      <c r="AA675">
        <v>0.16387607600000001</v>
      </c>
      <c r="AB675">
        <v>-0.1865743</v>
      </c>
      <c r="AC675">
        <v>0.33876198499999999</v>
      </c>
      <c r="AD675">
        <v>0.304957072</v>
      </c>
    </row>
    <row r="676" spans="1:30" x14ac:dyDescent="0.2">
      <c r="A676" t="s">
        <v>3218</v>
      </c>
      <c r="B676" t="s">
        <v>162</v>
      </c>
      <c r="C676" t="s">
        <v>100</v>
      </c>
      <c r="D676" t="s">
        <v>3219</v>
      </c>
      <c r="E676" t="s">
        <v>3218</v>
      </c>
      <c r="F676" t="s">
        <v>3220</v>
      </c>
      <c r="G676" t="s">
        <v>58</v>
      </c>
      <c r="H676">
        <v>38.002000000000002</v>
      </c>
      <c r="I676">
        <v>11</v>
      </c>
      <c r="J676">
        <v>42.5</v>
      </c>
      <c r="K676">
        <v>0</v>
      </c>
      <c r="L676">
        <v>130.06</v>
      </c>
      <c r="M676">
        <v>25.354171749999999</v>
      </c>
      <c r="N676">
        <v>26.607101440000001</v>
      </c>
      <c r="O676">
        <v>26.331867219999999</v>
      </c>
      <c r="P676">
        <v>26.66193771</v>
      </c>
      <c r="Q676">
        <v>25.734331130000001</v>
      </c>
      <c r="R676">
        <v>26.207021709999999</v>
      </c>
      <c r="S676">
        <v>26.201219559999998</v>
      </c>
      <c r="T676">
        <v>26.414449690000001</v>
      </c>
      <c r="U676">
        <v>26.317102429999998</v>
      </c>
      <c r="V676">
        <v>26.201948170000001</v>
      </c>
      <c r="W676">
        <v>26.296613690000001</v>
      </c>
      <c r="X676">
        <v>25.602211</v>
      </c>
      <c r="Y676">
        <v>5.0280761E-2</v>
      </c>
      <c r="Z676">
        <v>6.4122518000000003E-2</v>
      </c>
      <c r="AA676">
        <v>0.18532454500000001</v>
      </c>
      <c r="AB676">
        <v>0.16750590000000001</v>
      </c>
      <c r="AC676">
        <v>0.54208595599999998</v>
      </c>
      <c r="AD676">
        <v>0.27733294200000003</v>
      </c>
    </row>
    <row r="677" spans="1:30" x14ac:dyDescent="0.2">
      <c r="A677" t="s">
        <v>3221</v>
      </c>
      <c r="B677" t="s">
        <v>162</v>
      </c>
      <c r="C677" t="s">
        <v>100</v>
      </c>
      <c r="D677" t="s">
        <v>3222</v>
      </c>
      <c r="E677" t="s">
        <v>3221</v>
      </c>
      <c r="F677" t="s">
        <v>3223</v>
      </c>
      <c r="G677" t="s">
        <v>58</v>
      </c>
      <c r="H677">
        <v>27.469000000000001</v>
      </c>
      <c r="I677">
        <v>8</v>
      </c>
      <c r="J677">
        <v>45.8</v>
      </c>
      <c r="K677">
        <v>0</v>
      </c>
      <c r="L677">
        <v>66.903999999999996</v>
      </c>
      <c r="M677">
        <v>27.80076218</v>
      </c>
      <c r="N677">
        <v>27.901905060000001</v>
      </c>
      <c r="O677">
        <v>27.643751139999999</v>
      </c>
      <c r="P677">
        <v>27.667091370000001</v>
      </c>
      <c r="Q677">
        <v>27.938203810000001</v>
      </c>
      <c r="R677">
        <v>27.995180130000001</v>
      </c>
      <c r="S677">
        <v>27.555450440000001</v>
      </c>
      <c r="T677">
        <v>28.06722641</v>
      </c>
      <c r="U677">
        <v>27.852397920000001</v>
      </c>
      <c r="V677">
        <v>27.6384449</v>
      </c>
      <c r="W677">
        <v>27.641202929999999</v>
      </c>
      <c r="X677">
        <v>27.742397310000001</v>
      </c>
      <c r="Y677">
        <v>0.58454551399999999</v>
      </c>
      <c r="Z677">
        <v>0.108124415</v>
      </c>
      <c r="AA677">
        <v>0.83734197300000002</v>
      </c>
      <c r="AB677">
        <v>0.19281005900000001</v>
      </c>
      <c r="AC677">
        <v>0.42315054400000002</v>
      </c>
      <c r="AD677">
        <v>0.15100987799999999</v>
      </c>
    </row>
    <row r="678" spans="1:30" x14ac:dyDescent="0.2">
      <c r="A678" t="s">
        <v>3224</v>
      </c>
      <c r="B678" t="s">
        <v>3225</v>
      </c>
      <c r="C678" t="s">
        <v>3226</v>
      </c>
      <c r="D678" t="s">
        <v>3227</v>
      </c>
      <c r="E678" t="s">
        <v>3228</v>
      </c>
      <c r="F678" t="s">
        <v>3229</v>
      </c>
      <c r="G678" t="s">
        <v>36</v>
      </c>
      <c r="H678">
        <v>47.012999999999998</v>
      </c>
      <c r="I678">
        <v>11</v>
      </c>
      <c r="J678">
        <v>35.1</v>
      </c>
      <c r="K678">
        <v>0</v>
      </c>
      <c r="L678">
        <v>132.56</v>
      </c>
      <c r="M678">
        <v>28.757068629999999</v>
      </c>
      <c r="N678">
        <v>28.91504669</v>
      </c>
      <c r="O678">
        <v>28.689392089999998</v>
      </c>
      <c r="P678">
        <v>27.556035999999999</v>
      </c>
      <c r="Q678">
        <v>24.18812561</v>
      </c>
      <c r="R678">
        <v>27.67364311</v>
      </c>
      <c r="S678">
        <v>28.00335312</v>
      </c>
      <c r="T678">
        <v>28.572860720000001</v>
      </c>
      <c r="U678">
        <v>28.29460907</v>
      </c>
      <c r="V678">
        <v>26.548353200000001</v>
      </c>
      <c r="W678">
        <v>28.562490459999999</v>
      </c>
      <c r="X678">
        <v>28.272842409999999</v>
      </c>
      <c r="Y678">
        <v>0.71782525100000005</v>
      </c>
      <c r="Z678">
        <v>0.99260711700000004</v>
      </c>
      <c r="AA678">
        <v>0.43401526600000001</v>
      </c>
      <c r="AB678">
        <v>-1.3219604490000001</v>
      </c>
      <c r="AC678">
        <v>0.31151710599999999</v>
      </c>
      <c r="AD678">
        <v>0.49571228000000001</v>
      </c>
    </row>
    <row r="679" spans="1:30" x14ac:dyDescent="0.2">
      <c r="A679" t="s">
        <v>3230</v>
      </c>
      <c r="B679" t="s">
        <v>162</v>
      </c>
      <c r="C679" t="s">
        <v>32</v>
      </c>
      <c r="D679" t="s">
        <v>3231</v>
      </c>
      <c r="E679" t="s">
        <v>3230</v>
      </c>
      <c r="F679" t="s">
        <v>3232</v>
      </c>
      <c r="G679" t="s">
        <v>58</v>
      </c>
      <c r="H679">
        <v>26.515000000000001</v>
      </c>
      <c r="I679">
        <v>11</v>
      </c>
      <c r="J679">
        <v>57.7</v>
      </c>
      <c r="K679">
        <v>0</v>
      </c>
      <c r="L679">
        <v>137.30000000000001</v>
      </c>
      <c r="M679">
        <v>23.636123659999999</v>
      </c>
      <c r="N679">
        <v>25.058128360000001</v>
      </c>
      <c r="O679">
        <v>24.979587550000002</v>
      </c>
      <c r="P679">
        <v>25.708356859999999</v>
      </c>
      <c r="Q679">
        <v>24.294759750000001</v>
      </c>
      <c r="R679">
        <v>24.85186195</v>
      </c>
      <c r="S679">
        <v>23.960540770000001</v>
      </c>
      <c r="T679">
        <v>23.895038599999999</v>
      </c>
      <c r="U679">
        <v>22.169231409999998</v>
      </c>
      <c r="V679">
        <v>24.283491130000002</v>
      </c>
      <c r="W679">
        <v>24.07265091</v>
      </c>
      <c r="X679">
        <v>24.364461899999998</v>
      </c>
      <c r="Y679">
        <v>0.27104265999999999</v>
      </c>
      <c r="Z679">
        <v>0.31774520899999997</v>
      </c>
      <c r="AA679">
        <v>0.78070687900000002</v>
      </c>
      <c r="AB679">
        <v>0.71145820599999998</v>
      </c>
      <c r="AC679">
        <v>0.68993251300000003</v>
      </c>
      <c r="AD679">
        <v>-0.89859771700000002</v>
      </c>
    </row>
    <row r="680" spans="1:30" x14ac:dyDescent="0.2">
      <c r="A680" t="s">
        <v>3233</v>
      </c>
      <c r="B680" t="s">
        <v>162</v>
      </c>
      <c r="C680" t="s">
        <v>100</v>
      </c>
      <c r="D680" t="s">
        <v>3234</v>
      </c>
      <c r="E680" t="s">
        <v>3233</v>
      </c>
      <c r="F680" t="s">
        <v>3235</v>
      </c>
      <c r="G680" t="s">
        <v>58</v>
      </c>
      <c r="H680">
        <v>9.92</v>
      </c>
      <c r="I680">
        <v>2</v>
      </c>
      <c r="J680">
        <v>33.299999999999997</v>
      </c>
      <c r="K680">
        <v>0</v>
      </c>
      <c r="L680">
        <v>102.74</v>
      </c>
      <c r="M680">
        <v>24.023944849999999</v>
      </c>
      <c r="N680">
        <v>23.922828670000001</v>
      </c>
      <c r="O680">
        <v>24.31333733</v>
      </c>
      <c r="P680">
        <v>24.746904369999999</v>
      </c>
      <c r="Q680">
        <v>25.132694239999999</v>
      </c>
      <c r="R680">
        <v>24.04576874</v>
      </c>
      <c r="S680">
        <v>24.236221310000001</v>
      </c>
      <c r="T680">
        <v>23.63356018</v>
      </c>
      <c r="U680">
        <v>24.309333800000001</v>
      </c>
      <c r="V680">
        <v>24.137994769999999</v>
      </c>
      <c r="W680">
        <v>23.68955231</v>
      </c>
      <c r="X680">
        <v>23.424491880000001</v>
      </c>
      <c r="Y680">
        <v>0.63410079100000005</v>
      </c>
      <c r="Z680">
        <v>0.33602396600000001</v>
      </c>
      <c r="AA680">
        <v>1.102026068</v>
      </c>
      <c r="AB680">
        <v>0.89110946700000004</v>
      </c>
      <c r="AC680">
        <v>0.44457756799999998</v>
      </c>
      <c r="AD680">
        <v>0.30902544700000001</v>
      </c>
    </row>
    <row r="681" spans="1:30" x14ac:dyDescent="0.2">
      <c r="A681" t="s">
        <v>3236</v>
      </c>
      <c r="B681" t="s">
        <v>3237</v>
      </c>
      <c r="C681" t="s">
        <v>3238</v>
      </c>
      <c r="D681" t="s">
        <v>3239</v>
      </c>
      <c r="E681" t="s">
        <v>3240</v>
      </c>
      <c r="F681" t="s">
        <v>3241</v>
      </c>
      <c r="G681" t="s">
        <v>232</v>
      </c>
      <c r="H681">
        <v>63.023000000000003</v>
      </c>
      <c r="I681">
        <v>22</v>
      </c>
      <c r="J681">
        <v>52.4</v>
      </c>
      <c r="K681">
        <v>0</v>
      </c>
      <c r="L681">
        <v>82.975999999999999</v>
      </c>
      <c r="M681">
        <v>24.716491699999999</v>
      </c>
      <c r="N681">
        <v>24.993431090000001</v>
      </c>
      <c r="O681">
        <v>24.150962830000001</v>
      </c>
      <c r="P681">
        <v>25.228069309999999</v>
      </c>
      <c r="Q681">
        <v>24.51407433</v>
      </c>
      <c r="R681">
        <v>24.920015339999999</v>
      </c>
      <c r="S681">
        <v>25.16441536</v>
      </c>
      <c r="T681">
        <v>24.542158130000001</v>
      </c>
      <c r="U681">
        <v>25.7515316</v>
      </c>
      <c r="V681">
        <v>23.586706159999999</v>
      </c>
      <c r="W681">
        <v>25.68155861</v>
      </c>
      <c r="X681">
        <v>24.155572889999998</v>
      </c>
      <c r="Y681">
        <v>7.6155827999999995E-2</v>
      </c>
      <c r="Z681">
        <v>0.145682653</v>
      </c>
      <c r="AA681">
        <v>0.24804301600000001</v>
      </c>
      <c r="AB681">
        <v>0.41277376799999999</v>
      </c>
      <c r="AC681">
        <v>0.40076242899999998</v>
      </c>
      <c r="AD681">
        <v>0.67808914200000003</v>
      </c>
    </row>
    <row r="682" spans="1:30" x14ac:dyDescent="0.2">
      <c r="A682" t="s">
        <v>3242</v>
      </c>
      <c r="B682" t="s">
        <v>99</v>
      </c>
      <c r="C682" t="s">
        <v>100</v>
      </c>
      <c r="D682" t="s">
        <v>3243</v>
      </c>
      <c r="E682" t="s">
        <v>3242</v>
      </c>
      <c r="F682" t="s">
        <v>3244</v>
      </c>
      <c r="G682" t="s">
        <v>58</v>
      </c>
      <c r="H682">
        <v>40.640999999999998</v>
      </c>
      <c r="I682">
        <v>20</v>
      </c>
      <c r="J682">
        <v>84.9</v>
      </c>
      <c r="K682">
        <v>0</v>
      </c>
      <c r="L682">
        <v>220.69</v>
      </c>
      <c r="M682">
        <v>30.510601040000001</v>
      </c>
      <c r="N682">
        <v>29.60484314</v>
      </c>
      <c r="O682">
        <v>29.292921069999998</v>
      </c>
      <c r="P682">
        <v>29.41504097</v>
      </c>
      <c r="Q682">
        <v>29.194416050000001</v>
      </c>
      <c r="R682">
        <v>29.884790420000002</v>
      </c>
      <c r="S682">
        <v>30.185651780000001</v>
      </c>
      <c r="T682">
        <v>29.62430573</v>
      </c>
      <c r="U682">
        <v>29.715286249999998</v>
      </c>
      <c r="V682">
        <v>30.44825363</v>
      </c>
      <c r="W682">
        <v>30.20268059</v>
      </c>
      <c r="X682">
        <v>30.252933500000001</v>
      </c>
      <c r="Y682">
        <v>0.598387962</v>
      </c>
      <c r="Z682">
        <v>-0.49850082400000001</v>
      </c>
      <c r="AA682">
        <v>1.6822858540000001</v>
      </c>
      <c r="AB682">
        <v>-0.80320676199999996</v>
      </c>
      <c r="AC682">
        <v>1.1411266419999999</v>
      </c>
      <c r="AD682">
        <v>-0.459541321</v>
      </c>
    </row>
    <row r="683" spans="1:30" x14ac:dyDescent="0.2">
      <c r="A683" t="s">
        <v>3245</v>
      </c>
      <c r="B683" t="s">
        <v>261</v>
      </c>
      <c r="C683" t="s">
        <v>32</v>
      </c>
      <c r="D683" t="s">
        <v>3246</v>
      </c>
      <c r="E683" t="s">
        <v>3245</v>
      </c>
      <c r="F683" t="s">
        <v>3247</v>
      </c>
      <c r="G683" t="s">
        <v>36</v>
      </c>
      <c r="H683">
        <v>14.955</v>
      </c>
      <c r="I683">
        <v>3</v>
      </c>
      <c r="J683">
        <v>40.6</v>
      </c>
      <c r="K683">
        <v>0</v>
      </c>
      <c r="L683">
        <v>41.444000000000003</v>
      </c>
      <c r="M683">
        <v>26.151723860000001</v>
      </c>
      <c r="N683">
        <v>25.88401794</v>
      </c>
      <c r="O683">
        <v>25.817289349999999</v>
      </c>
      <c r="P683">
        <v>25.039716720000001</v>
      </c>
      <c r="Q683">
        <v>25.79429245</v>
      </c>
      <c r="R683">
        <v>24.589105610000001</v>
      </c>
      <c r="S683">
        <v>26.229383469999998</v>
      </c>
      <c r="T683">
        <v>25.665084839999999</v>
      </c>
      <c r="U683">
        <v>26.303092960000001</v>
      </c>
      <c r="V683">
        <v>26.659080509999999</v>
      </c>
      <c r="W683">
        <v>26.329355240000002</v>
      </c>
      <c r="X683">
        <v>26.409957890000001</v>
      </c>
      <c r="Y683">
        <v>1.649123855</v>
      </c>
      <c r="Z683">
        <v>-0.51512082400000003</v>
      </c>
      <c r="AA683">
        <v>1.6533795849999999</v>
      </c>
      <c r="AB683">
        <v>-1.325092951</v>
      </c>
      <c r="AC683">
        <v>0.82583477199999999</v>
      </c>
      <c r="AD683">
        <v>-0.40027745599999998</v>
      </c>
    </row>
    <row r="684" spans="1:30" x14ac:dyDescent="0.2">
      <c r="A684" t="s">
        <v>3248</v>
      </c>
      <c r="B684" t="s">
        <v>491</v>
      </c>
      <c r="C684" t="s">
        <v>32</v>
      </c>
      <c r="D684" t="s">
        <v>3249</v>
      </c>
      <c r="E684" t="s">
        <v>3248</v>
      </c>
      <c r="F684" t="s">
        <v>3250</v>
      </c>
      <c r="G684" t="s">
        <v>36</v>
      </c>
      <c r="H684">
        <v>23.632999999999999</v>
      </c>
      <c r="I684">
        <v>2</v>
      </c>
      <c r="J684">
        <v>13.5</v>
      </c>
      <c r="K684">
        <v>0</v>
      </c>
      <c r="L684">
        <v>39.725999999999999</v>
      </c>
      <c r="M684">
        <v>26.707540510000001</v>
      </c>
      <c r="N684">
        <v>26.697500229999999</v>
      </c>
      <c r="O684">
        <v>26.188314439999999</v>
      </c>
      <c r="P684">
        <v>26.01814079</v>
      </c>
      <c r="Q684">
        <v>25.771829610000001</v>
      </c>
      <c r="R684">
        <v>26.766229630000002</v>
      </c>
      <c r="S684">
        <v>25.983789439999999</v>
      </c>
      <c r="T684">
        <v>25.338445660000001</v>
      </c>
      <c r="U684">
        <v>24.37350082</v>
      </c>
      <c r="V684">
        <v>23.54514313</v>
      </c>
      <c r="W684">
        <v>23.913644789999999</v>
      </c>
      <c r="X684">
        <v>26.15898323</v>
      </c>
      <c r="Y684">
        <v>1.1223473150000001</v>
      </c>
      <c r="Z684">
        <v>1.9918613430000001</v>
      </c>
      <c r="AA684">
        <v>0.88150342699999995</v>
      </c>
      <c r="AB684">
        <v>1.6461429599999999</v>
      </c>
      <c r="AC684">
        <v>0.29872727900000001</v>
      </c>
      <c r="AD684">
        <v>0.69265492799999995</v>
      </c>
    </row>
    <row r="685" spans="1:30" x14ac:dyDescent="0.2">
      <c r="A685" t="s">
        <v>3251</v>
      </c>
      <c r="B685" t="s">
        <v>162</v>
      </c>
      <c r="C685" t="s">
        <v>100</v>
      </c>
      <c r="D685" t="s">
        <v>3252</v>
      </c>
      <c r="E685" t="s">
        <v>3251</v>
      </c>
      <c r="F685" t="s">
        <v>3253</v>
      </c>
      <c r="G685" t="s">
        <v>58</v>
      </c>
      <c r="H685">
        <v>37.750999999999998</v>
      </c>
      <c r="I685">
        <v>14</v>
      </c>
      <c r="J685">
        <v>58.1</v>
      </c>
      <c r="K685">
        <v>0</v>
      </c>
      <c r="L685">
        <v>191.12</v>
      </c>
      <c r="M685">
        <v>28.670133589999999</v>
      </c>
      <c r="N685">
        <v>28.80035973</v>
      </c>
      <c r="O685">
        <v>29.045310969999999</v>
      </c>
      <c r="P685">
        <v>29.09045601</v>
      </c>
      <c r="Q685">
        <v>27.80802345</v>
      </c>
      <c r="R685">
        <v>29.102846150000001</v>
      </c>
      <c r="S685">
        <v>28.910936360000001</v>
      </c>
      <c r="T685">
        <v>29.148630140000002</v>
      </c>
      <c r="U685">
        <v>28.614879609999999</v>
      </c>
      <c r="V685">
        <v>26.830139160000002</v>
      </c>
      <c r="W685">
        <v>28.78705978</v>
      </c>
      <c r="X685">
        <v>28.65785408</v>
      </c>
      <c r="Y685">
        <v>0.51015703700000004</v>
      </c>
      <c r="Z685">
        <v>0.74691708899999998</v>
      </c>
      <c r="AA685">
        <v>0.30690664299999998</v>
      </c>
      <c r="AB685">
        <v>0.575424194</v>
      </c>
      <c r="AC685">
        <v>0.54328278100000005</v>
      </c>
      <c r="AD685">
        <v>0.799797694</v>
      </c>
    </row>
    <row r="686" spans="1:30" x14ac:dyDescent="0.2">
      <c r="A686" t="s">
        <v>3254</v>
      </c>
      <c r="B686" t="s">
        <v>3255</v>
      </c>
      <c r="C686" t="s">
        <v>3256</v>
      </c>
      <c r="D686" t="s">
        <v>3257</v>
      </c>
      <c r="E686" t="s">
        <v>3258</v>
      </c>
      <c r="F686" t="s">
        <v>3259</v>
      </c>
      <c r="G686" t="s">
        <v>91</v>
      </c>
      <c r="H686">
        <v>67.570999999999998</v>
      </c>
      <c r="I686">
        <v>28</v>
      </c>
      <c r="J686">
        <v>64.099999999999994</v>
      </c>
      <c r="K686">
        <v>0</v>
      </c>
      <c r="L686">
        <v>183.55</v>
      </c>
      <c r="M686">
        <v>27.44529533</v>
      </c>
      <c r="N686">
        <v>27.18034935</v>
      </c>
      <c r="O686">
        <v>27.10429573</v>
      </c>
      <c r="P686">
        <v>24.67880821</v>
      </c>
      <c r="Q686">
        <v>24.680301669999999</v>
      </c>
      <c r="R686">
        <v>27.771780010000001</v>
      </c>
      <c r="S686">
        <v>28.547050479999999</v>
      </c>
      <c r="T686">
        <v>27.776807789999999</v>
      </c>
      <c r="U686">
        <v>27.54096985</v>
      </c>
      <c r="V686">
        <v>24.970619200000002</v>
      </c>
      <c r="W686">
        <v>27.967962270000001</v>
      </c>
      <c r="X686">
        <v>27.607595440000001</v>
      </c>
      <c r="Y686">
        <v>0.155322194</v>
      </c>
      <c r="Z686">
        <v>0.394587835</v>
      </c>
      <c r="AA686">
        <v>0.33608270800000001</v>
      </c>
      <c r="AB686">
        <v>-1.138429006</v>
      </c>
      <c r="AC686">
        <v>0.48485170599999999</v>
      </c>
      <c r="AD686">
        <v>1.1062170659999999</v>
      </c>
    </row>
    <row r="687" spans="1:30" x14ac:dyDescent="0.2">
      <c r="A687" t="s">
        <v>3260</v>
      </c>
      <c r="B687" t="s">
        <v>3261</v>
      </c>
      <c r="C687" t="s">
        <v>3262</v>
      </c>
      <c r="D687" t="s">
        <v>3263</v>
      </c>
      <c r="E687" t="s">
        <v>3264</v>
      </c>
      <c r="F687" t="s">
        <v>3265</v>
      </c>
      <c r="G687" t="s">
        <v>91</v>
      </c>
      <c r="H687">
        <v>45.695</v>
      </c>
      <c r="I687">
        <v>19</v>
      </c>
      <c r="J687">
        <v>61.1</v>
      </c>
      <c r="K687">
        <v>0</v>
      </c>
      <c r="L687">
        <v>243.89</v>
      </c>
      <c r="M687">
        <v>27.027387619999999</v>
      </c>
      <c r="N687">
        <v>27.839361190000002</v>
      </c>
      <c r="O687">
        <v>27.719470980000001</v>
      </c>
      <c r="P687">
        <v>28.332704540000002</v>
      </c>
      <c r="Q687">
        <v>28.64567757</v>
      </c>
      <c r="R687">
        <v>27.865200040000001</v>
      </c>
      <c r="S687">
        <v>25.63939667</v>
      </c>
      <c r="T687">
        <v>27.798477170000002</v>
      </c>
      <c r="U687">
        <v>27.472200390000001</v>
      </c>
      <c r="V687">
        <v>27.805812840000002</v>
      </c>
      <c r="W687">
        <v>27.212802889999999</v>
      </c>
      <c r="X687">
        <v>27.416431429999999</v>
      </c>
      <c r="Y687">
        <v>5.6696451000000002E-2</v>
      </c>
      <c r="Z687">
        <v>5.0390879E-2</v>
      </c>
      <c r="AA687">
        <v>1.3154538440000001</v>
      </c>
      <c r="AB687">
        <v>0.802845001</v>
      </c>
      <c r="AC687">
        <v>0.29709032699999999</v>
      </c>
      <c r="AD687">
        <v>-0.50832430500000003</v>
      </c>
    </row>
    <row r="688" spans="1:30" x14ac:dyDescent="0.2">
      <c r="A688" t="s">
        <v>3266</v>
      </c>
      <c r="B688" t="s">
        <v>3267</v>
      </c>
      <c r="C688" t="s">
        <v>3268</v>
      </c>
      <c r="D688" t="s">
        <v>3269</v>
      </c>
      <c r="E688" t="s">
        <v>3270</v>
      </c>
      <c r="F688" t="s">
        <v>3271</v>
      </c>
      <c r="G688" t="s">
        <v>36</v>
      </c>
      <c r="H688">
        <v>38.215000000000003</v>
      </c>
      <c r="I688">
        <v>14</v>
      </c>
      <c r="J688">
        <v>65.5</v>
      </c>
      <c r="K688">
        <v>0</v>
      </c>
      <c r="L688">
        <v>323.31</v>
      </c>
      <c r="M688">
        <v>33.824111940000002</v>
      </c>
      <c r="N688">
        <v>33.642913819999997</v>
      </c>
      <c r="O688">
        <v>33.52285767</v>
      </c>
      <c r="P688">
        <v>33.336975099999997</v>
      </c>
      <c r="Q688">
        <v>33.716102599999999</v>
      </c>
      <c r="R688">
        <v>33.493213650000001</v>
      </c>
      <c r="S688">
        <v>33.74093628</v>
      </c>
      <c r="T688">
        <v>33.994457240000003</v>
      </c>
      <c r="U688">
        <v>33.888309479999997</v>
      </c>
      <c r="V688">
        <v>34.043029789999999</v>
      </c>
      <c r="W688">
        <v>33.828845979999997</v>
      </c>
      <c r="X688">
        <v>34.184677120000003</v>
      </c>
      <c r="Y688">
        <v>1.232337147</v>
      </c>
      <c r="Z688">
        <v>-0.355556488</v>
      </c>
      <c r="AA688">
        <v>1.5376646110000001</v>
      </c>
      <c r="AB688">
        <v>-0.50342051200000004</v>
      </c>
      <c r="AC688">
        <v>0.49621272799999999</v>
      </c>
      <c r="AD688">
        <v>-0.14428329500000001</v>
      </c>
    </row>
    <row r="689" spans="1:30" x14ac:dyDescent="0.2">
      <c r="A689" t="s">
        <v>3272</v>
      </c>
      <c r="B689" t="s">
        <v>31</v>
      </c>
      <c r="C689" t="s">
        <v>32</v>
      </c>
      <c r="D689" t="s">
        <v>3273</v>
      </c>
      <c r="E689" t="s">
        <v>3272</v>
      </c>
      <c r="F689" t="s">
        <v>3274</v>
      </c>
      <c r="G689" t="s">
        <v>36</v>
      </c>
      <c r="H689">
        <v>14.638999999999999</v>
      </c>
      <c r="I689">
        <v>2</v>
      </c>
      <c r="J689">
        <v>9.1999999999999993</v>
      </c>
      <c r="K689">
        <v>0</v>
      </c>
      <c r="L689">
        <v>32.262</v>
      </c>
      <c r="M689">
        <v>27.348915099999999</v>
      </c>
      <c r="N689">
        <v>24.42820549</v>
      </c>
      <c r="O689">
        <v>23.322393420000001</v>
      </c>
      <c r="P689">
        <v>26.369329449999999</v>
      </c>
      <c r="Q689">
        <v>27.154603959999999</v>
      </c>
      <c r="R689">
        <v>26.31264496</v>
      </c>
      <c r="S689">
        <v>26.681102750000001</v>
      </c>
      <c r="T689">
        <v>26.622125629999999</v>
      </c>
      <c r="U689">
        <v>26.816898349999999</v>
      </c>
      <c r="V689">
        <v>28.515102389999999</v>
      </c>
      <c r="W689">
        <v>25.08961296</v>
      </c>
      <c r="X689">
        <v>27.160291669999999</v>
      </c>
      <c r="Y689">
        <v>0.53345245299999999</v>
      </c>
      <c r="Z689">
        <v>-1.88849767</v>
      </c>
      <c r="AA689">
        <v>0.108299415</v>
      </c>
      <c r="AB689">
        <v>-0.309476217</v>
      </c>
      <c r="AC689">
        <v>7.5745961000000001E-2</v>
      </c>
      <c r="AD689">
        <v>-0.21496009799999999</v>
      </c>
    </row>
    <row r="690" spans="1:30" x14ac:dyDescent="0.2">
      <c r="A690" t="s">
        <v>3275</v>
      </c>
      <c r="B690" t="s">
        <v>3276</v>
      </c>
      <c r="C690" t="s">
        <v>3277</v>
      </c>
      <c r="D690" t="s">
        <v>3278</v>
      </c>
      <c r="E690" t="s">
        <v>3279</v>
      </c>
      <c r="F690" t="s">
        <v>3280</v>
      </c>
      <c r="G690" t="s">
        <v>232</v>
      </c>
      <c r="H690">
        <v>16.887</v>
      </c>
      <c r="I690">
        <v>7</v>
      </c>
      <c r="J690">
        <v>89.1</v>
      </c>
      <c r="K690">
        <v>0</v>
      </c>
      <c r="L690">
        <v>90.424000000000007</v>
      </c>
      <c r="M690">
        <v>28.768344880000001</v>
      </c>
      <c r="N690">
        <v>29.406593319999999</v>
      </c>
      <c r="O690">
        <v>30.269302369999998</v>
      </c>
      <c r="P690">
        <v>28.362020489999999</v>
      </c>
      <c r="Q690">
        <v>29.055431370000001</v>
      </c>
      <c r="R690">
        <v>28.747175219999999</v>
      </c>
      <c r="S690">
        <v>28.93354034</v>
      </c>
      <c r="T690">
        <v>29.943075180000001</v>
      </c>
      <c r="U690">
        <v>29.668359760000001</v>
      </c>
      <c r="V690">
        <v>29.45373726</v>
      </c>
      <c r="W690">
        <v>28.590064999999999</v>
      </c>
      <c r="X690">
        <v>29.180967330000001</v>
      </c>
      <c r="Y690">
        <v>0.33232684899999998</v>
      </c>
      <c r="Z690">
        <v>0.40649032600000001</v>
      </c>
      <c r="AA690">
        <v>0.47214440200000002</v>
      </c>
      <c r="AB690">
        <v>-0.353380839</v>
      </c>
      <c r="AC690">
        <v>0.485010416</v>
      </c>
      <c r="AD690">
        <v>0.44006856300000002</v>
      </c>
    </row>
    <row r="691" spans="1:30" x14ac:dyDescent="0.2">
      <c r="A691" t="s">
        <v>3281</v>
      </c>
      <c r="B691" t="s">
        <v>3282</v>
      </c>
      <c r="C691" t="s">
        <v>3283</v>
      </c>
      <c r="D691" t="s">
        <v>3284</v>
      </c>
      <c r="E691" t="s">
        <v>3281</v>
      </c>
      <c r="F691" t="s">
        <v>3285</v>
      </c>
      <c r="G691" t="s">
        <v>91</v>
      </c>
      <c r="H691">
        <v>69.352999999999994</v>
      </c>
      <c r="I691">
        <v>2</v>
      </c>
      <c r="J691">
        <v>5.6</v>
      </c>
      <c r="K691">
        <v>0</v>
      </c>
      <c r="L691">
        <v>17.026</v>
      </c>
      <c r="M691">
        <v>23.0681324</v>
      </c>
      <c r="N691">
        <v>24.561325069999999</v>
      </c>
      <c r="O691">
        <v>24.957378389999999</v>
      </c>
      <c r="P691">
        <v>24.793048859999999</v>
      </c>
      <c r="Q691">
        <v>24.440484999999999</v>
      </c>
      <c r="R691">
        <v>24.866527560000002</v>
      </c>
      <c r="S691">
        <v>24.150159840000001</v>
      </c>
      <c r="T691">
        <v>25.46262741</v>
      </c>
      <c r="U691">
        <v>23.794542310000001</v>
      </c>
      <c r="V691">
        <v>24.66766548</v>
      </c>
      <c r="W691">
        <v>23.692152020000002</v>
      </c>
      <c r="X691">
        <v>24.623027799999999</v>
      </c>
      <c r="Y691">
        <v>7.0262328999999998E-2</v>
      </c>
      <c r="Z691">
        <v>-0.13200314799999999</v>
      </c>
      <c r="AA691">
        <v>0.46848551500000002</v>
      </c>
      <c r="AB691">
        <v>0.37240537000000001</v>
      </c>
      <c r="AC691">
        <v>8.3663524000000003E-2</v>
      </c>
      <c r="AD691">
        <v>0.141494751</v>
      </c>
    </row>
    <row r="692" spans="1:30" x14ac:dyDescent="0.2">
      <c r="A692" t="s">
        <v>3286</v>
      </c>
      <c r="B692" t="s">
        <v>3287</v>
      </c>
      <c r="C692" t="s">
        <v>32</v>
      </c>
      <c r="D692" t="s">
        <v>3288</v>
      </c>
      <c r="E692" t="s">
        <v>3289</v>
      </c>
      <c r="F692" t="s">
        <v>3290</v>
      </c>
      <c r="G692" t="s">
        <v>36</v>
      </c>
      <c r="H692">
        <v>41.48</v>
      </c>
      <c r="I692">
        <v>11</v>
      </c>
      <c r="J692">
        <v>42.5</v>
      </c>
      <c r="K692">
        <v>0</v>
      </c>
      <c r="L692">
        <v>55.872</v>
      </c>
      <c r="M692">
        <v>28.685386659999999</v>
      </c>
      <c r="N692">
        <v>28.341850279999999</v>
      </c>
      <c r="O692">
        <v>28.266645430000001</v>
      </c>
      <c r="P692">
        <v>27.476379390000002</v>
      </c>
      <c r="Q692">
        <v>27.498535159999999</v>
      </c>
      <c r="R692">
        <v>28.161540989999999</v>
      </c>
      <c r="S692">
        <v>28.457010270000001</v>
      </c>
      <c r="T692">
        <v>28.77542686</v>
      </c>
      <c r="U692">
        <v>29.049003599999999</v>
      </c>
      <c r="V692">
        <v>28.550615310000001</v>
      </c>
      <c r="W692">
        <v>28.751811979999999</v>
      </c>
      <c r="X692">
        <v>28.94436073</v>
      </c>
      <c r="Y692">
        <v>0.85929153199999997</v>
      </c>
      <c r="Z692">
        <v>-0.317635218</v>
      </c>
      <c r="AA692">
        <v>1.833838831</v>
      </c>
      <c r="AB692">
        <v>-1.036777496</v>
      </c>
      <c r="AC692">
        <v>1.8703766E-2</v>
      </c>
      <c r="AD692">
        <v>1.1550903E-2</v>
      </c>
    </row>
    <row r="693" spans="1:30" x14ac:dyDescent="0.2">
      <c r="A693" t="s">
        <v>3291</v>
      </c>
      <c r="B693" t="s">
        <v>3292</v>
      </c>
      <c r="C693" t="s">
        <v>3293</v>
      </c>
      <c r="D693" t="s">
        <v>3294</v>
      </c>
      <c r="E693" t="s">
        <v>3295</v>
      </c>
      <c r="F693" t="s">
        <v>3296</v>
      </c>
      <c r="G693" t="s">
        <v>91</v>
      </c>
      <c r="H693">
        <v>40.74</v>
      </c>
      <c r="I693">
        <v>14</v>
      </c>
      <c r="J693">
        <v>51.3</v>
      </c>
      <c r="K693">
        <v>0</v>
      </c>
      <c r="L693">
        <v>123.53</v>
      </c>
      <c r="M693">
        <v>28.476146700000001</v>
      </c>
      <c r="N693">
        <v>28.691123959999999</v>
      </c>
      <c r="O693">
        <v>28.43579102</v>
      </c>
      <c r="P693">
        <v>29.129375459999999</v>
      </c>
      <c r="Q693">
        <v>28.185226440000001</v>
      </c>
      <c r="R693">
        <v>28.311292649999999</v>
      </c>
      <c r="S693">
        <v>29.167200090000001</v>
      </c>
      <c r="T693">
        <v>28.612455369999999</v>
      </c>
      <c r="U693">
        <v>28.361644739999999</v>
      </c>
      <c r="V693">
        <v>28.61002731</v>
      </c>
      <c r="W693">
        <v>28.56056023</v>
      </c>
      <c r="X693">
        <v>28.332021709999999</v>
      </c>
      <c r="Y693">
        <v>0.10327444</v>
      </c>
      <c r="Z693">
        <v>3.3484141000000002E-2</v>
      </c>
      <c r="AA693">
        <v>4.5598948E-2</v>
      </c>
      <c r="AB693">
        <v>4.1095097999999997E-2</v>
      </c>
      <c r="AC693">
        <v>0.34937702100000001</v>
      </c>
      <c r="AD693">
        <v>0.21289698300000001</v>
      </c>
    </row>
    <row r="694" spans="1:30" x14ac:dyDescent="0.2">
      <c r="A694" t="s">
        <v>3297</v>
      </c>
      <c r="B694" t="s">
        <v>3298</v>
      </c>
      <c r="C694" t="s">
        <v>3299</v>
      </c>
      <c r="D694" t="s">
        <v>3300</v>
      </c>
      <c r="E694" t="s">
        <v>3301</v>
      </c>
      <c r="F694" t="s">
        <v>3302</v>
      </c>
      <c r="G694" t="s">
        <v>91</v>
      </c>
      <c r="H694">
        <v>22.414999999999999</v>
      </c>
      <c r="I694">
        <v>12</v>
      </c>
      <c r="J694">
        <v>80.5</v>
      </c>
      <c r="K694">
        <v>0</v>
      </c>
      <c r="L694">
        <v>145.93</v>
      </c>
      <c r="M694">
        <v>24.187400820000001</v>
      </c>
      <c r="N694">
        <v>24.857383729999999</v>
      </c>
      <c r="O694">
        <v>23.721288680000001</v>
      </c>
      <c r="P694">
        <v>27.078060149999999</v>
      </c>
      <c r="Q694">
        <v>24.18428802</v>
      </c>
      <c r="R694">
        <v>26.545616150000001</v>
      </c>
      <c r="S694">
        <v>23.651966089999998</v>
      </c>
      <c r="T694">
        <v>25.186117169999999</v>
      </c>
      <c r="U694">
        <v>23.742471689999999</v>
      </c>
      <c r="V694">
        <v>26.259668349999998</v>
      </c>
      <c r="W694">
        <v>26.921388629999999</v>
      </c>
      <c r="X694">
        <v>23.757638929999999</v>
      </c>
      <c r="Y694">
        <v>0.61309395700000002</v>
      </c>
      <c r="Z694">
        <v>-1.3908742270000001</v>
      </c>
      <c r="AA694">
        <v>7.7840109000000005E-2</v>
      </c>
      <c r="AB694">
        <v>0.28975613900000002</v>
      </c>
      <c r="AC694">
        <v>0.59984036399999996</v>
      </c>
      <c r="AD694">
        <v>-1.452713648</v>
      </c>
    </row>
    <row r="695" spans="1:30" x14ac:dyDescent="0.2">
      <c r="A695" t="s">
        <v>286</v>
      </c>
      <c r="B695" t="s">
        <v>3303</v>
      </c>
      <c r="C695" t="s">
        <v>3094</v>
      </c>
      <c r="D695" t="s">
        <v>3304</v>
      </c>
      <c r="E695" t="s">
        <v>3305</v>
      </c>
      <c r="F695" t="s">
        <v>3306</v>
      </c>
      <c r="G695" t="s">
        <v>91</v>
      </c>
      <c r="H695">
        <v>64.825000000000003</v>
      </c>
      <c r="I695">
        <v>27</v>
      </c>
      <c r="J695">
        <v>52.2</v>
      </c>
      <c r="K695">
        <v>0</v>
      </c>
      <c r="L695">
        <v>323.31</v>
      </c>
      <c r="M695">
        <v>27.739503859999999</v>
      </c>
      <c r="N695">
        <v>27.940389629999999</v>
      </c>
      <c r="O695">
        <v>27.934270860000002</v>
      </c>
      <c r="P695">
        <v>27.651367189999998</v>
      </c>
      <c r="Q695">
        <v>28.140047070000001</v>
      </c>
      <c r="R695">
        <v>28.141849520000001</v>
      </c>
      <c r="S695">
        <v>27.81549454</v>
      </c>
      <c r="T695">
        <v>27.891397479999998</v>
      </c>
      <c r="U695">
        <v>27.773353579999998</v>
      </c>
      <c r="V695">
        <v>28.529285430000002</v>
      </c>
      <c r="W695">
        <v>27.89064407</v>
      </c>
      <c r="X695">
        <v>27.77297592</v>
      </c>
      <c r="Y695">
        <v>0.32470650699999998</v>
      </c>
      <c r="Z695">
        <v>-0.192913691</v>
      </c>
      <c r="AA695">
        <v>0.109397456</v>
      </c>
      <c r="AB695">
        <v>-8.6547215999999996E-2</v>
      </c>
      <c r="AC695">
        <v>0.42738681699999997</v>
      </c>
      <c r="AD695">
        <v>-0.23755327900000001</v>
      </c>
    </row>
    <row r="696" spans="1:30" x14ac:dyDescent="0.2">
      <c r="A696" t="s">
        <v>3307</v>
      </c>
      <c r="B696" t="s">
        <v>3308</v>
      </c>
      <c r="C696" t="s">
        <v>431</v>
      </c>
      <c r="D696" t="s">
        <v>3309</v>
      </c>
      <c r="E696" t="s">
        <v>3310</v>
      </c>
      <c r="F696" t="s">
        <v>3311</v>
      </c>
      <c r="G696" t="s">
        <v>3312</v>
      </c>
      <c r="H696">
        <v>41.524000000000001</v>
      </c>
      <c r="I696">
        <v>1</v>
      </c>
      <c r="J696">
        <v>6.4</v>
      </c>
      <c r="K696">
        <v>0</v>
      </c>
      <c r="L696">
        <v>150.46</v>
      </c>
      <c r="M696">
        <v>25.022106170000001</v>
      </c>
      <c r="N696">
        <v>25.223556519999999</v>
      </c>
      <c r="O696">
        <v>26.012268070000001</v>
      </c>
      <c r="P696">
        <v>24.80108452</v>
      </c>
      <c r="Q696">
        <v>23.455356600000002</v>
      </c>
      <c r="R696">
        <v>23.988800049999998</v>
      </c>
      <c r="S696">
        <v>23.466953279999998</v>
      </c>
      <c r="T696">
        <v>23.867094040000001</v>
      </c>
      <c r="U696">
        <v>26.071979519999999</v>
      </c>
      <c r="V696">
        <v>24.703443530000001</v>
      </c>
      <c r="W696">
        <v>24.356801990000001</v>
      </c>
      <c r="X696">
        <v>24.783330920000001</v>
      </c>
      <c r="Y696">
        <v>1.149410507</v>
      </c>
      <c r="Z696">
        <v>0.80478477500000001</v>
      </c>
      <c r="AA696">
        <v>0.57487960999999999</v>
      </c>
      <c r="AB696">
        <v>-0.53277842200000003</v>
      </c>
      <c r="AC696">
        <v>6.1708868E-2</v>
      </c>
      <c r="AD696">
        <v>-0.145849864</v>
      </c>
    </row>
    <row r="697" spans="1:30" x14ac:dyDescent="0.2">
      <c r="A697" t="s">
        <v>3313</v>
      </c>
      <c r="B697" t="s">
        <v>517</v>
      </c>
      <c r="C697" t="s">
        <v>100</v>
      </c>
      <c r="D697" t="s">
        <v>3314</v>
      </c>
      <c r="E697" t="s">
        <v>3313</v>
      </c>
      <c r="F697" t="s">
        <v>3315</v>
      </c>
      <c r="G697" t="s">
        <v>36</v>
      </c>
      <c r="H697">
        <v>22.981999999999999</v>
      </c>
      <c r="I697">
        <v>4</v>
      </c>
      <c r="J697">
        <v>27.7</v>
      </c>
      <c r="K697">
        <v>0</v>
      </c>
      <c r="L697">
        <v>27.728000000000002</v>
      </c>
      <c r="M697">
        <v>27.104795459999998</v>
      </c>
      <c r="N697">
        <v>27.247623440000002</v>
      </c>
      <c r="O697">
        <v>27.19375801</v>
      </c>
      <c r="P697">
        <v>25.004236219999999</v>
      </c>
      <c r="Q697">
        <v>24.518844600000001</v>
      </c>
      <c r="R697">
        <v>26.916271210000001</v>
      </c>
      <c r="S697">
        <v>27.46216965</v>
      </c>
      <c r="T697">
        <v>27.228576660000002</v>
      </c>
      <c r="U697">
        <v>27.291318889999999</v>
      </c>
      <c r="V697">
        <v>23.747850419999999</v>
      </c>
      <c r="W697">
        <v>27.443874359999999</v>
      </c>
      <c r="X697">
        <v>27.516229630000002</v>
      </c>
      <c r="Y697">
        <v>0.310142419</v>
      </c>
      <c r="Z697">
        <v>0.94607416799999999</v>
      </c>
      <c r="AA697">
        <v>0.20200369300000001</v>
      </c>
      <c r="AB697">
        <v>-0.75620078999999996</v>
      </c>
      <c r="AC697">
        <v>0.36592477899999998</v>
      </c>
      <c r="AD697">
        <v>1.0913702649999999</v>
      </c>
    </row>
    <row r="698" spans="1:30" x14ac:dyDescent="0.2">
      <c r="A698" t="s">
        <v>3316</v>
      </c>
      <c r="B698" t="s">
        <v>3317</v>
      </c>
      <c r="C698" t="s">
        <v>3318</v>
      </c>
      <c r="D698" t="s">
        <v>3319</v>
      </c>
      <c r="E698" t="s">
        <v>3320</v>
      </c>
      <c r="F698" t="s">
        <v>3321</v>
      </c>
      <c r="G698" t="s">
        <v>91</v>
      </c>
      <c r="H698">
        <v>24.05</v>
      </c>
      <c r="I698">
        <v>4</v>
      </c>
      <c r="J698">
        <v>22.6</v>
      </c>
      <c r="K698">
        <v>0</v>
      </c>
      <c r="L698">
        <v>31.826000000000001</v>
      </c>
      <c r="M698">
        <v>23.649749759999999</v>
      </c>
      <c r="N698">
        <v>25.137859339999999</v>
      </c>
      <c r="O698">
        <v>24.305034639999999</v>
      </c>
      <c r="P698">
        <v>23.762142180000001</v>
      </c>
      <c r="Q698">
        <v>24.238210680000002</v>
      </c>
      <c r="R698">
        <v>24.166030880000001</v>
      </c>
      <c r="S698">
        <v>24.654144290000001</v>
      </c>
      <c r="T698">
        <v>24.016090389999999</v>
      </c>
      <c r="U698">
        <v>25.509696959999999</v>
      </c>
      <c r="V698">
        <v>24.49755669</v>
      </c>
      <c r="W698">
        <v>24.971014019999998</v>
      </c>
      <c r="X698">
        <v>24.363058089999999</v>
      </c>
      <c r="Y698">
        <v>0.202887606</v>
      </c>
      <c r="Z698">
        <v>-0.246328354</v>
      </c>
      <c r="AA698">
        <v>1.1036218090000001</v>
      </c>
      <c r="AB698">
        <v>-0.55508168499999999</v>
      </c>
      <c r="AC698">
        <v>8.7684256000000002E-2</v>
      </c>
      <c r="AD698">
        <v>0.116100947</v>
      </c>
    </row>
    <row r="699" spans="1:30" x14ac:dyDescent="0.2">
      <c r="A699" t="s">
        <v>3322</v>
      </c>
      <c r="B699" t="s">
        <v>162</v>
      </c>
      <c r="C699" t="s">
        <v>100</v>
      </c>
      <c r="D699" t="s">
        <v>3323</v>
      </c>
      <c r="E699" t="s">
        <v>3322</v>
      </c>
      <c r="F699" t="s">
        <v>3324</v>
      </c>
      <c r="G699" t="s">
        <v>58</v>
      </c>
      <c r="H699">
        <v>11.928000000000001</v>
      </c>
      <c r="I699">
        <v>3</v>
      </c>
      <c r="J699">
        <v>43.9</v>
      </c>
      <c r="K699">
        <v>0</v>
      </c>
      <c r="L699">
        <v>21.439</v>
      </c>
      <c r="M699">
        <v>23.226011280000002</v>
      </c>
      <c r="N699">
        <v>23.661247249999999</v>
      </c>
      <c r="O699">
        <v>24.058853150000001</v>
      </c>
      <c r="P699">
        <v>24.434679030000002</v>
      </c>
      <c r="Q699">
        <v>24.15018654</v>
      </c>
      <c r="R699">
        <v>23.96437645</v>
      </c>
      <c r="S699">
        <v>23.904531479999999</v>
      </c>
      <c r="T699">
        <v>24.13399124</v>
      </c>
      <c r="U699">
        <v>23.162754060000001</v>
      </c>
      <c r="V699">
        <v>24.689279559999999</v>
      </c>
      <c r="W699">
        <v>23.434856409999998</v>
      </c>
      <c r="X699">
        <v>24.101301190000001</v>
      </c>
      <c r="Y699">
        <v>0.41755157300000001</v>
      </c>
      <c r="Z699">
        <v>-0.42644182800000002</v>
      </c>
      <c r="AA699">
        <v>0.10001400100000001</v>
      </c>
      <c r="AB699">
        <v>0.107934952</v>
      </c>
      <c r="AC699">
        <v>0.297167827</v>
      </c>
      <c r="AD699">
        <v>-0.34138679500000002</v>
      </c>
    </row>
    <row r="700" spans="1:30" x14ac:dyDescent="0.2">
      <c r="A700" t="s">
        <v>3325</v>
      </c>
      <c r="B700" t="s">
        <v>3326</v>
      </c>
      <c r="C700" t="s">
        <v>3327</v>
      </c>
      <c r="D700" t="s">
        <v>3328</v>
      </c>
      <c r="E700" t="s">
        <v>3329</v>
      </c>
      <c r="F700" t="s">
        <v>3330</v>
      </c>
      <c r="G700" t="s">
        <v>91</v>
      </c>
      <c r="H700">
        <v>18.440999999999999</v>
      </c>
      <c r="I700">
        <v>8</v>
      </c>
      <c r="J700">
        <v>70.7</v>
      </c>
      <c r="K700">
        <v>0</v>
      </c>
      <c r="L700">
        <v>323.31</v>
      </c>
      <c r="M700">
        <v>29.82318497</v>
      </c>
      <c r="N700">
        <v>30.113590240000001</v>
      </c>
      <c r="O700">
        <v>30.117931370000001</v>
      </c>
      <c r="P700">
        <v>30.267629620000001</v>
      </c>
      <c r="Q700">
        <v>29.910707469999998</v>
      </c>
      <c r="R700">
        <v>30.220319750000002</v>
      </c>
      <c r="S700">
        <v>29.956430439999998</v>
      </c>
      <c r="T700">
        <v>30.019428250000001</v>
      </c>
      <c r="U700">
        <v>29.995637890000001</v>
      </c>
      <c r="V700">
        <v>29.482295990000001</v>
      </c>
      <c r="W700">
        <v>29.789083479999999</v>
      </c>
      <c r="X700">
        <v>29.539249420000001</v>
      </c>
      <c r="Y700">
        <v>1.423304583</v>
      </c>
      <c r="Z700">
        <v>0.41469256100000002</v>
      </c>
      <c r="AA700">
        <v>1.6498811410000001</v>
      </c>
      <c r="AB700">
        <v>0.529342651</v>
      </c>
      <c r="AC700">
        <v>1.803617442</v>
      </c>
      <c r="AD700">
        <v>0.38695589699999999</v>
      </c>
    </row>
    <row r="701" spans="1:30" x14ac:dyDescent="0.2">
      <c r="A701" t="s">
        <v>3331</v>
      </c>
      <c r="B701" t="s">
        <v>162</v>
      </c>
      <c r="C701" t="s">
        <v>100</v>
      </c>
      <c r="D701" t="s">
        <v>3332</v>
      </c>
      <c r="E701" t="s">
        <v>3331</v>
      </c>
      <c r="F701" t="s">
        <v>3333</v>
      </c>
      <c r="G701" t="s">
        <v>58</v>
      </c>
      <c r="H701">
        <v>27.545000000000002</v>
      </c>
      <c r="I701">
        <v>7</v>
      </c>
      <c r="J701">
        <v>39.200000000000003</v>
      </c>
      <c r="K701">
        <v>0</v>
      </c>
      <c r="L701">
        <v>70.185000000000002</v>
      </c>
      <c r="M701">
        <v>26.45203781</v>
      </c>
      <c r="N701">
        <v>25.91374016</v>
      </c>
      <c r="O701">
        <v>26.47082138</v>
      </c>
      <c r="P701">
        <v>24.25244713</v>
      </c>
      <c r="Q701">
        <v>25.110044479999999</v>
      </c>
      <c r="R701">
        <v>26.317173</v>
      </c>
      <c r="S701">
        <v>25.636911390000002</v>
      </c>
      <c r="T701">
        <v>25.84409904</v>
      </c>
      <c r="U701">
        <v>25.455255510000001</v>
      </c>
      <c r="V701">
        <v>25.894533160000002</v>
      </c>
      <c r="W701">
        <v>23.705642699999999</v>
      </c>
      <c r="X701">
        <v>25.93172646</v>
      </c>
      <c r="Y701">
        <v>0.65771091999999998</v>
      </c>
      <c r="Z701">
        <v>1.1015656789999999</v>
      </c>
      <c r="AA701">
        <v>1.7237015000000001E-2</v>
      </c>
      <c r="AB701">
        <v>4.9254100000000002E-2</v>
      </c>
      <c r="AC701">
        <v>0.24904210299999999</v>
      </c>
      <c r="AD701">
        <v>0.46812121099999998</v>
      </c>
    </row>
    <row r="702" spans="1:30" x14ac:dyDescent="0.2">
      <c r="A702" t="s">
        <v>3334</v>
      </c>
      <c r="B702" t="s">
        <v>3335</v>
      </c>
      <c r="C702" t="s">
        <v>3336</v>
      </c>
      <c r="D702" t="s">
        <v>3337</v>
      </c>
      <c r="E702" t="s">
        <v>3338</v>
      </c>
      <c r="F702" t="s">
        <v>3339</v>
      </c>
      <c r="G702" t="s">
        <v>395</v>
      </c>
      <c r="H702">
        <v>59.636000000000003</v>
      </c>
      <c r="I702">
        <v>7</v>
      </c>
      <c r="J702">
        <v>20.2</v>
      </c>
      <c r="K702">
        <v>0</v>
      </c>
      <c r="L702">
        <v>8.0274000000000001</v>
      </c>
      <c r="M702">
        <v>25.136688230000001</v>
      </c>
      <c r="N702">
        <v>24.51989365</v>
      </c>
      <c r="O702">
        <v>25.471870419999998</v>
      </c>
      <c r="P702">
        <v>24.678873060000001</v>
      </c>
      <c r="Q702">
        <v>24.80582428</v>
      </c>
      <c r="R702">
        <v>24.178176879999999</v>
      </c>
      <c r="S702">
        <v>23.913537980000001</v>
      </c>
      <c r="T702">
        <v>25.202882769999999</v>
      </c>
      <c r="U702">
        <v>25.453340529999998</v>
      </c>
      <c r="V702">
        <v>25.833400730000001</v>
      </c>
      <c r="W702">
        <v>25.301408769999998</v>
      </c>
      <c r="X702">
        <v>23.501043320000001</v>
      </c>
      <c r="Y702">
        <v>7.6101951000000001E-2</v>
      </c>
      <c r="Z702">
        <v>0.16419982899999999</v>
      </c>
      <c r="AA702">
        <v>0.16728690299999999</v>
      </c>
      <c r="AB702">
        <v>-0.32432619699999998</v>
      </c>
      <c r="AC702">
        <v>8.5057850000000001E-3</v>
      </c>
      <c r="AD702">
        <v>-2.2030511999999999E-2</v>
      </c>
    </row>
    <row r="703" spans="1:30" x14ac:dyDescent="0.2">
      <c r="A703" t="s">
        <v>3340</v>
      </c>
      <c r="B703" t="s">
        <v>3341</v>
      </c>
      <c r="C703" t="s">
        <v>431</v>
      </c>
      <c r="D703" t="s">
        <v>3342</v>
      </c>
      <c r="E703" t="s">
        <v>3343</v>
      </c>
      <c r="F703" t="s">
        <v>3344</v>
      </c>
      <c r="G703" t="s">
        <v>232</v>
      </c>
      <c r="H703">
        <v>43.783999999999999</v>
      </c>
      <c r="I703">
        <v>15</v>
      </c>
      <c r="J703">
        <v>46.2</v>
      </c>
      <c r="K703">
        <v>0</v>
      </c>
      <c r="L703">
        <v>133.65</v>
      </c>
      <c r="M703">
        <v>24.011173249999999</v>
      </c>
      <c r="N703">
        <v>24.552484509999999</v>
      </c>
      <c r="O703">
        <v>25.169208529999999</v>
      </c>
      <c r="P703">
        <v>25.761569980000001</v>
      </c>
      <c r="Q703">
        <v>24.936311719999999</v>
      </c>
      <c r="R703">
        <v>25.128482819999999</v>
      </c>
      <c r="S703">
        <v>24.428913120000001</v>
      </c>
      <c r="T703">
        <v>25.664070129999999</v>
      </c>
      <c r="U703">
        <v>24.77599335</v>
      </c>
      <c r="V703">
        <v>25.401226040000001</v>
      </c>
      <c r="W703">
        <v>24.907474520000001</v>
      </c>
      <c r="X703">
        <v>22.840188980000001</v>
      </c>
      <c r="Y703">
        <v>8.0587682999999993E-2</v>
      </c>
      <c r="Z703">
        <v>0.19465891499999999</v>
      </c>
      <c r="AA703">
        <v>0.46952063999999999</v>
      </c>
      <c r="AB703">
        <v>0.89249165900000005</v>
      </c>
      <c r="AC703">
        <v>0.26417288100000003</v>
      </c>
      <c r="AD703">
        <v>0.57336235000000002</v>
      </c>
    </row>
    <row r="704" spans="1:30" x14ac:dyDescent="0.2">
      <c r="A704" t="s">
        <v>3345</v>
      </c>
      <c r="B704" t="s">
        <v>3346</v>
      </c>
      <c r="C704" t="s">
        <v>3347</v>
      </c>
      <c r="D704" t="s">
        <v>3348</v>
      </c>
      <c r="E704" t="s">
        <v>3349</v>
      </c>
      <c r="F704" t="s">
        <v>3350</v>
      </c>
      <c r="G704" t="s">
        <v>36</v>
      </c>
      <c r="H704">
        <v>23.933</v>
      </c>
      <c r="I704">
        <v>9</v>
      </c>
      <c r="J704">
        <v>49.5</v>
      </c>
      <c r="K704">
        <v>0</v>
      </c>
      <c r="L704">
        <v>130.31</v>
      </c>
      <c r="M704">
        <v>23.562992099999999</v>
      </c>
      <c r="N704">
        <v>23.767803189999999</v>
      </c>
      <c r="O704">
        <v>24.658756260000001</v>
      </c>
      <c r="P704">
        <v>26.230556490000001</v>
      </c>
      <c r="Q704">
        <v>25.897075650000001</v>
      </c>
      <c r="R704">
        <v>24.871328349999999</v>
      </c>
      <c r="S704">
        <v>25.799283979999998</v>
      </c>
      <c r="T704">
        <v>24.24994087</v>
      </c>
      <c r="U704">
        <v>24.741418840000001</v>
      </c>
      <c r="V704">
        <v>24.721960070000002</v>
      </c>
      <c r="W704">
        <v>23.5804863</v>
      </c>
      <c r="X704">
        <v>24.35017586</v>
      </c>
      <c r="Y704">
        <v>0.17636760400000001</v>
      </c>
      <c r="Z704">
        <v>-0.22102356000000001</v>
      </c>
      <c r="AA704">
        <v>1.28332022</v>
      </c>
      <c r="AB704">
        <v>1.448779424</v>
      </c>
      <c r="AC704">
        <v>0.55681163300000003</v>
      </c>
      <c r="AD704">
        <v>0.71267382300000004</v>
      </c>
    </row>
    <row r="705" spans="1:30" x14ac:dyDescent="0.2">
      <c r="A705" t="s">
        <v>3351</v>
      </c>
      <c r="B705" t="s">
        <v>3352</v>
      </c>
      <c r="C705" t="s">
        <v>3353</v>
      </c>
      <c r="D705" t="s">
        <v>3354</v>
      </c>
      <c r="E705" t="s">
        <v>3355</v>
      </c>
      <c r="F705" t="s">
        <v>3356</v>
      </c>
      <c r="G705" t="s">
        <v>91</v>
      </c>
      <c r="H705">
        <v>52.072000000000003</v>
      </c>
      <c r="I705">
        <v>27</v>
      </c>
      <c r="J705">
        <v>67.2</v>
      </c>
      <c r="K705">
        <v>0</v>
      </c>
      <c r="L705">
        <v>323.31</v>
      </c>
      <c r="M705">
        <v>29.893438339999999</v>
      </c>
      <c r="N705">
        <v>30.170331950000001</v>
      </c>
      <c r="O705">
        <v>30.577047350000001</v>
      </c>
      <c r="P705">
        <v>30.84131241</v>
      </c>
      <c r="Q705">
        <v>31.170032500000001</v>
      </c>
      <c r="R705">
        <v>30.150615689999999</v>
      </c>
      <c r="S705">
        <v>29.78159904</v>
      </c>
      <c r="T705">
        <v>30.200695039999999</v>
      </c>
      <c r="U705">
        <v>30.08486748</v>
      </c>
      <c r="V705">
        <v>30.480293270000001</v>
      </c>
      <c r="W705">
        <v>30.134426120000001</v>
      </c>
      <c r="X705">
        <v>29.833959579999998</v>
      </c>
      <c r="Y705">
        <v>8.3149237000000001E-2</v>
      </c>
      <c r="Z705">
        <v>6.4046223999999999E-2</v>
      </c>
      <c r="AA705">
        <v>0.74064264499999999</v>
      </c>
      <c r="AB705">
        <v>0.57109387700000003</v>
      </c>
      <c r="AC705">
        <v>0.220669484</v>
      </c>
      <c r="AD705">
        <v>-0.12717247000000001</v>
      </c>
    </row>
    <row r="706" spans="1:30" x14ac:dyDescent="0.2">
      <c r="A706" t="s">
        <v>3357</v>
      </c>
      <c r="B706" t="s">
        <v>3358</v>
      </c>
      <c r="C706" t="s">
        <v>431</v>
      </c>
      <c r="D706" t="s">
        <v>3359</v>
      </c>
      <c r="E706" t="s">
        <v>3360</v>
      </c>
      <c r="F706" t="s">
        <v>3361</v>
      </c>
      <c r="G706" t="s">
        <v>232</v>
      </c>
      <c r="H706">
        <v>59.74</v>
      </c>
      <c r="I706">
        <v>28</v>
      </c>
      <c r="J706">
        <v>64.2</v>
      </c>
      <c r="K706">
        <v>0</v>
      </c>
      <c r="L706">
        <v>285.92</v>
      </c>
      <c r="M706">
        <v>25.473300930000001</v>
      </c>
      <c r="N706">
        <v>25.645511630000001</v>
      </c>
      <c r="O706">
        <v>26.277957919999999</v>
      </c>
      <c r="P706">
        <v>25.077108379999999</v>
      </c>
      <c r="Q706">
        <v>23.869714739999999</v>
      </c>
      <c r="R706">
        <v>26.4968605</v>
      </c>
      <c r="S706">
        <v>26.46259117</v>
      </c>
      <c r="T706">
        <v>25.172225950000001</v>
      </c>
      <c r="U706">
        <v>26.287271499999999</v>
      </c>
      <c r="V706">
        <v>25.774246219999998</v>
      </c>
      <c r="W706">
        <v>26.417333599999999</v>
      </c>
      <c r="X706">
        <v>26.403373720000001</v>
      </c>
      <c r="Y706">
        <v>0.54535529800000004</v>
      </c>
      <c r="Z706">
        <v>-0.39939435299999998</v>
      </c>
      <c r="AA706">
        <v>0.59598348899999998</v>
      </c>
      <c r="AB706">
        <v>-1.0504233039999999</v>
      </c>
      <c r="AC706">
        <v>0.18786512599999999</v>
      </c>
      <c r="AD706">
        <v>-0.22428830499999999</v>
      </c>
    </row>
    <row r="707" spans="1:30" x14ac:dyDescent="0.2">
      <c r="A707" t="s">
        <v>3362</v>
      </c>
      <c r="B707" t="s">
        <v>3363</v>
      </c>
      <c r="C707" t="s">
        <v>3364</v>
      </c>
      <c r="D707" t="s">
        <v>3365</v>
      </c>
      <c r="E707" t="s">
        <v>3366</v>
      </c>
      <c r="F707" t="s">
        <v>3367</v>
      </c>
      <c r="G707" t="s">
        <v>43</v>
      </c>
      <c r="H707">
        <v>57.8</v>
      </c>
      <c r="I707">
        <v>20</v>
      </c>
      <c r="J707">
        <v>38.4</v>
      </c>
      <c r="K707">
        <v>0</v>
      </c>
      <c r="L707">
        <v>323.31</v>
      </c>
      <c r="M707">
        <v>29.198331830000001</v>
      </c>
      <c r="N707">
        <v>29.192676540000001</v>
      </c>
      <c r="O707">
        <v>28.956735609999999</v>
      </c>
      <c r="P707">
        <v>29.114906309999999</v>
      </c>
      <c r="Q707">
        <v>29.82271385</v>
      </c>
      <c r="R707">
        <v>29.115327839999999</v>
      </c>
      <c r="S707">
        <v>29.210784910000001</v>
      </c>
      <c r="T707">
        <v>28.970460889999998</v>
      </c>
      <c r="U707">
        <v>29.199642180000001</v>
      </c>
      <c r="V707">
        <v>30.018632889999999</v>
      </c>
      <c r="W707">
        <v>29.28208733</v>
      </c>
      <c r="X707">
        <v>29.276287079999999</v>
      </c>
      <c r="Y707">
        <v>0.72392900500000001</v>
      </c>
      <c r="Z707">
        <v>-0.40975443499999997</v>
      </c>
      <c r="AA707">
        <v>0.196817732</v>
      </c>
      <c r="AB707">
        <v>-0.174686432</v>
      </c>
      <c r="AC707">
        <v>0.70327706700000003</v>
      </c>
      <c r="AD707">
        <v>-0.398706436</v>
      </c>
    </row>
    <row r="708" spans="1:30" x14ac:dyDescent="0.2">
      <c r="A708" t="s">
        <v>3368</v>
      </c>
      <c r="B708" t="s">
        <v>3369</v>
      </c>
      <c r="C708" t="s">
        <v>3370</v>
      </c>
      <c r="D708" t="s">
        <v>3371</v>
      </c>
      <c r="E708" t="s">
        <v>3372</v>
      </c>
      <c r="F708" t="s">
        <v>3373</v>
      </c>
      <c r="G708" t="s">
        <v>91</v>
      </c>
      <c r="H708">
        <v>35.476999999999997</v>
      </c>
      <c r="I708">
        <v>28</v>
      </c>
      <c r="J708">
        <v>88</v>
      </c>
      <c r="K708">
        <v>0</v>
      </c>
      <c r="L708">
        <v>323.31</v>
      </c>
      <c r="M708">
        <v>28.970542909999999</v>
      </c>
      <c r="N708">
        <v>29.358358379999999</v>
      </c>
      <c r="O708">
        <v>29.845325469999999</v>
      </c>
      <c r="P708">
        <v>30.302692409999999</v>
      </c>
      <c r="Q708">
        <v>30.389154430000001</v>
      </c>
      <c r="R708">
        <v>29.790746689999999</v>
      </c>
      <c r="S708">
        <v>29.125488279999999</v>
      </c>
      <c r="T708">
        <v>29.14887238</v>
      </c>
      <c r="U708">
        <v>29.549880980000001</v>
      </c>
      <c r="V708">
        <v>29.676082610000002</v>
      </c>
      <c r="W708">
        <v>29.293512339999999</v>
      </c>
      <c r="X708">
        <v>28.961048130000002</v>
      </c>
      <c r="Y708">
        <v>8.8335434000000004E-2</v>
      </c>
      <c r="Z708">
        <v>8.1194559999999999E-2</v>
      </c>
      <c r="AA708">
        <v>1.421899603</v>
      </c>
      <c r="AB708">
        <v>0.85065015200000005</v>
      </c>
      <c r="AC708">
        <v>4.8994285999999998E-2</v>
      </c>
      <c r="AD708">
        <v>-3.5467147999999997E-2</v>
      </c>
    </row>
    <row r="709" spans="1:30" x14ac:dyDescent="0.2">
      <c r="A709" t="s">
        <v>3374</v>
      </c>
      <c r="B709" t="s">
        <v>234</v>
      </c>
      <c r="C709" t="s">
        <v>32</v>
      </c>
      <c r="D709" t="s">
        <v>3375</v>
      </c>
      <c r="E709" t="s">
        <v>3374</v>
      </c>
      <c r="F709" t="s">
        <v>3376</v>
      </c>
      <c r="G709" t="s">
        <v>58</v>
      </c>
      <c r="H709">
        <v>25.96</v>
      </c>
      <c r="I709">
        <v>8</v>
      </c>
      <c r="J709">
        <v>40.700000000000003</v>
      </c>
      <c r="K709">
        <v>0</v>
      </c>
      <c r="L709">
        <v>49.722999999999999</v>
      </c>
      <c r="M709">
        <v>25.126207350000001</v>
      </c>
      <c r="N709">
        <v>24.64674759</v>
      </c>
      <c r="O709">
        <v>25.11495399</v>
      </c>
      <c r="P709">
        <v>23.630517959999999</v>
      </c>
      <c r="Q709">
        <v>25.013389589999999</v>
      </c>
      <c r="R709">
        <v>24.151584629999999</v>
      </c>
      <c r="S709">
        <v>23.676975250000002</v>
      </c>
      <c r="T709">
        <v>24.559049609999999</v>
      </c>
      <c r="U709">
        <v>24.493743899999998</v>
      </c>
      <c r="V709">
        <v>25.044792180000002</v>
      </c>
      <c r="W709">
        <v>24.5396328</v>
      </c>
      <c r="X709">
        <v>23.395433430000001</v>
      </c>
      <c r="Y709">
        <v>0.54870359800000001</v>
      </c>
      <c r="Z709">
        <v>0.63601684599999997</v>
      </c>
      <c r="AA709">
        <v>3.2769105E-2</v>
      </c>
      <c r="AB709">
        <v>-6.1455409000000003E-2</v>
      </c>
      <c r="AC709">
        <v>5.0743186000000003E-2</v>
      </c>
      <c r="AD709">
        <v>-8.3363215000000004E-2</v>
      </c>
    </row>
    <row r="710" spans="1:30" x14ac:dyDescent="0.2">
      <c r="A710" t="s">
        <v>3377</v>
      </c>
      <c r="B710" t="s">
        <v>51</v>
      </c>
      <c r="C710" t="s">
        <v>32</v>
      </c>
      <c r="D710" t="s">
        <v>3378</v>
      </c>
      <c r="E710" t="s">
        <v>3377</v>
      </c>
      <c r="F710" t="s">
        <v>3379</v>
      </c>
      <c r="G710" t="s">
        <v>36</v>
      </c>
      <c r="H710">
        <v>24.57</v>
      </c>
      <c r="I710">
        <v>5</v>
      </c>
      <c r="J710">
        <v>22.4</v>
      </c>
      <c r="K710">
        <v>0</v>
      </c>
      <c r="L710">
        <v>12.87</v>
      </c>
      <c r="M710">
        <v>24.73283005</v>
      </c>
      <c r="N710">
        <v>24.6122303</v>
      </c>
      <c r="O710">
        <v>23.871314999999999</v>
      </c>
      <c r="P710">
        <v>24.564138410000002</v>
      </c>
      <c r="Q710">
        <v>25.38404083</v>
      </c>
      <c r="R710">
        <v>23.948867799999999</v>
      </c>
      <c r="S710">
        <v>24.189182280000001</v>
      </c>
      <c r="T710">
        <v>26.114814760000002</v>
      </c>
      <c r="U710">
        <v>24.46998215</v>
      </c>
      <c r="V710">
        <v>25.100250240000001</v>
      </c>
      <c r="W710">
        <v>24.17736816</v>
      </c>
      <c r="X710">
        <v>24.591949459999999</v>
      </c>
      <c r="Y710">
        <v>0.224355481</v>
      </c>
      <c r="Z710">
        <v>-0.21773084000000001</v>
      </c>
      <c r="AA710">
        <v>6.0815679999999999E-3</v>
      </c>
      <c r="AB710">
        <v>9.1597239999999993E-3</v>
      </c>
      <c r="AC710">
        <v>0.173761572</v>
      </c>
      <c r="AD710">
        <v>0.30147043899999998</v>
      </c>
    </row>
    <row r="711" spans="1:30" x14ac:dyDescent="0.2">
      <c r="A711" t="s">
        <v>3357</v>
      </c>
      <c r="B711" t="s">
        <v>3358</v>
      </c>
      <c r="C711" t="s">
        <v>431</v>
      </c>
      <c r="D711" t="s">
        <v>3380</v>
      </c>
      <c r="E711" t="s">
        <v>3360</v>
      </c>
      <c r="F711" t="s">
        <v>3361</v>
      </c>
      <c r="G711" t="s">
        <v>3312</v>
      </c>
      <c r="H711">
        <v>35.590000000000003</v>
      </c>
      <c r="I711">
        <v>2</v>
      </c>
      <c r="J711">
        <v>14.5</v>
      </c>
      <c r="K711">
        <v>0</v>
      </c>
      <c r="L711">
        <v>323.31</v>
      </c>
      <c r="M711">
        <v>29.39964294</v>
      </c>
      <c r="N711">
        <v>29.425584789999998</v>
      </c>
      <c r="O711">
        <v>29.236080170000001</v>
      </c>
      <c r="P711">
        <v>28.91376305</v>
      </c>
      <c r="Q711">
        <v>29.553985600000001</v>
      </c>
      <c r="R711">
        <v>29.18042183</v>
      </c>
      <c r="S711">
        <v>29.159328460000001</v>
      </c>
      <c r="T711">
        <v>29.415021899999999</v>
      </c>
      <c r="U711">
        <v>29.00265503</v>
      </c>
      <c r="V711">
        <v>29.74086952</v>
      </c>
      <c r="W711">
        <v>29.051029209999999</v>
      </c>
      <c r="X711">
        <v>29.314863200000001</v>
      </c>
      <c r="Y711">
        <v>2.4188010999999999E-2</v>
      </c>
      <c r="Z711">
        <v>-1.5151342E-2</v>
      </c>
      <c r="AA711">
        <v>0.217407719</v>
      </c>
      <c r="AB711">
        <v>-0.15286382000000001</v>
      </c>
      <c r="AC711">
        <v>0.30738697799999998</v>
      </c>
      <c r="AD711">
        <v>-0.176585515</v>
      </c>
    </row>
    <row r="712" spans="1:30" x14ac:dyDescent="0.2">
      <c r="A712" t="s">
        <v>3381</v>
      </c>
      <c r="B712" t="s">
        <v>3382</v>
      </c>
      <c r="C712" t="s">
        <v>3383</v>
      </c>
      <c r="D712" t="s">
        <v>3384</v>
      </c>
      <c r="E712" t="s">
        <v>3385</v>
      </c>
      <c r="F712" t="s">
        <v>3386</v>
      </c>
      <c r="G712" t="s">
        <v>91</v>
      </c>
      <c r="H712">
        <v>27.890999999999998</v>
      </c>
      <c r="I712">
        <v>10</v>
      </c>
      <c r="J712">
        <v>60.2</v>
      </c>
      <c r="K712">
        <v>0</v>
      </c>
      <c r="L712">
        <v>129.94</v>
      </c>
      <c r="M712">
        <v>27.286390300000001</v>
      </c>
      <c r="N712">
        <v>27.301210399999999</v>
      </c>
      <c r="O712">
        <v>27.075105669999999</v>
      </c>
      <c r="P712">
        <v>27.519609450000001</v>
      </c>
      <c r="Q712">
        <v>23.956638340000001</v>
      </c>
      <c r="R712">
        <v>27.748680109999999</v>
      </c>
      <c r="S712">
        <v>25.601305010000001</v>
      </c>
      <c r="T712">
        <v>27.33073997</v>
      </c>
      <c r="U712">
        <v>27.335006709999998</v>
      </c>
      <c r="V712">
        <v>26.291494369999999</v>
      </c>
      <c r="W712">
        <v>27.319585799999999</v>
      </c>
      <c r="X712">
        <v>27.276485439999998</v>
      </c>
      <c r="Y712">
        <v>0.30637466099999999</v>
      </c>
      <c r="Z712">
        <v>0.25838025399999998</v>
      </c>
      <c r="AA712">
        <v>0.163868977</v>
      </c>
      <c r="AB712">
        <v>-0.55421257000000002</v>
      </c>
      <c r="AC712">
        <v>0.11226433</v>
      </c>
      <c r="AD712">
        <v>-0.20683797200000001</v>
      </c>
    </row>
    <row r="713" spans="1:30" x14ac:dyDescent="0.2">
      <c r="A713" t="s">
        <v>3387</v>
      </c>
      <c r="B713" t="s">
        <v>3388</v>
      </c>
      <c r="C713" t="s">
        <v>3389</v>
      </c>
      <c r="D713" t="s">
        <v>3390</v>
      </c>
      <c r="E713" t="s">
        <v>3391</v>
      </c>
      <c r="F713" t="s">
        <v>3392</v>
      </c>
      <c r="G713" t="s">
        <v>232</v>
      </c>
      <c r="H713">
        <v>41.328000000000003</v>
      </c>
      <c r="I713">
        <v>11</v>
      </c>
      <c r="J713">
        <v>48.3</v>
      </c>
      <c r="K713">
        <v>0</v>
      </c>
      <c r="L713">
        <v>92.894999999999996</v>
      </c>
      <c r="M713">
        <v>25.351646420000002</v>
      </c>
      <c r="N713">
        <v>24.825046539999999</v>
      </c>
      <c r="O713">
        <v>26.189691539999998</v>
      </c>
      <c r="P713">
        <v>26.312366489999999</v>
      </c>
      <c r="Q713">
        <v>26.63381004</v>
      </c>
      <c r="R713">
        <v>25.22458649</v>
      </c>
      <c r="S713">
        <v>25.506427760000001</v>
      </c>
      <c r="T713">
        <v>26.051982880000001</v>
      </c>
      <c r="U713">
        <v>23.94443893</v>
      </c>
      <c r="V713">
        <v>26.115272520000001</v>
      </c>
      <c r="W713">
        <v>25.70635605</v>
      </c>
      <c r="X713">
        <v>24.764888760000002</v>
      </c>
      <c r="Y713">
        <v>4.4452168E-2</v>
      </c>
      <c r="Z713">
        <v>-7.3377608999999996E-2</v>
      </c>
      <c r="AA713">
        <v>0.37948191199999998</v>
      </c>
      <c r="AB713">
        <v>0.52808189400000005</v>
      </c>
      <c r="AC713">
        <v>0.184313487</v>
      </c>
      <c r="AD713">
        <v>-0.36122258499999998</v>
      </c>
    </row>
    <row r="714" spans="1:30" x14ac:dyDescent="0.2">
      <c r="A714" t="s">
        <v>3393</v>
      </c>
      <c r="B714" t="s">
        <v>3394</v>
      </c>
      <c r="C714" t="s">
        <v>3395</v>
      </c>
      <c r="D714" t="s">
        <v>3396</v>
      </c>
      <c r="E714" t="s">
        <v>3393</v>
      </c>
      <c r="F714" t="s">
        <v>3397</v>
      </c>
      <c r="G714" t="s">
        <v>91</v>
      </c>
      <c r="H714">
        <v>31.722999999999999</v>
      </c>
      <c r="I714">
        <v>7</v>
      </c>
      <c r="J714">
        <v>55.5</v>
      </c>
      <c r="K714">
        <v>0</v>
      </c>
      <c r="L714">
        <v>29.968</v>
      </c>
      <c r="M714">
        <v>23.971240999999999</v>
      </c>
      <c r="N714">
        <v>23.648942949999999</v>
      </c>
      <c r="O714">
        <v>23.199787140000002</v>
      </c>
      <c r="P714">
        <v>24.46477127</v>
      </c>
      <c r="Q714">
        <v>25.560308460000002</v>
      </c>
      <c r="R714">
        <v>24.379571909999999</v>
      </c>
      <c r="S714">
        <v>24.264471050000001</v>
      </c>
      <c r="T714">
        <v>23.644815439999999</v>
      </c>
      <c r="U714">
        <v>23.575140000000001</v>
      </c>
      <c r="V714">
        <v>23.996536249999998</v>
      </c>
      <c r="W714">
        <v>24.053249359999999</v>
      </c>
      <c r="X714">
        <v>24.12277031</v>
      </c>
      <c r="Y714">
        <v>0.929726053</v>
      </c>
      <c r="Z714">
        <v>-0.45086161299999999</v>
      </c>
      <c r="AA714">
        <v>0.90930694700000003</v>
      </c>
      <c r="AB714">
        <v>0.74403190600000002</v>
      </c>
      <c r="AC714">
        <v>0.44359663399999999</v>
      </c>
      <c r="AD714">
        <v>-0.229376475</v>
      </c>
    </row>
    <row r="715" spans="1:30" x14ac:dyDescent="0.2">
      <c r="A715" t="s">
        <v>3398</v>
      </c>
      <c r="B715" t="s">
        <v>3399</v>
      </c>
      <c r="C715" t="s">
        <v>3400</v>
      </c>
      <c r="D715" t="s">
        <v>3401</v>
      </c>
      <c r="E715" t="s">
        <v>3402</v>
      </c>
      <c r="F715" t="s">
        <v>3403</v>
      </c>
      <c r="G715" t="s">
        <v>395</v>
      </c>
      <c r="H715">
        <v>16.593</v>
      </c>
      <c r="I715">
        <v>8</v>
      </c>
      <c r="J715">
        <v>72.5</v>
      </c>
      <c r="K715">
        <v>0</v>
      </c>
      <c r="L715">
        <v>164.3</v>
      </c>
      <c r="M715">
        <v>29.300729749999999</v>
      </c>
      <c r="N715">
        <v>29.16643333</v>
      </c>
      <c r="O715">
        <v>29.214332580000001</v>
      </c>
      <c r="P715">
        <v>28.848224640000002</v>
      </c>
      <c r="Q715">
        <v>29.019031519999999</v>
      </c>
      <c r="R715">
        <v>29.432788850000001</v>
      </c>
      <c r="S715">
        <v>29.54710579</v>
      </c>
      <c r="T715">
        <v>29.202425000000002</v>
      </c>
      <c r="U715">
        <v>29.461837769999999</v>
      </c>
      <c r="V715">
        <v>29.757402419999998</v>
      </c>
      <c r="W715">
        <v>29.584665300000001</v>
      </c>
      <c r="X715">
        <v>29.724927900000001</v>
      </c>
      <c r="Y715">
        <v>2.6590380960000002</v>
      </c>
      <c r="Z715">
        <v>-0.46183331799999999</v>
      </c>
      <c r="AA715">
        <v>1.5017362590000001</v>
      </c>
      <c r="AB715">
        <v>-0.58898353599999997</v>
      </c>
      <c r="AC715">
        <v>1.1521343420000001</v>
      </c>
      <c r="AD715">
        <v>-0.28520901999999998</v>
      </c>
    </row>
    <row r="716" spans="1:30" x14ac:dyDescent="0.2">
      <c r="A716" t="s">
        <v>3404</v>
      </c>
      <c r="B716" t="s">
        <v>3405</v>
      </c>
      <c r="C716" t="s">
        <v>3389</v>
      </c>
      <c r="D716" t="s">
        <v>3406</v>
      </c>
      <c r="E716" t="s">
        <v>3407</v>
      </c>
      <c r="F716" t="s">
        <v>3408</v>
      </c>
      <c r="G716" t="s">
        <v>232</v>
      </c>
      <c r="H716">
        <v>40.902000000000001</v>
      </c>
      <c r="I716">
        <v>19</v>
      </c>
      <c r="J716">
        <v>55.2</v>
      </c>
      <c r="K716">
        <v>0</v>
      </c>
      <c r="L716">
        <v>187.46</v>
      </c>
      <c r="M716">
        <v>26.549703600000001</v>
      </c>
      <c r="N716">
        <v>26.794763570000001</v>
      </c>
      <c r="O716">
        <v>23.57623482</v>
      </c>
      <c r="P716">
        <v>27.74156189</v>
      </c>
      <c r="Q716">
        <v>27.796869279999999</v>
      </c>
      <c r="R716">
        <v>27.016801829999999</v>
      </c>
      <c r="S716">
        <v>26.091176990000001</v>
      </c>
      <c r="T716">
        <v>27.125242230000001</v>
      </c>
      <c r="U716">
        <v>26.132692339999998</v>
      </c>
      <c r="V716">
        <v>27.245449069999999</v>
      </c>
      <c r="W716">
        <v>26.537788389999999</v>
      </c>
      <c r="X716">
        <v>24.73705292</v>
      </c>
      <c r="Y716">
        <v>0.15648774200000001</v>
      </c>
      <c r="Z716">
        <v>-0.53319613099999996</v>
      </c>
      <c r="AA716">
        <v>0.78787315199999997</v>
      </c>
      <c r="AB716">
        <v>1.3449808759999999</v>
      </c>
      <c r="AC716">
        <v>0.123204361</v>
      </c>
      <c r="AD716">
        <v>0.27627372700000002</v>
      </c>
    </row>
    <row r="717" spans="1:30" x14ac:dyDescent="0.2">
      <c r="A717" t="s">
        <v>3409</v>
      </c>
      <c r="B717" t="s">
        <v>3410</v>
      </c>
      <c r="C717" t="s">
        <v>32</v>
      </c>
      <c r="D717" t="s">
        <v>3411</v>
      </c>
      <c r="E717" t="s">
        <v>3409</v>
      </c>
      <c r="F717" t="s">
        <v>3412</v>
      </c>
      <c r="G717" t="s">
        <v>36</v>
      </c>
      <c r="H717">
        <v>28.960999999999999</v>
      </c>
      <c r="I717">
        <v>6</v>
      </c>
      <c r="J717">
        <v>23.3</v>
      </c>
      <c r="K717">
        <v>0</v>
      </c>
      <c r="L717">
        <v>12.605</v>
      </c>
      <c r="M717">
        <v>25.84823608</v>
      </c>
      <c r="N717">
        <v>24.85657883</v>
      </c>
      <c r="O717">
        <v>26.090431209999998</v>
      </c>
      <c r="P717">
        <v>24.441738130000001</v>
      </c>
      <c r="Q717">
        <v>24.13350677</v>
      </c>
      <c r="R717">
        <v>23.081552510000002</v>
      </c>
      <c r="S717">
        <v>25.279199599999998</v>
      </c>
      <c r="T717">
        <v>25.693624499999999</v>
      </c>
      <c r="U717">
        <v>25.71271896</v>
      </c>
      <c r="V717">
        <v>24.15489006</v>
      </c>
      <c r="W717">
        <v>25.333097460000001</v>
      </c>
      <c r="X717">
        <v>25.528800960000002</v>
      </c>
      <c r="Y717">
        <v>0.44591682999999999</v>
      </c>
      <c r="Z717">
        <v>0.59281921400000004</v>
      </c>
      <c r="AA717">
        <v>0.87690081600000003</v>
      </c>
      <c r="AB717">
        <v>-1.119997025</v>
      </c>
      <c r="AC717">
        <v>0.54410786799999999</v>
      </c>
      <c r="AD717">
        <v>0.55625152600000005</v>
      </c>
    </row>
    <row r="718" spans="1:30" x14ac:dyDescent="0.2">
      <c r="A718" t="s">
        <v>3413</v>
      </c>
      <c r="B718" t="s">
        <v>1464</v>
      </c>
      <c r="C718" t="s">
        <v>1524</v>
      </c>
      <c r="D718" t="s">
        <v>3414</v>
      </c>
      <c r="E718" t="s">
        <v>3413</v>
      </c>
      <c r="F718" t="s">
        <v>3415</v>
      </c>
      <c r="G718" t="s">
        <v>91</v>
      </c>
      <c r="H718">
        <v>23.733000000000001</v>
      </c>
      <c r="I718">
        <v>16</v>
      </c>
      <c r="J718">
        <v>66.8</v>
      </c>
      <c r="K718">
        <v>0</v>
      </c>
      <c r="L718">
        <v>107.46</v>
      </c>
      <c r="M718">
        <v>27.50233459</v>
      </c>
      <c r="N718">
        <v>28.163797379999998</v>
      </c>
      <c r="O718">
        <v>28.310600279999999</v>
      </c>
      <c r="P718">
        <v>28.567106249999998</v>
      </c>
      <c r="Q718">
        <v>28.549293519999999</v>
      </c>
      <c r="R718">
        <v>28.272575379999999</v>
      </c>
      <c r="S718">
        <v>28.012493129999999</v>
      </c>
      <c r="T718">
        <v>27.35766602</v>
      </c>
      <c r="U718">
        <v>28.016057969999999</v>
      </c>
      <c r="V718">
        <v>28.766387940000001</v>
      </c>
      <c r="W718">
        <v>27.775112149999998</v>
      </c>
      <c r="X718">
        <v>27.967138290000001</v>
      </c>
      <c r="Y718">
        <v>0.17085613399999999</v>
      </c>
      <c r="Z718">
        <v>-0.17730204299999999</v>
      </c>
      <c r="AA718">
        <v>0.38876155000000001</v>
      </c>
      <c r="AB718">
        <v>0.29344558700000001</v>
      </c>
      <c r="AC718">
        <v>0.42715101799999999</v>
      </c>
      <c r="AD718">
        <v>-0.37414042199999997</v>
      </c>
    </row>
    <row r="719" spans="1:30" x14ac:dyDescent="0.2">
      <c r="A719" t="s">
        <v>3416</v>
      </c>
      <c r="B719" t="s">
        <v>3417</v>
      </c>
      <c r="C719" t="s">
        <v>3418</v>
      </c>
      <c r="D719" t="s">
        <v>3419</v>
      </c>
      <c r="E719" t="s">
        <v>3420</v>
      </c>
      <c r="F719" t="s">
        <v>3421</v>
      </c>
      <c r="G719" t="s">
        <v>91</v>
      </c>
      <c r="H719">
        <v>31.029</v>
      </c>
      <c r="I719">
        <v>9</v>
      </c>
      <c r="J719">
        <v>48.1</v>
      </c>
      <c r="K719">
        <v>0</v>
      </c>
      <c r="L719">
        <v>119.43</v>
      </c>
      <c r="M719">
        <v>24.58846664</v>
      </c>
      <c r="N719">
        <v>25.022079470000001</v>
      </c>
      <c r="O719">
        <v>25.528980260000001</v>
      </c>
      <c r="P719">
        <v>25.05907822</v>
      </c>
      <c r="Q719">
        <v>25.65378952</v>
      </c>
      <c r="R719">
        <v>24.686859129999998</v>
      </c>
      <c r="S719">
        <v>24.53393745</v>
      </c>
      <c r="T719">
        <v>23.86506653</v>
      </c>
      <c r="U719">
        <v>23.354318620000001</v>
      </c>
      <c r="V719">
        <v>24.377956390000001</v>
      </c>
      <c r="W719">
        <v>24.1016674</v>
      </c>
      <c r="X719">
        <v>24.572454449999999</v>
      </c>
      <c r="Y719">
        <v>1.0753097840000001</v>
      </c>
      <c r="Z719">
        <v>0.69581603999999997</v>
      </c>
      <c r="AA719">
        <v>1.1756637910000001</v>
      </c>
      <c r="AB719">
        <v>0.78254953999999999</v>
      </c>
      <c r="AC719">
        <v>0.51643726599999995</v>
      </c>
      <c r="AD719">
        <v>-0.43291854899999999</v>
      </c>
    </row>
    <row r="720" spans="1:30" x14ac:dyDescent="0.2">
      <c r="A720" t="s">
        <v>3422</v>
      </c>
      <c r="B720" t="s">
        <v>3423</v>
      </c>
      <c r="C720" t="s">
        <v>3424</v>
      </c>
      <c r="D720" t="s">
        <v>3425</v>
      </c>
      <c r="E720" t="s">
        <v>3426</v>
      </c>
      <c r="F720" t="s">
        <v>3427</v>
      </c>
      <c r="G720" t="s">
        <v>91</v>
      </c>
      <c r="H720">
        <v>50.645000000000003</v>
      </c>
      <c r="I720">
        <v>11</v>
      </c>
      <c r="J720">
        <v>29.3</v>
      </c>
      <c r="K720">
        <v>0</v>
      </c>
      <c r="L720">
        <v>151.58000000000001</v>
      </c>
      <c r="M720">
        <v>23.187540049999999</v>
      </c>
      <c r="N720">
        <v>24.066158290000001</v>
      </c>
      <c r="O720">
        <v>24.718603130000002</v>
      </c>
      <c r="P720">
        <v>24.684543609999999</v>
      </c>
      <c r="Q720">
        <v>24.421178820000002</v>
      </c>
      <c r="R720">
        <v>24.603672029999998</v>
      </c>
      <c r="S720">
        <v>25.11450005</v>
      </c>
      <c r="T720">
        <v>24.465692520000001</v>
      </c>
      <c r="U720">
        <v>24.348003389999999</v>
      </c>
      <c r="V720">
        <v>23.705959320000002</v>
      </c>
      <c r="W720">
        <v>24.274549480000001</v>
      </c>
      <c r="X720">
        <v>24.10844994</v>
      </c>
      <c r="Y720">
        <v>2.7502058999999999E-2</v>
      </c>
      <c r="Z720">
        <v>-3.8885752000000003E-2</v>
      </c>
      <c r="AA720">
        <v>1.357779149</v>
      </c>
      <c r="AB720">
        <v>0.54014523800000003</v>
      </c>
      <c r="AC720">
        <v>0.984063142</v>
      </c>
      <c r="AD720">
        <v>0.61307907100000003</v>
      </c>
    </row>
    <row r="721" spans="1:30" x14ac:dyDescent="0.2">
      <c r="A721" t="s">
        <v>3428</v>
      </c>
      <c r="B721" t="s">
        <v>3429</v>
      </c>
      <c r="C721" t="s">
        <v>3383</v>
      </c>
      <c r="D721" t="s">
        <v>3430</v>
      </c>
      <c r="E721" t="s">
        <v>3431</v>
      </c>
      <c r="F721" t="s">
        <v>3432</v>
      </c>
      <c r="G721" t="s">
        <v>91</v>
      </c>
      <c r="H721">
        <v>43.143000000000001</v>
      </c>
      <c r="I721">
        <v>25</v>
      </c>
      <c r="J721">
        <v>74.599999999999994</v>
      </c>
      <c r="K721">
        <v>0</v>
      </c>
      <c r="L721">
        <v>323.31</v>
      </c>
      <c r="M721">
        <v>26.815677640000001</v>
      </c>
      <c r="N721">
        <v>27.555450440000001</v>
      </c>
      <c r="O721">
        <v>28.150543209999999</v>
      </c>
      <c r="P721">
        <v>28.67404556</v>
      </c>
      <c r="Q721">
        <v>28.374055859999999</v>
      </c>
      <c r="R721">
        <v>28.021680830000001</v>
      </c>
      <c r="S721">
        <v>27.494649890000002</v>
      </c>
      <c r="T721">
        <v>27.858457569999999</v>
      </c>
      <c r="U721">
        <v>27.818180080000001</v>
      </c>
      <c r="V721">
        <v>27.6173687</v>
      </c>
      <c r="W721">
        <v>27.552228929999998</v>
      </c>
      <c r="X721">
        <v>27.054862979999999</v>
      </c>
      <c r="Y721">
        <v>8.2430077000000004E-2</v>
      </c>
      <c r="Z721">
        <v>9.9070230999999995E-2</v>
      </c>
      <c r="AA721">
        <v>1.6665005900000001</v>
      </c>
      <c r="AB721">
        <v>0.94844055199999999</v>
      </c>
      <c r="AC721">
        <v>0.67724342900000001</v>
      </c>
      <c r="AD721">
        <v>0.31560897799999998</v>
      </c>
    </row>
    <row r="722" spans="1:30" x14ac:dyDescent="0.2">
      <c r="A722" t="s">
        <v>3433</v>
      </c>
      <c r="B722" t="s">
        <v>3434</v>
      </c>
      <c r="C722" t="s">
        <v>32</v>
      </c>
      <c r="D722" t="s">
        <v>3435</v>
      </c>
      <c r="E722" t="s">
        <v>3436</v>
      </c>
      <c r="F722" t="s">
        <v>3437</v>
      </c>
      <c r="G722" t="s">
        <v>36</v>
      </c>
      <c r="H722">
        <v>18.818000000000001</v>
      </c>
      <c r="I722">
        <v>10</v>
      </c>
      <c r="J722">
        <v>71.400000000000006</v>
      </c>
      <c r="K722">
        <v>0</v>
      </c>
      <c r="L722">
        <v>323.31</v>
      </c>
      <c r="M722">
        <v>33.076450350000002</v>
      </c>
      <c r="N722">
        <v>32.377593990000001</v>
      </c>
      <c r="O722">
        <v>32.499214170000002</v>
      </c>
      <c r="P722">
        <v>31.79795837</v>
      </c>
      <c r="Q722">
        <v>32.084899900000003</v>
      </c>
      <c r="R722">
        <v>32.331459049999999</v>
      </c>
      <c r="S722">
        <v>32.791355129999999</v>
      </c>
      <c r="T722">
        <v>32.529712680000003</v>
      </c>
      <c r="U722">
        <v>32.741436</v>
      </c>
      <c r="V722">
        <v>33.074710850000002</v>
      </c>
      <c r="W722">
        <v>32.835960389999997</v>
      </c>
      <c r="X722">
        <v>33.300483700000001</v>
      </c>
      <c r="Y722">
        <v>0.75954549000000005</v>
      </c>
      <c r="Z722">
        <v>-0.41929880800000002</v>
      </c>
      <c r="AA722">
        <v>2.0910634909999999</v>
      </c>
      <c r="AB722">
        <v>-0.99894587199999996</v>
      </c>
      <c r="AC722">
        <v>1.152257662</v>
      </c>
      <c r="AD722">
        <v>-0.38288370799999999</v>
      </c>
    </row>
    <row r="723" spans="1:30" x14ac:dyDescent="0.2">
      <c r="A723" t="s">
        <v>3438</v>
      </c>
      <c r="B723" t="s">
        <v>31</v>
      </c>
      <c r="C723" t="s">
        <v>32</v>
      </c>
      <c r="D723" t="s">
        <v>3439</v>
      </c>
      <c r="E723" t="s">
        <v>3438</v>
      </c>
      <c r="F723" t="s">
        <v>3440</v>
      </c>
      <c r="G723" t="s">
        <v>36</v>
      </c>
      <c r="H723">
        <v>29.143000000000001</v>
      </c>
      <c r="I723">
        <v>7</v>
      </c>
      <c r="J723">
        <v>19.399999999999999</v>
      </c>
      <c r="K723">
        <v>0</v>
      </c>
      <c r="L723">
        <v>36.143999999999998</v>
      </c>
      <c r="M723">
        <v>28.96063423</v>
      </c>
      <c r="N723">
        <v>28.471309659999999</v>
      </c>
      <c r="O723">
        <v>28.36823845</v>
      </c>
      <c r="P723">
        <v>27.643476490000001</v>
      </c>
      <c r="Q723">
        <v>29.08712006</v>
      </c>
      <c r="R723">
        <v>28.539564129999999</v>
      </c>
      <c r="S723">
        <v>28.452266689999998</v>
      </c>
      <c r="T723">
        <v>28.262844090000002</v>
      </c>
      <c r="U723">
        <v>28.399621960000001</v>
      </c>
      <c r="V723">
        <v>29.31699944</v>
      </c>
      <c r="W723">
        <v>28.676403050000001</v>
      </c>
      <c r="X723">
        <v>29.036220549999999</v>
      </c>
      <c r="Y723">
        <v>0.72005587100000001</v>
      </c>
      <c r="Z723">
        <v>-0.40981356299999999</v>
      </c>
      <c r="AA723">
        <v>0.56676153399999996</v>
      </c>
      <c r="AB723">
        <v>-0.58648745199999996</v>
      </c>
      <c r="AC723">
        <v>1.521253274</v>
      </c>
      <c r="AD723">
        <v>-0.63829676300000004</v>
      </c>
    </row>
    <row r="724" spans="1:30" x14ac:dyDescent="0.2">
      <c r="A724" t="s">
        <v>3441</v>
      </c>
      <c r="B724" t="s">
        <v>3442</v>
      </c>
      <c r="C724" t="s">
        <v>3443</v>
      </c>
      <c r="D724" t="s">
        <v>3444</v>
      </c>
      <c r="E724" t="s">
        <v>3445</v>
      </c>
      <c r="F724" t="s">
        <v>3446</v>
      </c>
      <c r="G724" t="s">
        <v>232</v>
      </c>
      <c r="H724">
        <v>32.433999999999997</v>
      </c>
      <c r="I724">
        <v>14</v>
      </c>
      <c r="J724">
        <v>77</v>
      </c>
      <c r="K724">
        <v>0</v>
      </c>
      <c r="L724">
        <v>215.16</v>
      </c>
      <c r="M724">
        <v>27.750087740000001</v>
      </c>
      <c r="N724">
        <v>27.496404649999999</v>
      </c>
      <c r="O724">
        <v>27.836894990000001</v>
      </c>
      <c r="P724">
        <v>26.543596269999998</v>
      </c>
      <c r="Q724">
        <v>25.17107391</v>
      </c>
      <c r="R724">
        <v>28.37252045</v>
      </c>
      <c r="S724">
        <v>28.251331329999999</v>
      </c>
      <c r="T724">
        <v>27.653419490000001</v>
      </c>
      <c r="U724">
        <v>27.980054859999999</v>
      </c>
      <c r="V724">
        <v>28.093154909999999</v>
      </c>
      <c r="W724">
        <v>28.172788619999999</v>
      </c>
      <c r="X724">
        <v>28.087802889999999</v>
      </c>
      <c r="Y724">
        <v>1.793472578</v>
      </c>
      <c r="Z724">
        <v>-0.42345301299999999</v>
      </c>
      <c r="AA724">
        <v>0.69886725100000002</v>
      </c>
      <c r="AB724">
        <v>-1.422185262</v>
      </c>
      <c r="AC724">
        <v>0.37441006500000001</v>
      </c>
      <c r="AD724">
        <v>-0.15631357800000001</v>
      </c>
    </row>
    <row r="725" spans="1:30" x14ac:dyDescent="0.2">
      <c r="A725" t="s">
        <v>3447</v>
      </c>
      <c r="B725" t="s">
        <v>3448</v>
      </c>
      <c r="C725" t="s">
        <v>111</v>
      </c>
      <c r="D725" t="s">
        <v>3449</v>
      </c>
      <c r="E725" t="s">
        <v>3447</v>
      </c>
      <c r="F725" t="s">
        <v>3450</v>
      </c>
      <c r="G725" t="s">
        <v>91</v>
      </c>
      <c r="H725">
        <v>26.158999999999999</v>
      </c>
      <c r="I725">
        <v>15</v>
      </c>
      <c r="J725">
        <v>73.900000000000006</v>
      </c>
      <c r="K725">
        <v>0</v>
      </c>
      <c r="L725">
        <v>323.31</v>
      </c>
      <c r="M725">
        <v>28.457128520000001</v>
      </c>
      <c r="N725">
        <v>28.84002113</v>
      </c>
      <c r="O725">
        <v>28.693086619999999</v>
      </c>
      <c r="P725">
        <v>28.762369159999999</v>
      </c>
      <c r="Q725">
        <v>28.872175219999999</v>
      </c>
      <c r="R725">
        <v>28.505481719999999</v>
      </c>
      <c r="S725">
        <v>28.793926240000001</v>
      </c>
      <c r="T725">
        <v>28.804212570000001</v>
      </c>
      <c r="U725">
        <v>28.66091728</v>
      </c>
      <c r="V725">
        <v>28.92464828</v>
      </c>
      <c r="W725">
        <v>28.340747830000002</v>
      </c>
      <c r="X725">
        <v>28.612384800000001</v>
      </c>
      <c r="Y725">
        <v>6.4511104E-2</v>
      </c>
      <c r="Z725">
        <v>3.7485123000000002E-2</v>
      </c>
      <c r="AA725">
        <v>0.16394510400000001</v>
      </c>
      <c r="AB725">
        <v>8.7415059000000003E-2</v>
      </c>
      <c r="AC725">
        <v>0.29442547099999999</v>
      </c>
      <c r="AD725">
        <v>0.12709172599999999</v>
      </c>
    </row>
    <row r="726" spans="1:30" x14ac:dyDescent="0.2">
      <c r="A726" t="s">
        <v>3451</v>
      </c>
      <c r="B726" t="s">
        <v>3452</v>
      </c>
      <c r="C726" t="s">
        <v>3453</v>
      </c>
      <c r="D726" t="s">
        <v>3454</v>
      </c>
      <c r="E726" t="s">
        <v>3455</v>
      </c>
      <c r="F726" t="s">
        <v>3456</v>
      </c>
      <c r="G726" t="s">
        <v>91</v>
      </c>
      <c r="H726">
        <v>48.634999999999998</v>
      </c>
      <c r="I726">
        <v>26</v>
      </c>
      <c r="J726">
        <v>79.7</v>
      </c>
      <c r="K726">
        <v>0</v>
      </c>
      <c r="L726">
        <v>323.31</v>
      </c>
      <c r="M726">
        <v>28.01110649</v>
      </c>
      <c r="N726">
        <v>28.377576829999999</v>
      </c>
      <c r="O726">
        <v>28.748392110000001</v>
      </c>
      <c r="P726">
        <v>29.239612579999999</v>
      </c>
      <c r="Q726">
        <v>29.55024719</v>
      </c>
      <c r="R726">
        <v>28.60770226</v>
      </c>
      <c r="S726">
        <v>27.347311019999999</v>
      </c>
      <c r="T726">
        <v>28.329114910000001</v>
      </c>
      <c r="U726">
        <v>28.170450209999998</v>
      </c>
      <c r="V726">
        <v>28.665296550000001</v>
      </c>
      <c r="W726">
        <v>28.213777539999999</v>
      </c>
      <c r="X726">
        <v>27.901788710000002</v>
      </c>
      <c r="Y726">
        <v>0.14335452900000001</v>
      </c>
      <c r="Z726">
        <v>0.118737539</v>
      </c>
      <c r="AA726">
        <v>1.1554433019999999</v>
      </c>
      <c r="AB726">
        <v>0.87223307299999997</v>
      </c>
      <c r="AC726">
        <v>0.342267977</v>
      </c>
      <c r="AD726">
        <v>-0.31132888800000003</v>
      </c>
    </row>
    <row r="727" spans="1:30" x14ac:dyDescent="0.2">
      <c r="A727" t="s">
        <v>3457</v>
      </c>
      <c r="B727" t="s">
        <v>162</v>
      </c>
      <c r="C727" t="s">
        <v>100</v>
      </c>
      <c r="D727" t="s">
        <v>3458</v>
      </c>
      <c r="E727" t="s">
        <v>3457</v>
      </c>
      <c r="F727" t="s">
        <v>3459</v>
      </c>
      <c r="G727" t="s">
        <v>58</v>
      </c>
      <c r="H727">
        <v>9.2955000000000005</v>
      </c>
      <c r="I727">
        <v>3</v>
      </c>
      <c r="J727">
        <v>37.5</v>
      </c>
      <c r="K727">
        <v>0</v>
      </c>
      <c r="L727">
        <v>46.319000000000003</v>
      </c>
      <c r="M727">
        <v>28.59647751</v>
      </c>
      <c r="N727">
        <v>27.899600979999999</v>
      </c>
      <c r="O727">
        <v>28.17811966</v>
      </c>
      <c r="P727">
        <v>27.69889259</v>
      </c>
      <c r="Q727">
        <v>28.99588013</v>
      </c>
      <c r="R727">
        <v>28.432649609999999</v>
      </c>
      <c r="S727">
        <v>27.86396027</v>
      </c>
      <c r="T727">
        <v>28.07234764</v>
      </c>
      <c r="U727">
        <v>27.469486239999998</v>
      </c>
      <c r="V727">
        <v>29.04192162</v>
      </c>
      <c r="W727">
        <v>28.301820759999998</v>
      </c>
      <c r="X727">
        <v>28.42638397</v>
      </c>
      <c r="Y727">
        <v>0.52596091199999995</v>
      </c>
      <c r="Z727">
        <v>-0.36530939699999998</v>
      </c>
      <c r="AA727">
        <v>0.18602719700000001</v>
      </c>
      <c r="AB727">
        <v>-0.21423466999999999</v>
      </c>
      <c r="AC727">
        <v>1.278473287</v>
      </c>
      <c r="AD727">
        <v>-0.78811073300000001</v>
      </c>
    </row>
    <row r="728" spans="1:30" x14ac:dyDescent="0.2">
      <c r="A728" t="s">
        <v>3460</v>
      </c>
      <c r="B728" t="s">
        <v>3461</v>
      </c>
      <c r="C728" t="s">
        <v>32</v>
      </c>
      <c r="D728" t="s">
        <v>3462</v>
      </c>
      <c r="E728" t="s">
        <v>3460</v>
      </c>
      <c r="F728" t="s">
        <v>3463</v>
      </c>
      <c r="G728" t="s">
        <v>36</v>
      </c>
      <c r="H728">
        <v>29.873000000000001</v>
      </c>
      <c r="I728">
        <v>5</v>
      </c>
      <c r="J728">
        <v>29</v>
      </c>
      <c r="K728">
        <v>0</v>
      </c>
      <c r="L728">
        <v>157.57</v>
      </c>
      <c r="M728">
        <v>29.801132200000001</v>
      </c>
      <c r="N728">
        <v>29.21456337</v>
      </c>
      <c r="O728">
        <v>28.955793379999999</v>
      </c>
      <c r="P728">
        <v>28.912078860000001</v>
      </c>
      <c r="Q728">
        <v>29.78727722</v>
      </c>
      <c r="R728">
        <v>28.986932750000001</v>
      </c>
      <c r="S728">
        <v>29.319305419999999</v>
      </c>
      <c r="T728">
        <v>28.850074769999999</v>
      </c>
      <c r="U728">
        <v>29.654256820000001</v>
      </c>
      <c r="V728">
        <v>29.959198000000001</v>
      </c>
      <c r="W728">
        <v>29.575748440000002</v>
      </c>
      <c r="X728">
        <v>29.90626907</v>
      </c>
      <c r="Y728">
        <v>0.81790473200000002</v>
      </c>
      <c r="Z728">
        <v>-0.489908854</v>
      </c>
      <c r="AA728">
        <v>0.89517560200000001</v>
      </c>
      <c r="AB728">
        <v>-0.58497556100000003</v>
      </c>
      <c r="AC728">
        <v>0.96271793900000002</v>
      </c>
      <c r="AD728">
        <v>-0.53919283500000004</v>
      </c>
    </row>
    <row r="729" spans="1:30" x14ac:dyDescent="0.2">
      <c r="A729" t="s">
        <v>3464</v>
      </c>
      <c r="B729" t="s">
        <v>3465</v>
      </c>
      <c r="C729" t="s">
        <v>100</v>
      </c>
      <c r="D729" t="s">
        <v>3466</v>
      </c>
      <c r="E729" t="s">
        <v>3467</v>
      </c>
      <c r="F729" t="s">
        <v>3468</v>
      </c>
      <c r="G729" t="s">
        <v>36</v>
      </c>
      <c r="H729">
        <v>39.887999999999998</v>
      </c>
      <c r="I729">
        <v>11</v>
      </c>
      <c r="J729">
        <v>34.4</v>
      </c>
      <c r="K729">
        <v>0</v>
      </c>
      <c r="L729">
        <v>323.31</v>
      </c>
      <c r="M729">
        <v>31.18127441</v>
      </c>
      <c r="N729">
        <v>30.671434399999999</v>
      </c>
      <c r="O729">
        <v>30.2657299</v>
      </c>
      <c r="P729">
        <v>30.389051439999999</v>
      </c>
      <c r="Q729">
        <v>30.935297009999999</v>
      </c>
      <c r="R729">
        <v>30.30465126</v>
      </c>
      <c r="S729">
        <v>31.272642139999999</v>
      </c>
      <c r="T729">
        <v>30.736667629999999</v>
      </c>
      <c r="U729">
        <v>30.998600010000001</v>
      </c>
      <c r="V729">
        <v>31.129276279999999</v>
      </c>
      <c r="W729">
        <v>30.777372360000001</v>
      </c>
      <c r="X729">
        <v>31.144977570000002</v>
      </c>
      <c r="Y729">
        <v>0.46219212799999998</v>
      </c>
      <c r="Z729">
        <v>-0.31106249499999999</v>
      </c>
      <c r="AA729">
        <v>0.96021733799999998</v>
      </c>
      <c r="AB729">
        <v>-0.47420883200000002</v>
      </c>
      <c r="AC729">
        <v>2.4912430999999999E-2</v>
      </c>
      <c r="AD729">
        <v>-1.4572144E-2</v>
      </c>
    </row>
    <row r="730" spans="1:30" x14ac:dyDescent="0.2">
      <c r="A730" t="s">
        <v>3469</v>
      </c>
      <c r="B730" t="s">
        <v>3470</v>
      </c>
      <c r="C730" t="s">
        <v>3471</v>
      </c>
      <c r="D730" t="s">
        <v>3472</v>
      </c>
      <c r="E730" t="s">
        <v>3473</v>
      </c>
      <c r="F730" t="s">
        <v>3474</v>
      </c>
      <c r="G730" t="s">
        <v>36</v>
      </c>
      <c r="H730">
        <v>36.296999999999997</v>
      </c>
      <c r="I730">
        <v>10</v>
      </c>
      <c r="J730">
        <v>52.5</v>
      </c>
      <c r="K730">
        <v>0</v>
      </c>
      <c r="L730">
        <v>26.405000000000001</v>
      </c>
      <c r="M730">
        <v>24.95743942</v>
      </c>
      <c r="N730">
        <v>24.867641450000001</v>
      </c>
      <c r="O730">
        <v>24.421142580000001</v>
      </c>
      <c r="P730">
        <v>25.29804802</v>
      </c>
      <c r="Q730">
        <v>24.644561769999999</v>
      </c>
      <c r="R730">
        <v>24.483163829999999</v>
      </c>
      <c r="S730">
        <v>24.712823870000001</v>
      </c>
      <c r="T730">
        <v>24.595937729999999</v>
      </c>
      <c r="U730">
        <v>24.66817284</v>
      </c>
      <c r="V730">
        <v>25.556106570000001</v>
      </c>
      <c r="W730">
        <v>25.130769730000001</v>
      </c>
      <c r="X730">
        <v>25.150560380000002</v>
      </c>
      <c r="Y730">
        <v>1.1540704070000001</v>
      </c>
      <c r="Z730">
        <v>-0.53040440899999997</v>
      </c>
      <c r="AA730">
        <v>0.75903304900000002</v>
      </c>
      <c r="AB730">
        <v>-0.47055435200000001</v>
      </c>
      <c r="AC730">
        <v>1.9135772360000001</v>
      </c>
      <c r="AD730">
        <v>-0.62016741399999997</v>
      </c>
    </row>
    <row r="731" spans="1:30" x14ac:dyDescent="0.2">
      <c r="A731" t="s">
        <v>3475</v>
      </c>
      <c r="B731" t="s">
        <v>99</v>
      </c>
      <c r="C731" t="s">
        <v>3476</v>
      </c>
      <c r="D731" t="s">
        <v>3477</v>
      </c>
      <c r="E731" t="s">
        <v>3475</v>
      </c>
      <c r="F731" t="s">
        <v>3478</v>
      </c>
      <c r="G731" t="s">
        <v>58</v>
      </c>
      <c r="H731">
        <v>46.89</v>
      </c>
      <c r="I731">
        <v>18</v>
      </c>
      <c r="J731">
        <v>65.3</v>
      </c>
      <c r="K731">
        <v>0</v>
      </c>
      <c r="L731">
        <v>323.31</v>
      </c>
      <c r="M731">
        <v>28.67030334</v>
      </c>
      <c r="N731">
        <v>29.340938569999999</v>
      </c>
      <c r="O731">
        <v>28.571958540000001</v>
      </c>
      <c r="P731">
        <v>27.999916079999998</v>
      </c>
      <c r="Q731">
        <v>26.87091255</v>
      </c>
      <c r="R731">
        <v>28.283567430000002</v>
      </c>
      <c r="S731">
        <v>28.48727036</v>
      </c>
      <c r="T731">
        <v>28.637201309999998</v>
      </c>
      <c r="U731">
        <v>28.577226639999999</v>
      </c>
      <c r="V731">
        <v>27.865081790000001</v>
      </c>
      <c r="W731">
        <v>28.710861210000001</v>
      </c>
      <c r="X731">
        <v>28.65550232</v>
      </c>
      <c r="Y731">
        <v>0.54632525200000004</v>
      </c>
      <c r="Z731">
        <v>0.45058504700000002</v>
      </c>
      <c r="AA731">
        <v>0.60791077100000002</v>
      </c>
      <c r="AB731">
        <v>-0.69234975200000004</v>
      </c>
      <c r="AC731">
        <v>0.22096195900000001</v>
      </c>
      <c r="AD731">
        <v>0.156750997</v>
      </c>
    </row>
    <row r="732" spans="1:30" x14ac:dyDescent="0.2">
      <c r="A732" t="s">
        <v>3479</v>
      </c>
      <c r="B732" t="s">
        <v>31</v>
      </c>
      <c r="C732" t="s">
        <v>32</v>
      </c>
      <c r="D732" t="s">
        <v>3480</v>
      </c>
      <c r="E732" t="s">
        <v>3479</v>
      </c>
      <c r="F732" t="s">
        <v>3481</v>
      </c>
      <c r="G732" t="s">
        <v>36</v>
      </c>
      <c r="H732">
        <v>30.622</v>
      </c>
      <c r="I732">
        <v>6</v>
      </c>
      <c r="J732">
        <v>26.4</v>
      </c>
      <c r="K732">
        <v>0</v>
      </c>
      <c r="L732">
        <v>60.140999999999998</v>
      </c>
      <c r="M732">
        <v>28.966587069999999</v>
      </c>
      <c r="N732">
        <v>28.828022000000001</v>
      </c>
      <c r="O732">
        <v>28.64674187</v>
      </c>
      <c r="P732">
        <v>28.51945877</v>
      </c>
      <c r="Q732">
        <v>24.974420550000001</v>
      </c>
      <c r="R732">
        <v>28.299289699999999</v>
      </c>
      <c r="S732">
        <v>28.761924740000001</v>
      </c>
      <c r="T732">
        <v>28.650991439999999</v>
      </c>
      <c r="U732">
        <v>28.933849330000001</v>
      </c>
      <c r="V732">
        <v>28.513334270000001</v>
      </c>
      <c r="W732">
        <v>28.960855479999999</v>
      </c>
      <c r="X732">
        <v>28.777339940000001</v>
      </c>
      <c r="Y732">
        <v>0.14759966499999999</v>
      </c>
      <c r="Z732">
        <v>6.3273748000000005E-2</v>
      </c>
      <c r="AA732">
        <v>0.57300504799999996</v>
      </c>
      <c r="AB732">
        <v>-1.486120224</v>
      </c>
      <c r="AC732">
        <v>7.2368415000000005E-2</v>
      </c>
      <c r="AD732">
        <v>3.1745275000000003E-2</v>
      </c>
    </row>
    <row r="733" spans="1:30" x14ac:dyDescent="0.2">
      <c r="A733" t="s">
        <v>3482</v>
      </c>
      <c r="B733" t="s">
        <v>3483</v>
      </c>
      <c r="C733" t="s">
        <v>3484</v>
      </c>
      <c r="D733" t="s">
        <v>3485</v>
      </c>
      <c r="E733" t="s">
        <v>3486</v>
      </c>
      <c r="F733" t="s">
        <v>3487</v>
      </c>
      <c r="G733" t="s">
        <v>36</v>
      </c>
      <c r="H733">
        <v>51.575000000000003</v>
      </c>
      <c r="I733">
        <v>25</v>
      </c>
      <c r="J733">
        <v>67.2</v>
      </c>
      <c r="K733">
        <v>0</v>
      </c>
      <c r="L733">
        <v>252.75</v>
      </c>
      <c r="M733">
        <v>30.016111370000001</v>
      </c>
      <c r="N733">
        <v>30.029600139999999</v>
      </c>
      <c r="O733">
        <v>29.957677839999999</v>
      </c>
      <c r="P733">
        <v>28.642339710000002</v>
      </c>
      <c r="Q733">
        <v>26.788429260000001</v>
      </c>
      <c r="R733">
        <v>29.68785858</v>
      </c>
      <c r="S733">
        <v>29.954490660000001</v>
      </c>
      <c r="T733">
        <v>29.812253949999999</v>
      </c>
      <c r="U733">
        <v>30.059047700000001</v>
      </c>
      <c r="V733">
        <v>28.799804689999998</v>
      </c>
      <c r="W733">
        <v>30.098360060000001</v>
      </c>
      <c r="X733">
        <v>30.402023320000001</v>
      </c>
      <c r="Y733">
        <v>0.181425054</v>
      </c>
      <c r="Z733">
        <v>0.23440043099999999</v>
      </c>
      <c r="AA733">
        <v>0.64214982700000001</v>
      </c>
      <c r="AB733">
        <v>-1.393853505</v>
      </c>
      <c r="AC733">
        <v>0.129593136</v>
      </c>
      <c r="AD733">
        <v>0.175201416</v>
      </c>
    </row>
    <row r="734" spans="1:30" x14ac:dyDescent="0.2">
      <c r="A734" t="s">
        <v>3488</v>
      </c>
      <c r="B734" t="s">
        <v>1464</v>
      </c>
      <c r="C734" t="s">
        <v>111</v>
      </c>
      <c r="D734" t="s">
        <v>3489</v>
      </c>
      <c r="E734" t="s">
        <v>3488</v>
      </c>
      <c r="F734" t="s">
        <v>3490</v>
      </c>
      <c r="G734" t="s">
        <v>91</v>
      </c>
      <c r="H734">
        <v>28.524000000000001</v>
      </c>
      <c r="I734">
        <v>13</v>
      </c>
      <c r="J734">
        <v>50.4</v>
      </c>
      <c r="K734">
        <v>0</v>
      </c>
      <c r="L734">
        <v>133.03</v>
      </c>
      <c r="M734">
        <v>28.0846138</v>
      </c>
      <c r="N734">
        <v>28.263917920000001</v>
      </c>
      <c r="O734">
        <v>28.424303049999999</v>
      </c>
      <c r="P734">
        <v>28.798753739999999</v>
      </c>
      <c r="Q734">
        <v>27.040302279999999</v>
      </c>
      <c r="R734">
        <v>28.64213371</v>
      </c>
      <c r="S734">
        <v>28.350685120000001</v>
      </c>
      <c r="T734">
        <v>28.406978609999999</v>
      </c>
      <c r="U734">
        <v>28.34155273</v>
      </c>
      <c r="V734">
        <v>28.439918519999999</v>
      </c>
      <c r="W734">
        <v>28.497659680000002</v>
      </c>
      <c r="X734">
        <v>28.306999210000001</v>
      </c>
      <c r="Y734">
        <v>0.625071457</v>
      </c>
      <c r="Z734">
        <v>-0.15724754299999999</v>
      </c>
      <c r="AA734">
        <v>0.17030321700000001</v>
      </c>
      <c r="AB734">
        <v>-0.25446256</v>
      </c>
      <c r="AC734">
        <v>0.33263847899999999</v>
      </c>
      <c r="AD734">
        <v>-4.8453649000000001E-2</v>
      </c>
    </row>
    <row r="735" spans="1:30" x14ac:dyDescent="0.2">
      <c r="A735" t="s">
        <v>3491</v>
      </c>
      <c r="B735" t="s">
        <v>238</v>
      </c>
      <c r="C735" t="s">
        <v>1812</v>
      </c>
      <c r="D735" t="s">
        <v>3492</v>
      </c>
      <c r="E735" t="s">
        <v>3491</v>
      </c>
      <c r="F735" t="s">
        <v>3493</v>
      </c>
      <c r="G735" t="s">
        <v>91</v>
      </c>
      <c r="H735">
        <v>25.786999999999999</v>
      </c>
      <c r="I735">
        <v>17</v>
      </c>
      <c r="J735">
        <v>83.2</v>
      </c>
      <c r="K735">
        <v>0</v>
      </c>
      <c r="L735">
        <v>302.66000000000003</v>
      </c>
      <c r="M735">
        <v>27.798414229999999</v>
      </c>
      <c r="N735">
        <v>28.182577129999999</v>
      </c>
      <c r="O735">
        <v>28.657684329999999</v>
      </c>
      <c r="P735">
        <v>28.65352249</v>
      </c>
      <c r="Q735">
        <v>28.65884209</v>
      </c>
      <c r="R735">
        <v>28.447267530000001</v>
      </c>
      <c r="S735">
        <v>28.16038704</v>
      </c>
      <c r="T735">
        <v>28.499258040000001</v>
      </c>
      <c r="U735">
        <v>28.126029970000001</v>
      </c>
      <c r="V735">
        <v>28.428102490000001</v>
      </c>
      <c r="W735">
        <v>28.150833129999999</v>
      </c>
      <c r="X735">
        <v>27.858991620000001</v>
      </c>
      <c r="Y735">
        <v>7.9204939000000002E-2</v>
      </c>
      <c r="Z735">
        <v>6.6916147999999995E-2</v>
      </c>
      <c r="AA735">
        <v>1.1608840279999999</v>
      </c>
      <c r="AB735">
        <v>0.44056828799999997</v>
      </c>
      <c r="AC735">
        <v>0.22299469699999999</v>
      </c>
      <c r="AD735">
        <v>0.115915934</v>
      </c>
    </row>
    <row r="736" spans="1:30" x14ac:dyDescent="0.2">
      <c r="A736" t="s">
        <v>3494</v>
      </c>
      <c r="B736" t="s">
        <v>3495</v>
      </c>
      <c r="C736" t="s">
        <v>32</v>
      </c>
      <c r="D736" t="s">
        <v>3496</v>
      </c>
      <c r="E736" t="s">
        <v>3494</v>
      </c>
      <c r="F736" t="s">
        <v>3497</v>
      </c>
      <c r="G736" t="s">
        <v>58</v>
      </c>
      <c r="H736">
        <v>25.611000000000001</v>
      </c>
      <c r="I736">
        <v>9</v>
      </c>
      <c r="J736">
        <v>48.3</v>
      </c>
      <c r="K736">
        <v>0</v>
      </c>
      <c r="L736">
        <v>66.268000000000001</v>
      </c>
      <c r="M736">
        <v>26.963779450000001</v>
      </c>
      <c r="N736">
        <v>26.72142792</v>
      </c>
      <c r="O736">
        <v>26.552301409999998</v>
      </c>
      <c r="P736">
        <v>25.975481030000001</v>
      </c>
      <c r="Q736">
        <v>25.323923109999999</v>
      </c>
      <c r="R736">
        <v>26.344383239999999</v>
      </c>
      <c r="S736">
        <v>26.478446959999999</v>
      </c>
      <c r="T736">
        <v>26.177406309999999</v>
      </c>
      <c r="U736">
        <v>26.579889300000001</v>
      </c>
      <c r="V736">
        <v>26.624498370000001</v>
      </c>
      <c r="W736">
        <v>26.81824112</v>
      </c>
      <c r="X736">
        <v>26.701473239999999</v>
      </c>
      <c r="Y736">
        <v>8.3362624999999996E-2</v>
      </c>
      <c r="Z736">
        <v>3.1098684000000001E-2</v>
      </c>
      <c r="AA736">
        <v>1.287180408</v>
      </c>
      <c r="AB736">
        <v>-0.83347511299999999</v>
      </c>
      <c r="AC736">
        <v>1.06743492</v>
      </c>
      <c r="AD736">
        <v>-0.302823385</v>
      </c>
    </row>
    <row r="737" spans="1:30" x14ac:dyDescent="0.2">
      <c r="A737" t="s">
        <v>3498</v>
      </c>
      <c r="B737" t="s">
        <v>3499</v>
      </c>
      <c r="C737" t="s">
        <v>3500</v>
      </c>
      <c r="D737" t="s">
        <v>3501</v>
      </c>
      <c r="E737" t="s">
        <v>3502</v>
      </c>
      <c r="F737" t="s">
        <v>3503</v>
      </c>
      <c r="G737" t="s">
        <v>91</v>
      </c>
      <c r="H737">
        <v>39.972999999999999</v>
      </c>
      <c r="I737">
        <v>6</v>
      </c>
      <c r="J737">
        <v>27.6</v>
      </c>
      <c r="K737">
        <v>0</v>
      </c>
      <c r="L737">
        <v>34.345999999999997</v>
      </c>
      <c r="M737">
        <v>23.698404310000001</v>
      </c>
      <c r="N737">
        <v>24.330457689999999</v>
      </c>
      <c r="O737">
        <v>24.55137062</v>
      </c>
      <c r="P737">
        <v>24.779975889999999</v>
      </c>
      <c r="Q737">
        <v>25.138147350000001</v>
      </c>
      <c r="R737">
        <v>24.912515639999999</v>
      </c>
      <c r="S737">
        <v>25.302011490000002</v>
      </c>
      <c r="T737">
        <v>25.13088226</v>
      </c>
      <c r="U737">
        <v>23.553005219999999</v>
      </c>
      <c r="V737">
        <v>24.874998089999998</v>
      </c>
      <c r="W737">
        <v>25.07186699</v>
      </c>
      <c r="X737">
        <v>25.103498460000001</v>
      </c>
      <c r="Y737">
        <v>1.4420760100000001</v>
      </c>
      <c r="Z737">
        <v>-0.82337697300000001</v>
      </c>
      <c r="AA737">
        <v>0.22616544199999999</v>
      </c>
      <c r="AB737">
        <v>-7.3241552000000001E-2</v>
      </c>
      <c r="AC737">
        <v>0.25058212499999999</v>
      </c>
      <c r="AD737">
        <v>-0.35482152300000003</v>
      </c>
    </row>
    <row r="738" spans="1:30" x14ac:dyDescent="0.2">
      <c r="A738" t="s">
        <v>3504</v>
      </c>
      <c r="B738" t="s">
        <v>3505</v>
      </c>
      <c r="C738" t="s">
        <v>3506</v>
      </c>
      <c r="D738" t="s">
        <v>3507</v>
      </c>
      <c r="E738" t="s">
        <v>3508</v>
      </c>
      <c r="F738" t="s">
        <v>3509</v>
      </c>
      <c r="G738" t="s">
        <v>232</v>
      </c>
      <c r="H738">
        <v>71.474999999999994</v>
      </c>
      <c r="I738">
        <v>26</v>
      </c>
      <c r="J738">
        <v>57</v>
      </c>
      <c r="K738">
        <v>0</v>
      </c>
      <c r="L738">
        <v>121.29</v>
      </c>
      <c r="M738">
        <v>28.576614379999999</v>
      </c>
      <c r="N738">
        <v>28.50089264</v>
      </c>
      <c r="O738">
        <v>28.33223534</v>
      </c>
      <c r="P738">
        <v>28.888902659999999</v>
      </c>
      <c r="Q738">
        <v>24.766710280000002</v>
      </c>
      <c r="R738">
        <v>28.882036209999999</v>
      </c>
      <c r="S738">
        <v>28.789518359999999</v>
      </c>
      <c r="T738">
        <v>28.70358658</v>
      </c>
      <c r="U738">
        <v>28.77074051</v>
      </c>
      <c r="V738">
        <v>27.24281693</v>
      </c>
      <c r="W738">
        <v>28.677209850000001</v>
      </c>
      <c r="X738">
        <v>28.565290449999999</v>
      </c>
      <c r="Y738">
        <v>0.263765845</v>
      </c>
      <c r="Z738">
        <v>0.30814170800000001</v>
      </c>
      <c r="AA738">
        <v>0.169324373</v>
      </c>
      <c r="AB738">
        <v>-0.64922269200000005</v>
      </c>
      <c r="AC738">
        <v>0.57162569200000002</v>
      </c>
      <c r="AD738">
        <v>0.59284273799999998</v>
      </c>
    </row>
    <row r="739" spans="1:30" x14ac:dyDescent="0.2">
      <c r="A739" t="s">
        <v>3510</v>
      </c>
      <c r="B739" t="s">
        <v>99</v>
      </c>
      <c r="C739" t="s">
        <v>100</v>
      </c>
      <c r="D739" t="s">
        <v>3511</v>
      </c>
      <c r="E739" t="s">
        <v>3510</v>
      </c>
      <c r="F739" t="s">
        <v>3512</v>
      </c>
      <c r="G739" t="s">
        <v>58</v>
      </c>
      <c r="H739">
        <v>20.872</v>
      </c>
      <c r="I739">
        <v>7</v>
      </c>
      <c r="J739">
        <v>56.4</v>
      </c>
      <c r="K739">
        <v>0</v>
      </c>
      <c r="L739">
        <v>18.361999999999998</v>
      </c>
      <c r="M739">
        <v>26.32068825</v>
      </c>
      <c r="N739">
        <v>26.375705719999999</v>
      </c>
      <c r="O739">
        <v>26.308830260000001</v>
      </c>
      <c r="P739">
        <v>24.73468781</v>
      </c>
      <c r="Q739">
        <v>26.5839119</v>
      </c>
      <c r="R739">
        <v>26.468755720000001</v>
      </c>
      <c r="S739">
        <v>23.159673690000002</v>
      </c>
      <c r="T739">
        <v>25.99224281</v>
      </c>
      <c r="U739">
        <v>26.170871730000002</v>
      </c>
      <c r="V739">
        <v>27.081621169999998</v>
      </c>
      <c r="W739">
        <v>26.408208850000001</v>
      </c>
      <c r="X739">
        <v>26.352270130000001</v>
      </c>
      <c r="Y739">
        <v>0.52094717199999996</v>
      </c>
      <c r="Z739">
        <v>-0.27895863900000001</v>
      </c>
      <c r="AA739">
        <v>0.46038929299999998</v>
      </c>
      <c r="AB739">
        <v>-0.68491490700000002</v>
      </c>
      <c r="AC739">
        <v>0.68286238300000002</v>
      </c>
      <c r="AD739">
        <v>-1.5064373019999999</v>
      </c>
    </row>
    <row r="740" spans="1:30" x14ac:dyDescent="0.2">
      <c r="A740" t="s">
        <v>3513</v>
      </c>
      <c r="B740" t="s">
        <v>3514</v>
      </c>
      <c r="C740" t="s">
        <v>277</v>
      </c>
      <c r="D740" t="s">
        <v>3515</v>
      </c>
      <c r="E740" t="s">
        <v>3513</v>
      </c>
      <c r="F740" t="s">
        <v>3516</v>
      </c>
      <c r="G740" t="s">
        <v>126</v>
      </c>
      <c r="H740">
        <v>20.402999999999999</v>
      </c>
      <c r="I740">
        <v>4</v>
      </c>
      <c r="J740">
        <v>24.9</v>
      </c>
      <c r="K740">
        <v>0</v>
      </c>
      <c r="L740">
        <v>8.1960999999999995</v>
      </c>
      <c r="M740">
        <v>25.273607250000001</v>
      </c>
      <c r="N740">
        <v>24.059780119999999</v>
      </c>
      <c r="O740">
        <v>23.956289290000001</v>
      </c>
      <c r="P740">
        <v>24.364280699999998</v>
      </c>
      <c r="Q740">
        <v>24.070146560000001</v>
      </c>
      <c r="R740">
        <v>24.377956390000001</v>
      </c>
      <c r="S740">
        <v>24.362657550000002</v>
      </c>
      <c r="T740">
        <v>25.073780060000001</v>
      </c>
      <c r="U740">
        <v>23.345573430000002</v>
      </c>
      <c r="V740">
        <v>24.477970119999998</v>
      </c>
      <c r="W740">
        <v>24.48634148</v>
      </c>
      <c r="X740">
        <v>24.222288129999999</v>
      </c>
      <c r="Y740">
        <v>2.6693706000000001E-2</v>
      </c>
      <c r="Z740">
        <v>3.4358977999999998E-2</v>
      </c>
      <c r="AA740">
        <v>0.397723357</v>
      </c>
      <c r="AB740">
        <v>-0.124738693</v>
      </c>
      <c r="AC740">
        <v>9.4686157000000007E-2</v>
      </c>
      <c r="AD740">
        <v>-0.13486290000000001</v>
      </c>
    </row>
    <row r="741" spans="1:30" x14ac:dyDescent="0.2">
      <c r="A741" t="s">
        <v>3517</v>
      </c>
      <c r="B741" t="s">
        <v>1398</v>
      </c>
      <c r="C741" t="s">
        <v>111</v>
      </c>
      <c r="D741" t="s">
        <v>3518</v>
      </c>
      <c r="E741" t="s">
        <v>3517</v>
      </c>
      <c r="F741" t="s">
        <v>3519</v>
      </c>
      <c r="G741" t="s">
        <v>91</v>
      </c>
      <c r="H741">
        <v>28.49</v>
      </c>
      <c r="I741">
        <v>5</v>
      </c>
      <c r="J741">
        <v>34.5</v>
      </c>
      <c r="K741">
        <v>0</v>
      </c>
      <c r="L741">
        <v>20.725000000000001</v>
      </c>
      <c r="M741">
        <v>23.082977289999999</v>
      </c>
      <c r="N741">
        <v>24.998226169999999</v>
      </c>
      <c r="O741">
        <v>24.325971599999999</v>
      </c>
      <c r="P741">
        <v>24.279832840000001</v>
      </c>
      <c r="Q741">
        <v>24.368829730000002</v>
      </c>
      <c r="R741">
        <v>24.275251390000001</v>
      </c>
      <c r="S741">
        <v>24.880701070000001</v>
      </c>
      <c r="T741">
        <v>23.834388730000001</v>
      </c>
      <c r="U741">
        <v>25.15305901</v>
      </c>
      <c r="V741">
        <v>24.619369509999999</v>
      </c>
      <c r="W741">
        <v>24.015655519999999</v>
      </c>
      <c r="X741">
        <v>23.84245872</v>
      </c>
      <c r="Y741">
        <v>1.2727473E-2</v>
      </c>
      <c r="Z741">
        <v>-2.3436228E-2</v>
      </c>
      <c r="AA741">
        <v>0.248087954</v>
      </c>
      <c r="AB741">
        <v>0.14881006899999999</v>
      </c>
      <c r="AC741">
        <v>0.42481266899999998</v>
      </c>
      <c r="AD741">
        <v>0.46355501799999999</v>
      </c>
    </row>
    <row r="742" spans="1:30" x14ac:dyDescent="0.2">
      <c r="A742" t="s">
        <v>3520</v>
      </c>
      <c r="B742" t="s">
        <v>3521</v>
      </c>
      <c r="C742" t="s">
        <v>32</v>
      </c>
      <c r="D742" t="s">
        <v>3522</v>
      </c>
      <c r="E742" t="s">
        <v>3523</v>
      </c>
      <c r="F742" t="s">
        <v>3524</v>
      </c>
      <c r="G742" t="s">
        <v>36</v>
      </c>
      <c r="H742">
        <v>66.129000000000005</v>
      </c>
      <c r="I742">
        <v>21</v>
      </c>
      <c r="J742">
        <v>49</v>
      </c>
      <c r="K742">
        <v>0</v>
      </c>
      <c r="L742">
        <v>197.99</v>
      </c>
      <c r="M742">
        <v>30.054138179999999</v>
      </c>
      <c r="N742">
        <v>29.767728810000001</v>
      </c>
      <c r="O742">
        <v>29.501842499999999</v>
      </c>
      <c r="P742">
        <v>29.257638929999999</v>
      </c>
      <c r="Q742">
        <v>29.115575790000001</v>
      </c>
      <c r="R742">
        <v>29.357854840000002</v>
      </c>
      <c r="S742">
        <v>29.792640689999999</v>
      </c>
      <c r="T742">
        <v>29.342803960000001</v>
      </c>
      <c r="U742">
        <v>29.615282059999998</v>
      </c>
      <c r="V742">
        <v>29.721950530000001</v>
      </c>
      <c r="W742">
        <v>29.815097810000001</v>
      </c>
      <c r="X742">
        <v>29.95726204</v>
      </c>
      <c r="Y742">
        <v>0.119434842</v>
      </c>
      <c r="Z742">
        <v>-5.6866963999999999E-2</v>
      </c>
      <c r="AA742">
        <v>2.408769371</v>
      </c>
      <c r="AB742">
        <v>-0.587746938</v>
      </c>
      <c r="AC742">
        <v>0.77348003200000004</v>
      </c>
      <c r="AD742">
        <v>-0.24786122599999999</v>
      </c>
    </row>
    <row r="743" spans="1:30" x14ac:dyDescent="0.2">
      <c r="A743" t="s">
        <v>3525</v>
      </c>
      <c r="B743" t="s">
        <v>1830</v>
      </c>
      <c r="C743" t="s">
        <v>111</v>
      </c>
      <c r="D743" t="s">
        <v>3526</v>
      </c>
      <c r="E743" t="s">
        <v>3525</v>
      </c>
      <c r="F743" t="s">
        <v>3527</v>
      </c>
      <c r="G743" t="s">
        <v>91</v>
      </c>
      <c r="H743">
        <v>29.686</v>
      </c>
      <c r="I743">
        <v>14</v>
      </c>
      <c r="J743">
        <v>46</v>
      </c>
      <c r="K743">
        <v>0</v>
      </c>
      <c r="L743">
        <v>120.8</v>
      </c>
      <c r="M743">
        <v>28.687089919999998</v>
      </c>
      <c r="N743">
        <v>28.657583240000001</v>
      </c>
      <c r="O743">
        <v>28.168300630000001</v>
      </c>
      <c r="P743">
        <v>28.272220610000002</v>
      </c>
      <c r="Q743">
        <v>27.25997353</v>
      </c>
      <c r="R743">
        <v>28.645195009999998</v>
      </c>
      <c r="S743">
        <v>28.87984848</v>
      </c>
      <c r="T743">
        <v>28.120008469999998</v>
      </c>
      <c r="U743">
        <v>28.287492749999998</v>
      </c>
      <c r="V743">
        <v>28.028810499999999</v>
      </c>
      <c r="W743">
        <v>28.718393330000001</v>
      </c>
      <c r="X743">
        <v>28.879613880000001</v>
      </c>
      <c r="Y743">
        <v>4.1623978999999998E-2</v>
      </c>
      <c r="Z743">
        <v>-3.7947973000000003E-2</v>
      </c>
      <c r="AA743">
        <v>0.421058983</v>
      </c>
      <c r="AB743">
        <v>-0.48314285299999998</v>
      </c>
      <c r="AC743">
        <v>0.118358293</v>
      </c>
      <c r="AD743">
        <v>-0.11315600100000001</v>
      </c>
    </row>
    <row r="744" spans="1:30" x14ac:dyDescent="0.2">
      <c r="A744" t="s">
        <v>3528</v>
      </c>
      <c r="B744" t="s">
        <v>99</v>
      </c>
      <c r="C744" t="s">
        <v>100</v>
      </c>
      <c r="D744" t="s">
        <v>3529</v>
      </c>
      <c r="E744" t="s">
        <v>3528</v>
      </c>
      <c r="F744" t="s">
        <v>3530</v>
      </c>
      <c r="G744" t="s">
        <v>58</v>
      </c>
      <c r="H744">
        <v>35.491999999999997</v>
      </c>
      <c r="I744">
        <v>4</v>
      </c>
      <c r="J744">
        <v>13.5</v>
      </c>
      <c r="K744">
        <v>0</v>
      </c>
      <c r="L744">
        <v>7.4905999999999997</v>
      </c>
      <c r="M744">
        <v>25.443796160000002</v>
      </c>
      <c r="N744">
        <v>24.948331830000001</v>
      </c>
      <c r="O744">
        <v>25.179761890000002</v>
      </c>
      <c r="P744">
        <v>24.286472320000001</v>
      </c>
      <c r="Q744">
        <v>25.574007030000001</v>
      </c>
      <c r="R744">
        <v>24.825901030000001</v>
      </c>
      <c r="S744">
        <v>25.004274370000001</v>
      </c>
      <c r="T744">
        <v>24.387731550000002</v>
      </c>
      <c r="U744">
        <v>25.405096050000001</v>
      </c>
      <c r="V744">
        <v>25.246942520000001</v>
      </c>
      <c r="W744">
        <v>25.62315941</v>
      </c>
      <c r="X744">
        <v>25.445880890000002</v>
      </c>
      <c r="Y744">
        <v>0.62043124299999997</v>
      </c>
      <c r="Z744">
        <v>-0.24803098000000001</v>
      </c>
      <c r="AA744">
        <v>0.62912518299999998</v>
      </c>
      <c r="AB744">
        <v>-0.54320081099999995</v>
      </c>
      <c r="AC744">
        <v>0.73637664899999999</v>
      </c>
      <c r="AD744">
        <v>-0.50629361500000003</v>
      </c>
    </row>
    <row r="745" spans="1:30" x14ac:dyDescent="0.2">
      <c r="A745" t="s">
        <v>3531</v>
      </c>
      <c r="B745" t="s">
        <v>3532</v>
      </c>
      <c r="C745" t="s">
        <v>3068</v>
      </c>
      <c r="D745" t="s">
        <v>3533</v>
      </c>
      <c r="E745" t="s">
        <v>3534</v>
      </c>
      <c r="F745" t="s">
        <v>3535</v>
      </c>
      <c r="G745" t="s">
        <v>91</v>
      </c>
      <c r="H745">
        <v>11.839</v>
      </c>
      <c r="I745">
        <v>6</v>
      </c>
      <c r="J745">
        <v>47.2</v>
      </c>
      <c r="K745">
        <v>0</v>
      </c>
      <c r="L745">
        <v>117.56</v>
      </c>
      <c r="M745">
        <v>27.844518659999999</v>
      </c>
      <c r="N745">
        <v>27.87900162</v>
      </c>
      <c r="O745">
        <v>28.063888550000001</v>
      </c>
      <c r="P745">
        <v>28.343969349999998</v>
      </c>
      <c r="Q745">
        <v>28.822988509999998</v>
      </c>
      <c r="R745">
        <v>27.789985659999999</v>
      </c>
      <c r="S745">
        <v>27.597970960000001</v>
      </c>
      <c r="T745">
        <v>27.870443340000001</v>
      </c>
      <c r="U745">
        <v>28.43872833</v>
      </c>
      <c r="V745">
        <v>28.181535719999999</v>
      </c>
      <c r="W745">
        <v>27.75200272</v>
      </c>
      <c r="X745">
        <v>27.75002289</v>
      </c>
      <c r="Y745">
        <v>7.6672641999999999E-2</v>
      </c>
      <c r="Z745">
        <v>3.4615834999999998E-2</v>
      </c>
      <c r="AA745">
        <v>0.56992225699999999</v>
      </c>
      <c r="AB745">
        <v>0.42446072899999998</v>
      </c>
      <c r="AC745">
        <v>9.2893363000000007E-2</v>
      </c>
      <c r="AD745">
        <v>7.4527104999999996E-2</v>
      </c>
    </row>
    <row r="746" spans="1:30" x14ac:dyDescent="0.2">
      <c r="A746" t="s">
        <v>3536</v>
      </c>
      <c r="B746" t="s">
        <v>3537</v>
      </c>
      <c r="C746" t="s">
        <v>3538</v>
      </c>
      <c r="D746" t="s">
        <v>3539</v>
      </c>
      <c r="E746" t="s">
        <v>3540</v>
      </c>
      <c r="F746" t="s">
        <v>3541</v>
      </c>
      <c r="G746" t="s">
        <v>91</v>
      </c>
      <c r="H746">
        <v>23.042000000000002</v>
      </c>
      <c r="I746">
        <v>4</v>
      </c>
      <c r="J746">
        <v>20</v>
      </c>
      <c r="K746">
        <v>0</v>
      </c>
      <c r="L746">
        <v>29.631</v>
      </c>
      <c r="M746">
        <v>25.11751366</v>
      </c>
      <c r="N746">
        <v>25.067062379999999</v>
      </c>
      <c r="O746">
        <v>25.070587159999999</v>
      </c>
      <c r="P746">
        <v>24.043336870000001</v>
      </c>
      <c r="Q746">
        <v>24.82725525</v>
      </c>
      <c r="R746">
        <v>24.508453370000002</v>
      </c>
      <c r="S746">
        <v>25.108873370000001</v>
      </c>
      <c r="T746">
        <v>24.40682602</v>
      </c>
      <c r="U746">
        <v>23.964307789999999</v>
      </c>
      <c r="V746">
        <v>24.142263410000002</v>
      </c>
      <c r="W746">
        <v>25.10844994</v>
      </c>
      <c r="X746">
        <v>24.09407616</v>
      </c>
      <c r="Y746">
        <v>0.89780982799999998</v>
      </c>
      <c r="Z746">
        <v>0.63679122899999996</v>
      </c>
      <c r="AA746">
        <v>9.3692329999999994E-3</v>
      </c>
      <c r="AB746">
        <v>1.1418660000000001E-2</v>
      </c>
      <c r="AC746">
        <v>3.2405767000000002E-2</v>
      </c>
      <c r="AD746">
        <v>4.5072556E-2</v>
      </c>
    </row>
    <row r="747" spans="1:30" x14ac:dyDescent="0.2">
      <c r="A747" t="s">
        <v>3542</v>
      </c>
      <c r="B747" t="s">
        <v>3543</v>
      </c>
      <c r="C747" t="s">
        <v>3544</v>
      </c>
      <c r="D747" t="s">
        <v>3545</v>
      </c>
      <c r="E747" t="s">
        <v>3546</v>
      </c>
      <c r="F747" t="s">
        <v>3547</v>
      </c>
      <c r="G747" t="s">
        <v>91</v>
      </c>
      <c r="H747">
        <v>55.887999999999998</v>
      </c>
      <c r="I747">
        <v>21</v>
      </c>
      <c r="J747">
        <v>52.1</v>
      </c>
      <c r="K747">
        <v>0</v>
      </c>
      <c r="L747">
        <v>323.31</v>
      </c>
      <c r="M747">
        <v>28.23228645</v>
      </c>
      <c r="N747">
        <v>28.846431729999999</v>
      </c>
      <c r="O747">
        <v>28.661359789999999</v>
      </c>
      <c r="P747">
        <v>29.774625780000001</v>
      </c>
      <c r="Q747">
        <v>29.698015210000001</v>
      </c>
      <c r="R747">
        <v>28.738859179999999</v>
      </c>
      <c r="S747">
        <v>28.81583023</v>
      </c>
      <c r="T747">
        <v>28.824657439999999</v>
      </c>
      <c r="U747">
        <v>28.769575119999999</v>
      </c>
      <c r="V747">
        <v>28.67327118</v>
      </c>
      <c r="W747">
        <v>28.344011309999999</v>
      </c>
      <c r="X747">
        <v>28.273820879999999</v>
      </c>
      <c r="Y747">
        <v>0.27322822600000002</v>
      </c>
      <c r="Z747">
        <v>0.14965820299999999</v>
      </c>
      <c r="AA747">
        <v>1.28491076</v>
      </c>
      <c r="AB747">
        <v>0.97346560199999999</v>
      </c>
      <c r="AC747">
        <v>1.398771446</v>
      </c>
      <c r="AD747">
        <v>0.37298647600000001</v>
      </c>
    </row>
    <row r="748" spans="1:30" x14ac:dyDescent="0.2">
      <c r="A748" t="s">
        <v>3548</v>
      </c>
      <c r="B748" t="s">
        <v>3549</v>
      </c>
      <c r="C748" t="s">
        <v>3550</v>
      </c>
      <c r="D748" t="s">
        <v>3551</v>
      </c>
      <c r="E748" t="s">
        <v>3552</v>
      </c>
      <c r="F748" t="s">
        <v>3553</v>
      </c>
      <c r="G748" t="s">
        <v>91</v>
      </c>
      <c r="H748">
        <v>41.97</v>
      </c>
      <c r="I748">
        <v>12</v>
      </c>
      <c r="J748">
        <v>49.1</v>
      </c>
      <c r="K748">
        <v>0</v>
      </c>
      <c r="L748">
        <v>55.942999999999998</v>
      </c>
      <c r="M748">
        <v>24.96842384</v>
      </c>
      <c r="N748">
        <v>24.906280519999999</v>
      </c>
      <c r="O748">
        <v>24.415948870000001</v>
      </c>
      <c r="P748">
        <v>25.476116179999998</v>
      </c>
      <c r="Q748">
        <v>25.703495029999999</v>
      </c>
      <c r="R748">
        <v>25.121194840000001</v>
      </c>
      <c r="S748">
        <v>25.16165543</v>
      </c>
      <c r="T748">
        <v>25.981460569999999</v>
      </c>
      <c r="U748">
        <v>25.538780209999999</v>
      </c>
      <c r="V748">
        <v>24.832820890000001</v>
      </c>
      <c r="W748">
        <v>25.05837631</v>
      </c>
      <c r="X748">
        <v>24.52976799</v>
      </c>
      <c r="Y748">
        <v>6.5100876000000002E-2</v>
      </c>
      <c r="Z748">
        <v>-4.3437322E-2</v>
      </c>
      <c r="AA748">
        <v>1.2864196569999999</v>
      </c>
      <c r="AB748">
        <v>0.62661361699999996</v>
      </c>
      <c r="AC748">
        <v>1.254033535</v>
      </c>
      <c r="AD748">
        <v>0.75364367200000004</v>
      </c>
    </row>
    <row r="749" spans="1:30" x14ac:dyDescent="0.2">
      <c r="A749" t="s">
        <v>3554</v>
      </c>
      <c r="B749" t="s">
        <v>3555</v>
      </c>
      <c r="C749" t="s">
        <v>3556</v>
      </c>
      <c r="D749" t="s">
        <v>3557</v>
      </c>
      <c r="E749" t="s">
        <v>3558</v>
      </c>
      <c r="F749" t="s">
        <v>3559</v>
      </c>
      <c r="G749" t="s">
        <v>232</v>
      </c>
      <c r="H749">
        <v>41.420999999999999</v>
      </c>
      <c r="I749">
        <v>15</v>
      </c>
      <c r="J749">
        <v>50</v>
      </c>
      <c r="K749">
        <v>0</v>
      </c>
      <c r="L749">
        <v>182.29</v>
      </c>
      <c r="M749">
        <v>23.573360439999998</v>
      </c>
      <c r="N749">
        <v>24.039844510000002</v>
      </c>
      <c r="O749">
        <v>23.772178650000001</v>
      </c>
      <c r="P749">
        <v>24.769170760000002</v>
      </c>
      <c r="Q749">
        <v>24.87553406</v>
      </c>
      <c r="R749">
        <v>24.684511180000001</v>
      </c>
      <c r="S749">
        <v>24.090454099999999</v>
      </c>
      <c r="T749">
        <v>23.933506009999999</v>
      </c>
      <c r="U749">
        <v>24.227516170000001</v>
      </c>
      <c r="V749">
        <v>24.376194000000002</v>
      </c>
      <c r="W749">
        <v>23.537828449999999</v>
      </c>
      <c r="X749">
        <v>24.046203609999999</v>
      </c>
      <c r="Y749">
        <v>0.27600320099999998</v>
      </c>
      <c r="Z749">
        <v>-0.19161415100000001</v>
      </c>
      <c r="AA749">
        <v>1.465517854</v>
      </c>
      <c r="AB749">
        <v>0.78966331499999998</v>
      </c>
      <c r="AC749">
        <v>0.139055447</v>
      </c>
      <c r="AD749">
        <v>9.7083409999999995E-2</v>
      </c>
    </row>
    <row r="750" spans="1:30" x14ac:dyDescent="0.2">
      <c r="A750" t="s">
        <v>3560</v>
      </c>
      <c r="B750" t="s">
        <v>234</v>
      </c>
      <c r="C750" t="s">
        <v>32</v>
      </c>
      <c r="D750" t="s">
        <v>3561</v>
      </c>
      <c r="E750" t="s">
        <v>3560</v>
      </c>
      <c r="F750" t="s">
        <v>3562</v>
      </c>
      <c r="G750" t="s">
        <v>58</v>
      </c>
      <c r="H750">
        <v>27.44</v>
      </c>
      <c r="I750">
        <v>11</v>
      </c>
      <c r="J750">
        <v>49.8</v>
      </c>
      <c r="K750">
        <v>0</v>
      </c>
      <c r="L750">
        <v>45.371000000000002</v>
      </c>
      <c r="M750">
        <v>25.222766880000002</v>
      </c>
      <c r="N750">
        <v>25.66329575</v>
      </c>
      <c r="O750">
        <v>26.345077509999999</v>
      </c>
      <c r="P750">
        <v>25.216178889999998</v>
      </c>
      <c r="Q750">
        <v>24.934942249999999</v>
      </c>
      <c r="R750">
        <v>26.262233729999998</v>
      </c>
      <c r="S750">
        <v>26.77127647</v>
      </c>
      <c r="T750">
        <v>25.616695400000001</v>
      </c>
      <c r="U750">
        <v>26.541412350000002</v>
      </c>
      <c r="V750">
        <v>25.177528379999998</v>
      </c>
      <c r="W750">
        <v>25.781543729999999</v>
      </c>
      <c r="X750">
        <v>25.596136090000002</v>
      </c>
      <c r="Y750">
        <v>0.23839991299999999</v>
      </c>
      <c r="Z750">
        <v>0.225310644</v>
      </c>
      <c r="AA750">
        <v>3.6270426000000001E-2</v>
      </c>
      <c r="AB750">
        <v>-4.7284444000000002E-2</v>
      </c>
      <c r="AC750">
        <v>0.93561950699999996</v>
      </c>
      <c r="AD750">
        <v>0.79139200799999998</v>
      </c>
    </row>
    <row r="751" spans="1:30" x14ac:dyDescent="0.2">
      <c r="A751" t="s">
        <v>3563</v>
      </c>
      <c r="B751" t="s">
        <v>3564</v>
      </c>
      <c r="C751" t="s">
        <v>3565</v>
      </c>
      <c r="D751" t="s">
        <v>3566</v>
      </c>
      <c r="E751" t="s">
        <v>3567</v>
      </c>
      <c r="F751" t="s">
        <v>3568</v>
      </c>
      <c r="G751" t="s">
        <v>91</v>
      </c>
      <c r="H751">
        <v>44.460999999999999</v>
      </c>
      <c r="I751">
        <v>19</v>
      </c>
      <c r="J751">
        <v>61.5</v>
      </c>
      <c r="K751">
        <v>0</v>
      </c>
      <c r="L751">
        <v>240.59</v>
      </c>
      <c r="M751">
        <v>29.90440559</v>
      </c>
      <c r="N751">
        <v>29.741994859999998</v>
      </c>
      <c r="O751">
        <v>29.476146700000001</v>
      </c>
      <c r="P751">
        <v>29.281976700000001</v>
      </c>
      <c r="Q751">
        <v>29.20571327</v>
      </c>
      <c r="R751">
        <v>29.646106719999999</v>
      </c>
      <c r="S751">
        <v>29.96416473</v>
      </c>
      <c r="T751">
        <v>29.695411679999999</v>
      </c>
      <c r="U751">
        <v>29.856767649999998</v>
      </c>
      <c r="V751">
        <v>28.967851639999999</v>
      </c>
      <c r="W751">
        <v>29.56991386</v>
      </c>
      <c r="X751">
        <v>29.82717323</v>
      </c>
      <c r="Y751">
        <v>0.373135879</v>
      </c>
      <c r="Z751">
        <v>0.25253613800000002</v>
      </c>
      <c r="AA751">
        <v>9.5443434999999993E-2</v>
      </c>
      <c r="AB751">
        <v>-7.7047348000000002E-2</v>
      </c>
      <c r="AC751">
        <v>0.65165301200000003</v>
      </c>
      <c r="AD751">
        <v>0.38380177799999998</v>
      </c>
    </row>
    <row r="752" spans="1:30" x14ac:dyDescent="0.2">
      <c r="A752" t="s">
        <v>3569</v>
      </c>
      <c r="B752" t="s">
        <v>3570</v>
      </c>
      <c r="C752" t="s">
        <v>3571</v>
      </c>
      <c r="D752" t="s">
        <v>3572</v>
      </c>
      <c r="E752" t="s">
        <v>3573</v>
      </c>
      <c r="F752" t="s">
        <v>3574</v>
      </c>
      <c r="G752" t="s">
        <v>91</v>
      </c>
      <c r="H752">
        <v>30.890999999999998</v>
      </c>
      <c r="I752">
        <v>9</v>
      </c>
      <c r="J752">
        <v>39.299999999999997</v>
      </c>
      <c r="K752">
        <v>0</v>
      </c>
      <c r="L752">
        <v>52.320999999999998</v>
      </c>
      <c r="M752">
        <v>28.488763809999998</v>
      </c>
      <c r="N752">
        <v>28.876924509999998</v>
      </c>
      <c r="O752">
        <v>28.877159120000002</v>
      </c>
      <c r="P752">
        <v>28.91928673</v>
      </c>
      <c r="Q752">
        <v>28.64282227</v>
      </c>
      <c r="R752">
        <v>28.93545151</v>
      </c>
      <c r="S752">
        <v>28.767366410000001</v>
      </c>
      <c r="T752">
        <v>28.66407585</v>
      </c>
      <c r="U752">
        <v>28.68194008</v>
      </c>
      <c r="V752">
        <v>29.096651080000001</v>
      </c>
      <c r="W752">
        <v>28.6496563</v>
      </c>
      <c r="X752">
        <v>28.516981120000001</v>
      </c>
      <c r="Y752">
        <v>1.0302622000000001E-2</v>
      </c>
      <c r="Z752">
        <v>-6.8136849999999999E-3</v>
      </c>
      <c r="AA752">
        <v>0.14550392100000001</v>
      </c>
      <c r="AB752">
        <v>7.8090668000000002E-2</v>
      </c>
      <c r="AC752">
        <v>0.10067775</v>
      </c>
      <c r="AD752">
        <v>-4.9968719000000002E-2</v>
      </c>
    </row>
    <row r="753" spans="1:30" x14ac:dyDescent="0.2">
      <c r="A753" t="s">
        <v>3575</v>
      </c>
      <c r="B753" t="s">
        <v>3576</v>
      </c>
      <c r="C753" t="s">
        <v>3577</v>
      </c>
      <c r="D753" t="s">
        <v>3578</v>
      </c>
      <c r="E753" t="s">
        <v>3579</v>
      </c>
      <c r="F753" t="s">
        <v>3580</v>
      </c>
      <c r="G753" t="s">
        <v>395</v>
      </c>
      <c r="H753">
        <v>68.591999999999999</v>
      </c>
      <c r="I753">
        <v>32</v>
      </c>
      <c r="J753">
        <v>67.2</v>
      </c>
      <c r="K753">
        <v>0</v>
      </c>
      <c r="L753">
        <v>311.76</v>
      </c>
      <c r="M753">
        <v>27.112770080000001</v>
      </c>
      <c r="N753">
        <v>27.356742860000001</v>
      </c>
      <c r="O753">
        <v>28.011905670000001</v>
      </c>
      <c r="P753">
        <v>28.60925293</v>
      </c>
      <c r="Q753">
        <v>27.536899569999999</v>
      </c>
      <c r="R753">
        <v>28.193710329999998</v>
      </c>
      <c r="S753">
        <v>27.5357132</v>
      </c>
      <c r="T753">
        <v>27.027387619999999</v>
      </c>
      <c r="U753">
        <v>27.935621260000001</v>
      </c>
      <c r="V753">
        <v>27.72494507</v>
      </c>
      <c r="W753">
        <v>26.853052139999999</v>
      </c>
      <c r="X753">
        <v>25.96901703</v>
      </c>
      <c r="Y753">
        <v>0.489654531</v>
      </c>
      <c r="Z753">
        <v>0.64480145799999999</v>
      </c>
      <c r="AA753">
        <v>0.99604445399999997</v>
      </c>
      <c r="AB753">
        <v>1.264282862</v>
      </c>
      <c r="AC753">
        <v>0.49738750900000001</v>
      </c>
      <c r="AD753">
        <v>0.65056928000000003</v>
      </c>
    </row>
    <row r="754" spans="1:30" x14ac:dyDescent="0.2">
      <c r="A754" t="s">
        <v>3581</v>
      </c>
      <c r="B754" t="s">
        <v>3582</v>
      </c>
      <c r="C754" t="s">
        <v>3583</v>
      </c>
      <c r="D754" t="s">
        <v>3584</v>
      </c>
      <c r="E754" t="s">
        <v>3585</v>
      </c>
      <c r="F754" t="s">
        <v>3586</v>
      </c>
      <c r="G754" t="s">
        <v>91</v>
      </c>
      <c r="H754">
        <v>48.432000000000002</v>
      </c>
      <c r="I754">
        <v>10</v>
      </c>
      <c r="J754">
        <v>33.299999999999997</v>
      </c>
      <c r="K754">
        <v>0</v>
      </c>
      <c r="L754">
        <v>12.345000000000001</v>
      </c>
      <c r="M754">
        <v>24.623203279999998</v>
      </c>
      <c r="N754">
        <v>24.662193299999998</v>
      </c>
      <c r="O754">
        <v>24.744316099999999</v>
      </c>
      <c r="P754">
        <v>23.991529459999999</v>
      </c>
      <c r="Q754">
        <v>24.772056580000001</v>
      </c>
      <c r="R754">
        <v>25.966825490000002</v>
      </c>
      <c r="S754">
        <v>24.661191939999998</v>
      </c>
      <c r="T754">
        <v>22.394914629999999</v>
      </c>
      <c r="U754">
        <v>23.262092590000002</v>
      </c>
      <c r="V754">
        <v>24.008447650000001</v>
      </c>
      <c r="W754">
        <v>23.887767790000002</v>
      </c>
      <c r="X754">
        <v>23.493829730000002</v>
      </c>
      <c r="Y754">
        <v>2.2788358249999998</v>
      </c>
      <c r="Z754">
        <v>0.87988917</v>
      </c>
      <c r="AA754">
        <v>0.87084401099999997</v>
      </c>
      <c r="AB754">
        <v>1.113455455</v>
      </c>
      <c r="AC754">
        <v>0.203282674</v>
      </c>
      <c r="AD754">
        <v>-0.35728200300000001</v>
      </c>
    </row>
    <row r="755" spans="1:30" x14ac:dyDescent="0.2">
      <c r="A755" t="s">
        <v>3587</v>
      </c>
      <c r="B755" t="s">
        <v>3588</v>
      </c>
      <c r="C755" t="s">
        <v>111</v>
      </c>
      <c r="D755" t="s">
        <v>3589</v>
      </c>
      <c r="E755" t="s">
        <v>3587</v>
      </c>
      <c r="F755" t="s">
        <v>3590</v>
      </c>
      <c r="G755" t="s">
        <v>91</v>
      </c>
      <c r="H755">
        <v>41.966000000000001</v>
      </c>
      <c r="I755">
        <v>7</v>
      </c>
      <c r="J755">
        <v>28.2</v>
      </c>
      <c r="K755">
        <v>0</v>
      </c>
      <c r="L755">
        <v>23.923999999999999</v>
      </c>
      <c r="M755">
        <v>25.596706390000001</v>
      </c>
      <c r="N755">
        <v>25.72288704</v>
      </c>
      <c r="O755">
        <v>25.349489210000002</v>
      </c>
      <c r="P755">
        <v>25.775075910000002</v>
      </c>
      <c r="Q755">
        <v>25.557548520000001</v>
      </c>
      <c r="R755">
        <v>25.47333145</v>
      </c>
      <c r="S755">
        <v>25.725984570000001</v>
      </c>
      <c r="T755">
        <v>25.16993523</v>
      </c>
      <c r="U755">
        <v>25.43125534</v>
      </c>
      <c r="V755">
        <v>23.844970700000001</v>
      </c>
      <c r="W755">
        <v>25.648422239999999</v>
      </c>
      <c r="X755">
        <v>25.457950589999999</v>
      </c>
      <c r="Y755">
        <v>0.418786783</v>
      </c>
      <c r="Z755">
        <v>0.57257970199999997</v>
      </c>
      <c r="AA755">
        <v>0.46109876399999999</v>
      </c>
      <c r="AB755">
        <v>0.618204117</v>
      </c>
      <c r="AC755">
        <v>0.315806686</v>
      </c>
      <c r="AD755">
        <v>0.45861053499999999</v>
      </c>
    </row>
    <row r="756" spans="1:30" x14ac:dyDescent="0.2">
      <c r="A756" t="s">
        <v>3591</v>
      </c>
      <c r="B756" t="s">
        <v>3592</v>
      </c>
      <c r="C756" t="s">
        <v>3593</v>
      </c>
      <c r="D756" t="s">
        <v>3594</v>
      </c>
      <c r="E756" t="s">
        <v>3595</v>
      </c>
      <c r="F756" t="s">
        <v>3596</v>
      </c>
      <c r="G756" t="s">
        <v>91</v>
      </c>
      <c r="H756">
        <v>50.914999999999999</v>
      </c>
      <c r="I756">
        <v>21</v>
      </c>
      <c r="J756">
        <v>67.7</v>
      </c>
      <c r="K756">
        <v>0</v>
      </c>
      <c r="L756">
        <v>302.12</v>
      </c>
      <c r="M756">
        <v>28.178783419999998</v>
      </c>
      <c r="N756">
        <v>28.58595467</v>
      </c>
      <c r="O756">
        <v>28.32126427</v>
      </c>
      <c r="P756">
        <v>28.562999730000001</v>
      </c>
      <c r="Q756">
        <v>28.186832429999999</v>
      </c>
      <c r="R756">
        <v>28.740114210000002</v>
      </c>
      <c r="S756">
        <v>28.680532459999998</v>
      </c>
      <c r="T756">
        <v>28.947540279999998</v>
      </c>
      <c r="U756">
        <v>28.702264790000001</v>
      </c>
      <c r="V756">
        <v>28.173027040000001</v>
      </c>
      <c r="W756">
        <v>28.505216600000001</v>
      </c>
      <c r="X756">
        <v>28.51453781</v>
      </c>
      <c r="Y756">
        <v>7.641626E-2</v>
      </c>
      <c r="Z756">
        <v>-3.5593033000000003E-2</v>
      </c>
      <c r="AA756">
        <v>0.19162743700000001</v>
      </c>
      <c r="AB756">
        <v>9.9054972000000005E-2</v>
      </c>
      <c r="AC756">
        <v>1.260095111</v>
      </c>
      <c r="AD756">
        <v>0.379185359</v>
      </c>
    </row>
    <row r="757" spans="1:30" x14ac:dyDescent="0.2">
      <c r="A757" t="s">
        <v>3597</v>
      </c>
      <c r="B757" t="s">
        <v>3598</v>
      </c>
      <c r="C757" t="s">
        <v>3599</v>
      </c>
      <c r="D757" t="s">
        <v>3600</v>
      </c>
      <c r="E757" t="s">
        <v>3601</v>
      </c>
      <c r="F757" t="s">
        <v>3602</v>
      </c>
      <c r="G757" t="s">
        <v>91</v>
      </c>
      <c r="H757">
        <v>30.602</v>
      </c>
      <c r="I757">
        <v>18</v>
      </c>
      <c r="J757">
        <v>71.400000000000006</v>
      </c>
      <c r="K757">
        <v>0</v>
      </c>
      <c r="L757">
        <v>275.26</v>
      </c>
      <c r="M757">
        <v>29.431892399999999</v>
      </c>
      <c r="N757">
        <v>29.365550989999999</v>
      </c>
      <c r="O757">
        <v>29.527908329999999</v>
      </c>
      <c r="P757">
        <v>29.83133316</v>
      </c>
      <c r="Q757">
        <v>29.721330640000001</v>
      </c>
      <c r="R757">
        <v>29.62050056</v>
      </c>
      <c r="S757">
        <v>29.538177489999999</v>
      </c>
      <c r="T757">
        <v>29.480236049999998</v>
      </c>
      <c r="U757">
        <v>29.42278099</v>
      </c>
      <c r="V757">
        <v>29.743440629999998</v>
      </c>
      <c r="W757">
        <v>29.523969650000002</v>
      </c>
      <c r="X757">
        <v>29.41332817</v>
      </c>
      <c r="Y757">
        <v>0.476645392</v>
      </c>
      <c r="Z757">
        <v>-0.11846224499999999</v>
      </c>
      <c r="AA757">
        <v>0.64764493700000003</v>
      </c>
      <c r="AB757">
        <v>0.164141973</v>
      </c>
      <c r="AC757">
        <v>0.31897884599999998</v>
      </c>
      <c r="AD757">
        <v>-7.9847972000000003E-2</v>
      </c>
    </row>
    <row r="758" spans="1:30" x14ac:dyDescent="0.2">
      <c r="A758" t="s">
        <v>3603</v>
      </c>
      <c r="B758" t="s">
        <v>3604</v>
      </c>
      <c r="C758" t="s">
        <v>720</v>
      </c>
      <c r="D758" t="s">
        <v>3605</v>
      </c>
      <c r="E758" t="s">
        <v>3606</v>
      </c>
      <c r="F758" t="s">
        <v>3607</v>
      </c>
      <c r="G758" t="s">
        <v>232</v>
      </c>
      <c r="H758">
        <v>26.332999999999998</v>
      </c>
      <c r="I758">
        <v>9</v>
      </c>
      <c r="J758">
        <v>50.2</v>
      </c>
      <c r="K758">
        <v>0</v>
      </c>
      <c r="L758">
        <v>32.396999999999998</v>
      </c>
      <c r="M758">
        <v>23.718057630000001</v>
      </c>
      <c r="N758">
        <v>24.546243669999999</v>
      </c>
      <c r="O758">
        <v>24.92937469</v>
      </c>
      <c r="P758">
        <v>23.509576800000001</v>
      </c>
      <c r="Q758">
        <v>25.211282730000001</v>
      </c>
      <c r="R758">
        <v>25.259614939999999</v>
      </c>
      <c r="S758">
        <v>23.735239029999999</v>
      </c>
      <c r="T758">
        <v>24.827795030000001</v>
      </c>
      <c r="U758">
        <v>24.126529690000002</v>
      </c>
      <c r="V758">
        <v>25.0344944</v>
      </c>
      <c r="W758">
        <v>23.859550479999999</v>
      </c>
      <c r="X758">
        <v>23.878076549999999</v>
      </c>
      <c r="Y758">
        <v>9.5126711000000003E-2</v>
      </c>
      <c r="Z758">
        <v>0.14051818799999999</v>
      </c>
      <c r="AA758">
        <v>0.22696197400000001</v>
      </c>
      <c r="AB758">
        <v>0.40278434800000001</v>
      </c>
      <c r="AC758">
        <v>1.8179434000000001E-2</v>
      </c>
      <c r="AD758">
        <v>-2.7519226000000001E-2</v>
      </c>
    </row>
    <row r="759" spans="1:30" x14ac:dyDescent="0.2">
      <c r="A759" t="s">
        <v>3608</v>
      </c>
      <c r="B759" t="s">
        <v>99</v>
      </c>
      <c r="C759" t="s">
        <v>100</v>
      </c>
      <c r="D759" t="s">
        <v>3609</v>
      </c>
      <c r="E759" t="s">
        <v>3608</v>
      </c>
      <c r="F759" t="s">
        <v>3610</v>
      </c>
      <c r="G759" t="s">
        <v>58</v>
      </c>
      <c r="H759">
        <v>12.226000000000001</v>
      </c>
      <c r="I759">
        <v>13</v>
      </c>
      <c r="J759">
        <v>93.1</v>
      </c>
      <c r="K759">
        <v>0</v>
      </c>
      <c r="L759">
        <v>74.040999999999997</v>
      </c>
      <c r="M759">
        <v>26.501894</v>
      </c>
      <c r="N759">
        <v>26.25939941</v>
      </c>
      <c r="O759">
        <v>26.645126340000001</v>
      </c>
      <c r="P759">
        <v>26.144973749999998</v>
      </c>
      <c r="Q759">
        <v>25.058500290000001</v>
      </c>
      <c r="R759">
        <v>25.75411987</v>
      </c>
      <c r="S759">
        <v>26.05994415</v>
      </c>
      <c r="T759">
        <v>26.69192314</v>
      </c>
      <c r="U759">
        <v>26.347394940000001</v>
      </c>
      <c r="V759">
        <v>26.248384479999999</v>
      </c>
      <c r="W759">
        <v>26.308414460000002</v>
      </c>
      <c r="X759">
        <v>25.996644969999998</v>
      </c>
      <c r="Y759">
        <v>0.89826081499999999</v>
      </c>
      <c r="Z759">
        <v>0.28432528200000001</v>
      </c>
      <c r="AA759">
        <v>0.73491247400000004</v>
      </c>
      <c r="AB759">
        <v>-0.53194999700000001</v>
      </c>
      <c r="AC759">
        <v>0.36926093799999998</v>
      </c>
      <c r="AD759">
        <v>0.18193944300000001</v>
      </c>
    </row>
    <row r="760" spans="1:30" x14ac:dyDescent="0.2">
      <c r="A760" t="s">
        <v>3611</v>
      </c>
      <c r="B760" t="s">
        <v>243</v>
      </c>
      <c r="C760" t="s">
        <v>122</v>
      </c>
      <c r="D760" t="s">
        <v>3612</v>
      </c>
      <c r="E760" t="s">
        <v>3611</v>
      </c>
      <c r="F760" t="s">
        <v>3613</v>
      </c>
      <c r="G760" t="s">
        <v>126</v>
      </c>
      <c r="H760">
        <v>30.643000000000001</v>
      </c>
      <c r="I760">
        <v>8</v>
      </c>
      <c r="J760">
        <v>35.700000000000003</v>
      </c>
      <c r="K760">
        <v>0</v>
      </c>
      <c r="L760">
        <v>199.88</v>
      </c>
      <c r="M760">
        <v>29.494573590000002</v>
      </c>
      <c r="N760">
        <v>28.852933879999998</v>
      </c>
      <c r="O760">
        <v>28.622369769999999</v>
      </c>
      <c r="P760">
        <v>29.215744019999999</v>
      </c>
      <c r="Q760">
        <v>28.612983700000001</v>
      </c>
      <c r="R760">
        <v>29.397747039999999</v>
      </c>
      <c r="S760">
        <v>29.389051439999999</v>
      </c>
      <c r="T760">
        <v>28.822957989999999</v>
      </c>
      <c r="U760">
        <v>29.105195999999999</v>
      </c>
      <c r="V760">
        <v>29.303018569999999</v>
      </c>
      <c r="W760">
        <v>29.172145839999999</v>
      </c>
      <c r="X760">
        <v>29.37148285</v>
      </c>
      <c r="Y760">
        <v>0.473869074</v>
      </c>
      <c r="Z760">
        <v>-0.29225667300000002</v>
      </c>
      <c r="AA760">
        <v>0.35162607800000001</v>
      </c>
      <c r="AB760">
        <v>-0.20672416699999999</v>
      </c>
      <c r="AC760">
        <v>0.43563162500000002</v>
      </c>
      <c r="AD760">
        <v>-0.17648061100000001</v>
      </c>
    </row>
    <row r="761" spans="1:30" x14ac:dyDescent="0.2">
      <c r="A761" t="s">
        <v>3614</v>
      </c>
      <c r="B761" t="s">
        <v>3615</v>
      </c>
      <c r="C761" t="s">
        <v>3616</v>
      </c>
      <c r="D761" t="s">
        <v>3617</v>
      </c>
      <c r="E761" t="s">
        <v>3618</v>
      </c>
      <c r="F761" t="s">
        <v>3619</v>
      </c>
      <c r="G761" t="s">
        <v>36</v>
      </c>
      <c r="H761">
        <v>42.914999999999999</v>
      </c>
      <c r="I761">
        <v>9</v>
      </c>
      <c r="J761">
        <v>29</v>
      </c>
      <c r="K761">
        <v>0</v>
      </c>
      <c r="L761">
        <v>16.952999999999999</v>
      </c>
      <c r="M761">
        <v>24.908481600000002</v>
      </c>
      <c r="N761">
        <v>24.964242939999998</v>
      </c>
      <c r="O761">
        <v>25.087318419999999</v>
      </c>
      <c r="P761">
        <v>24.330808640000001</v>
      </c>
      <c r="Q761">
        <v>24.489591600000001</v>
      </c>
      <c r="R761">
        <v>24.97971725</v>
      </c>
      <c r="S761">
        <v>25.133045200000002</v>
      </c>
      <c r="T761">
        <v>25.17504692</v>
      </c>
      <c r="U761">
        <v>25.07993317</v>
      </c>
      <c r="V761">
        <v>24.24539566</v>
      </c>
      <c r="W761">
        <v>24.843883510000001</v>
      </c>
      <c r="X761">
        <v>24.737789150000001</v>
      </c>
      <c r="Y761">
        <v>0.91974503200000002</v>
      </c>
      <c r="Z761">
        <v>0.377658208</v>
      </c>
      <c r="AA761">
        <v>1.1031365E-2</v>
      </c>
      <c r="AB761">
        <v>-8.9836120000000002E-3</v>
      </c>
      <c r="AC761">
        <v>1.307556277</v>
      </c>
      <c r="AD761">
        <v>0.52031898499999996</v>
      </c>
    </row>
    <row r="762" spans="1:30" x14ac:dyDescent="0.2">
      <c r="A762" t="s">
        <v>3620</v>
      </c>
      <c r="B762" t="s">
        <v>3621</v>
      </c>
      <c r="C762" t="s">
        <v>32</v>
      </c>
      <c r="D762" t="s">
        <v>3622</v>
      </c>
      <c r="E762" t="s">
        <v>3623</v>
      </c>
      <c r="F762" t="s">
        <v>3624</v>
      </c>
      <c r="G762" t="s">
        <v>36</v>
      </c>
      <c r="H762">
        <v>29.602</v>
      </c>
      <c r="I762">
        <v>12</v>
      </c>
      <c r="J762">
        <v>71.7</v>
      </c>
      <c r="K762">
        <v>0</v>
      </c>
      <c r="L762">
        <v>209.29</v>
      </c>
      <c r="M762">
        <v>29.431932450000001</v>
      </c>
      <c r="N762">
        <v>29.184612269999999</v>
      </c>
      <c r="O762">
        <v>28.893798830000001</v>
      </c>
      <c r="P762">
        <v>28.683748250000001</v>
      </c>
      <c r="Q762">
        <v>26.20017052</v>
      </c>
      <c r="R762">
        <v>28.626552579999998</v>
      </c>
      <c r="S762">
        <v>29.08210373</v>
      </c>
      <c r="T762">
        <v>29.04004097</v>
      </c>
      <c r="U762">
        <v>29.03967476</v>
      </c>
      <c r="V762">
        <v>27.968511580000001</v>
      </c>
      <c r="W762">
        <v>29.093606950000002</v>
      </c>
      <c r="X762">
        <v>29.585363390000001</v>
      </c>
      <c r="Y762">
        <v>0.22317722400000001</v>
      </c>
      <c r="Z762">
        <v>0.28762054399999998</v>
      </c>
      <c r="AA762">
        <v>0.47890786400000002</v>
      </c>
      <c r="AB762">
        <v>-1.0456701909999999</v>
      </c>
      <c r="AC762">
        <v>0.13173584099999999</v>
      </c>
      <c r="AD762">
        <v>0.17144584700000001</v>
      </c>
    </row>
    <row r="763" spans="1:30" x14ac:dyDescent="0.2">
      <c r="A763" t="s">
        <v>3625</v>
      </c>
      <c r="B763" t="s">
        <v>3626</v>
      </c>
      <c r="C763" t="s">
        <v>431</v>
      </c>
      <c r="D763" t="s">
        <v>3627</v>
      </c>
      <c r="E763" t="s">
        <v>3628</v>
      </c>
      <c r="F763" t="s">
        <v>3629</v>
      </c>
      <c r="G763" t="s">
        <v>232</v>
      </c>
      <c r="H763">
        <v>42.731999999999999</v>
      </c>
      <c r="I763">
        <v>8</v>
      </c>
      <c r="J763">
        <v>23.4</v>
      </c>
      <c r="K763">
        <v>0</v>
      </c>
      <c r="L763">
        <v>21.54</v>
      </c>
      <c r="M763">
        <v>25.193769450000001</v>
      </c>
      <c r="N763">
        <v>24.619699480000001</v>
      </c>
      <c r="O763">
        <v>23.907463069999999</v>
      </c>
      <c r="P763">
        <v>23.78772163</v>
      </c>
      <c r="Q763">
        <v>25.429138179999999</v>
      </c>
      <c r="R763">
        <v>25.37697601</v>
      </c>
      <c r="S763">
        <v>23.821403499999999</v>
      </c>
      <c r="T763">
        <v>23.254570009999998</v>
      </c>
      <c r="U763">
        <v>23.927595140000001</v>
      </c>
      <c r="V763">
        <v>24.763551710000002</v>
      </c>
      <c r="W763">
        <v>24.993797300000001</v>
      </c>
      <c r="X763">
        <v>24.458044050000002</v>
      </c>
      <c r="Y763">
        <v>0.152692514</v>
      </c>
      <c r="Z763">
        <v>-0.164820353</v>
      </c>
      <c r="AA763">
        <v>7.9366356999999998E-2</v>
      </c>
      <c r="AB763">
        <v>0.126147588</v>
      </c>
      <c r="AC763">
        <v>1.8332024650000001</v>
      </c>
      <c r="AD763">
        <v>-1.070608139</v>
      </c>
    </row>
    <row r="764" spans="1:30" x14ac:dyDescent="0.2">
      <c r="A764" t="s">
        <v>3630</v>
      </c>
      <c r="B764" t="s">
        <v>3631</v>
      </c>
      <c r="C764" t="s">
        <v>365</v>
      </c>
      <c r="D764" t="s">
        <v>3632</v>
      </c>
      <c r="E764" t="s">
        <v>3633</v>
      </c>
      <c r="F764" t="s">
        <v>3634</v>
      </c>
      <c r="G764" t="s">
        <v>91</v>
      </c>
      <c r="H764">
        <v>11.782</v>
      </c>
      <c r="I764">
        <v>2</v>
      </c>
      <c r="J764">
        <v>13.6</v>
      </c>
      <c r="K764">
        <v>0</v>
      </c>
      <c r="L764">
        <v>124.77</v>
      </c>
      <c r="M764">
        <v>28.0799427</v>
      </c>
      <c r="N764">
        <v>27.935901640000001</v>
      </c>
      <c r="O764">
        <v>27.337476729999999</v>
      </c>
      <c r="P764">
        <v>27.156824109999999</v>
      </c>
      <c r="Q764">
        <v>27.510356900000001</v>
      </c>
      <c r="R764">
        <v>27.544069289999999</v>
      </c>
      <c r="S764">
        <v>27.155956270000001</v>
      </c>
      <c r="T764">
        <v>26.813844679999999</v>
      </c>
      <c r="U764">
        <v>27.888786320000001</v>
      </c>
      <c r="V764">
        <v>27.688991550000001</v>
      </c>
      <c r="W764">
        <v>27.859228130000002</v>
      </c>
      <c r="X764">
        <v>28.01935005</v>
      </c>
      <c r="Y764">
        <v>0.10433358500000001</v>
      </c>
      <c r="Z764">
        <v>-7.1416219000000003E-2</v>
      </c>
      <c r="AA764">
        <v>1.351993869</v>
      </c>
      <c r="AB764">
        <v>-0.45210647599999998</v>
      </c>
      <c r="AC764">
        <v>0.794638501</v>
      </c>
      <c r="AD764">
        <v>-0.56966082299999998</v>
      </c>
    </row>
    <row r="765" spans="1:30" x14ac:dyDescent="0.2">
      <c r="A765" t="s">
        <v>3635</v>
      </c>
      <c r="B765" t="s">
        <v>3636</v>
      </c>
      <c r="C765" t="s">
        <v>3637</v>
      </c>
      <c r="D765" t="s">
        <v>3638</v>
      </c>
      <c r="E765" t="s">
        <v>3639</v>
      </c>
      <c r="F765" t="s">
        <v>3640</v>
      </c>
      <c r="G765" t="s">
        <v>91</v>
      </c>
      <c r="H765">
        <v>41.08</v>
      </c>
      <c r="I765">
        <v>5</v>
      </c>
      <c r="J765">
        <v>24.7</v>
      </c>
      <c r="K765">
        <v>0</v>
      </c>
      <c r="L765">
        <v>23.152000000000001</v>
      </c>
      <c r="M765">
        <v>23.110504150000001</v>
      </c>
      <c r="N765">
        <v>23.694026950000001</v>
      </c>
      <c r="O765">
        <v>24.068077089999999</v>
      </c>
      <c r="P765">
        <v>24.338569639999999</v>
      </c>
      <c r="Q765">
        <v>24.94116592</v>
      </c>
      <c r="R765">
        <v>24.70373726</v>
      </c>
      <c r="S765">
        <v>23.502525330000001</v>
      </c>
      <c r="T765">
        <v>24.968109129999998</v>
      </c>
      <c r="U765">
        <v>23.121168140000002</v>
      </c>
      <c r="V765">
        <v>23.697408679999999</v>
      </c>
      <c r="W765">
        <v>24.010923389999999</v>
      </c>
      <c r="X765">
        <v>22.808034899999999</v>
      </c>
      <c r="Y765">
        <v>9.3034467999999995E-2</v>
      </c>
      <c r="Z765">
        <v>0.11874707499999999</v>
      </c>
      <c r="AA765">
        <v>1.3487228469999999</v>
      </c>
      <c r="AB765">
        <v>1.1557019550000001</v>
      </c>
      <c r="AC765">
        <v>0.20750057099999999</v>
      </c>
      <c r="AD765">
        <v>0.35847854600000001</v>
      </c>
    </row>
    <row r="766" spans="1:30" x14ac:dyDescent="0.2">
      <c r="A766" t="s">
        <v>3641</v>
      </c>
      <c r="B766" t="s">
        <v>3642</v>
      </c>
      <c r="C766" t="s">
        <v>3643</v>
      </c>
      <c r="D766" t="s">
        <v>3644</v>
      </c>
      <c r="E766" t="s">
        <v>3645</v>
      </c>
      <c r="F766" t="s">
        <v>3646</v>
      </c>
      <c r="G766" t="s">
        <v>36</v>
      </c>
      <c r="H766">
        <v>130.63999999999999</v>
      </c>
      <c r="I766">
        <v>14</v>
      </c>
      <c r="J766">
        <v>12.4</v>
      </c>
      <c r="K766">
        <v>0</v>
      </c>
      <c r="L766">
        <v>25.852</v>
      </c>
      <c r="M766">
        <v>23.9225502</v>
      </c>
      <c r="N766">
        <v>23.81552696</v>
      </c>
      <c r="O766">
        <v>24.078048710000001</v>
      </c>
      <c r="P766">
        <v>24.356817249999999</v>
      </c>
      <c r="Q766">
        <v>28.01579285</v>
      </c>
      <c r="R766">
        <v>23.169900890000001</v>
      </c>
      <c r="S766">
        <v>24.143684390000001</v>
      </c>
      <c r="T766">
        <v>24.09745216</v>
      </c>
      <c r="U766">
        <v>24.453479770000001</v>
      </c>
      <c r="V766">
        <v>28.838788990000001</v>
      </c>
      <c r="W766">
        <v>23.82971191</v>
      </c>
      <c r="X766">
        <v>27.697500229999999</v>
      </c>
      <c r="Y766">
        <v>0.87417602000000005</v>
      </c>
      <c r="Z766">
        <v>-2.8499584200000001</v>
      </c>
      <c r="AA766">
        <v>0.31227174099999999</v>
      </c>
      <c r="AB766">
        <v>-1.6078300480000001</v>
      </c>
      <c r="AC766">
        <v>0.77530936399999995</v>
      </c>
      <c r="AD766">
        <v>-2.5571282700000002</v>
      </c>
    </row>
    <row r="767" spans="1:30" x14ac:dyDescent="0.2">
      <c r="A767" t="s">
        <v>3647</v>
      </c>
      <c r="B767" t="s">
        <v>1464</v>
      </c>
      <c r="C767" t="s">
        <v>111</v>
      </c>
      <c r="D767" t="s">
        <v>3648</v>
      </c>
      <c r="E767" t="s">
        <v>3647</v>
      </c>
      <c r="F767" t="s">
        <v>3649</v>
      </c>
      <c r="G767" t="s">
        <v>91</v>
      </c>
      <c r="H767">
        <v>47.354999999999997</v>
      </c>
      <c r="I767">
        <v>25</v>
      </c>
      <c r="J767">
        <v>74.400000000000006</v>
      </c>
      <c r="K767">
        <v>0</v>
      </c>
      <c r="L767">
        <v>323.31</v>
      </c>
      <c r="M767">
        <v>26.052127840000001</v>
      </c>
      <c r="N767">
        <v>25.656709670000001</v>
      </c>
      <c r="O767">
        <v>27.556180950000002</v>
      </c>
      <c r="P767">
        <v>27.273376460000001</v>
      </c>
      <c r="Q767">
        <v>27.644714359999998</v>
      </c>
      <c r="R767">
        <v>27.618349080000002</v>
      </c>
      <c r="S767">
        <v>26.083326339999999</v>
      </c>
      <c r="T767">
        <v>25.240345000000001</v>
      </c>
      <c r="U767">
        <v>26.325363159999998</v>
      </c>
      <c r="V767">
        <v>25.963911060000001</v>
      </c>
      <c r="W767">
        <v>25.779014589999999</v>
      </c>
      <c r="X767">
        <v>26.227750780000001</v>
      </c>
      <c r="Y767">
        <v>0.2947843</v>
      </c>
      <c r="Z767">
        <v>0.43144734699999998</v>
      </c>
      <c r="AA767">
        <v>2.9994265609999999</v>
      </c>
      <c r="AB767">
        <v>1.5219211580000001</v>
      </c>
      <c r="AC767">
        <v>0.10963656500000001</v>
      </c>
      <c r="AD767">
        <v>-0.107213974</v>
      </c>
    </row>
    <row r="768" spans="1:30" x14ac:dyDescent="0.2">
      <c r="A768" t="s">
        <v>3650</v>
      </c>
      <c r="B768" t="s">
        <v>3651</v>
      </c>
      <c r="C768" t="s">
        <v>3652</v>
      </c>
      <c r="D768" t="s">
        <v>3653</v>
      </c>
      <c r="E768" t="s">
        <v>3654</v>
      </c>
      <c r="F768" t="s">
        <v>3655</v>
      </c>
      <c r="G768" t="s">
        <v>91</v>
      </c>
      <c r="H768">
        <v>31.875</v>
      </c>
      <c r="I768">
        <v>24</v>
      </c>
      <c r="J768">
        <v>79.7</v>
      </c>
      <c r="K768">
        <v>0</v>
      </c>
      <c r="L768">
        <v>275.36</v>
      </c>
      <c r="M768">
        <v>23.380144120000001</v>
      </c>
      <c r="N768">
        <v>24.816625599999998</v>
      </c>
      <c r="O768">
        <v>25.807054520000001</v>
      </c>
      <c r="P768">
        <v>25.771881100000002</v>
      </c>
      <c r="Q768">
        <v>26.991615299999999</v>
      </c>
      <c r="R768">
        <v>25.750572200000001</v>
      </c>
      <c r="S768">
        <v>24.025129320000001</v>
      </c>
      <c r="T768">
        <v>24.41338348</v>
      </c>
      <c r="U768">
        <v>22.503364560000001</v>
      </c>
      <c r="V768">
        <v>24.568735119999999</v>
      </c>
      <c r="W768">
        <v>24.360115050000001</v>
      </c>
      <c r="X768">
        <v>22.40928078</v>
      </c>
      <c r="Y768">
        <v>0.37902608799999998</v>
      </c>
      <c r="Z768">
        <v>0.88856442800000002</v>
      </c>
      <c r="AA768">
        <v>1.3931102740000001</v>
      </c>
      <c r="AB768">
        <v>2.3919792179999999</v>
      </c>
      <c r="AC768">
        <v>5.0319227000000001E-2</v>
      </c>
      <c r="AD768">
        <v>-0.13208452900000001</v>
      </c>
    </row>
    <row r="769" spans="1:30" x14ac:dyDescent="0.2">
      <c r="A769" t="s">
        <v>3656</v>
      </c>
      <c r="B769" t="s">
        <v>99</v>
      </c>
      <c r="C769" t="s">
        <v>100</v>
      </c>
      <c r="D769" t="s">
        <v>3657</v>
      </c>
      <c r="E769" t="s">
        <v>3656</v>
      </c>
      <c r="F769" t="s">
        <v>3658</v>
      </c>
      <c r="G769" t="s">
        <v>58</v>
      </c>
      <c r="H769">
        <v>18.588999999999999</v>
      </c>
      <c r="I769">
        <v>3</v>
      </c>
      <c r="J769">
        <v>22</v>
      </c>
      <c r="K769">
        <v>0</v>
      </c>
      <c r="L769">
        <v>17.096</v>
      </c>
      <c r="M769">
        <v>23.399383539999999</v>
      </c>
      <c r="N769">
        <v>23.57382011</v>
      </c>
      <c r="O769">
        <v>24.633966449999999</v>
      </c>
      <c r="P769">
        <v>25.791389469999999</v>
      </c>
      <c r="Q769">
        <v>24.618207930000001</v>
      </c>
      <c r="R769">
        <v>25.29715538</v>
      </c>
      <c r="S769">
        <v>24.181501390000001</v>
      </c>
      <c r="T769">
        <v>25.606536869999999</v>
      </c>
      <c r="U769">
        <v>25.26849365</v>
      </c>
      <c r="V769">
        <v>25.0706749</v>
      </c>
      <c r="W769">
        <v>25.41725349</v>
      </c>
      <c r="X769">
        <v>25.233631129999999</v>
      </c>
      <c r="Y769">
        <v>1.580653723</v>
      </c>
      <c r="Z769">
        <v>-1.3714631399999999</v>
      </c>
      <c r="AA769">
        <v>4.5586430000000002E-3</v>
      </c>
      <c r="AB769">
        <v>-4.935582E-3</v>
      </c>
      <c r="AC769">
        <v>0.19253082399999999</v>
      </c>
      <c r="AD769">
        <v>-0.221675873</v>
      </c>
    </row>
    <row r="770" spans="1:30" x14ac:dyDescent="0.2">
      <c r="A770" t="s">
        <v>3659</v>
      </c>
      <c r="B770" t="s">
        <v>3660</v>
      </c>
      <c r="C770" t="s">
        <v>3661</v>
      </c>
      <c r="D770" t="s">
        <v>3662</v>
      </c>
      <c r="E770" t="s">
        <v>3663</v>
      </c>
      <c r="F770" t="s">
        <v>3664</v>
      </c>
      <c r="G770" t="s">
        <v>232</v>
      </c>
      <c r="H770">
        <v>29.151</v>
      </c>
      <c r="I770">
        <v>13</v>
      </c>
      <c r="J770">
        <v>61.3</v>
      </c>
      <c r="K770">
        <v>0</v>
      </c>
      <c r="L770">
        <v>51.725000000000001</v>
      </c>
      <c r="M770">
        <v>27.379560470000001</v>
      </c>
      <c r="N770">
        <v>26.57643509</v>
      </c>
      <c r="O770">
        <v>25.802179339999999</v>
      </c>
      <c r="P770">
        <v>24.762422560000001</v>
      </c>
      <c r="Q770">
        <v>24.992004390000002</v>
      </c>
      <c r="R770">
        <v>26.841821670000002</v>
      </c>
      <c r="S770">
        <v>26.69165611</v>
      </c>
      <c r="T770">
        <v>25.966753010000001</v>
      </c>
      <c r="U770">
        <v>26.618349080000002</v>
      </c>
      <c r="V770">
        <v>27.032651900000001</v>
      </c>
      <c r="W770">
        <v>26.627145769999998</v>
      </c>
      <c r="X770">
        <v>26.906785960000001</v>
      </c>
      <c r="Y770">
        <v>0.223467903</v>
      </c>
      <c r="Z770">
        <v>-0.26946957900000001</v>
      </c>
      <c r="AA770">
        <v>0.92425538299999999</v>
      </c>
      <c r="AB770">
        <v>-1.3234450019999999</v>
      </c>
      <c r="AC770">
        <v>0.76158481</v>
      </c>
      <c r="AD770">
        <v>-0.42994181300000001</v>
      </c>
    </row>
    <row r="771" spans="1:30" x14ac:dyDescent="0.2">
      <c r="A771" t="s">
        <v>3665</v>
      </c>
      <c r="B771" t="s">
        <v>99</v>
      </c>
      <c r="C771" t="s">
        <v>100</v>
      </c>
      <c r="D771" t="s">
        <v>3666</v>
      </c>
      <c r="E771" t="s">
        <v>3665</v>
      </c>
      <c r="F771" t="s">
        <v>3667</v>
      </c>
      <c r="G771" t="s">
        <v>58</v>
      </c>
      <c r="H771">
        <v>16.756</v>
      </c>
      <c r="I771">
        <v>14</v>
      </c>
      <c r="J771">
        <v>78.5</v>
      </c>
      <c r="K771">
        <v>0</v>
      </c>
      <c r="L771">
        <v>92.53</v>
      </c>
      <c r="M771">
        <v>29.49033356</v>
      </c>
      <c r="N771">
        <v>29.95906067</v>
      </c>
      <c r="O771">
        <v>29.591884610000001</v>
      </c>
      <c r="P771">
        <v>29.247669219999999</v>
      </c>
      <c r="Q771">
        <v>28.965185170000002</v>
      </c>
      <c r="R771">
        <v>29.766544339999999</v>
      </c>
      <c r="S771">
        <v>30.02273941</v>
      </c>
      <c r="T771">
        <v>29.57724571</v>
      </c>
      <c r="U771">
        <v>30.40669441</v>
      </c>
      <c r="V771">
        <v>29.02451134</v>
      </c>
      <c r="W771">
        <v>29.61108398</v>
      </c>
      <c r="X771">
        <v>29.324316020000001</v>
      </c>
      <c r="Y771">
        <v>0.74815062600000004</v>
      </c>
      <c r="Z771">
        <v>0.360455831</v>
      </c>
      <c r="AA771">
        <v>7.3728719999999999E-3</v>
      </c>
      <c r="AB771">
        <v>6.495794E-3</v>
      </c>
      <c r="AC771">
        <v>1.0931303939999999</v>
      </c>
      <c r="AD771">
        <v>0.68225606299999997</v>
      </c>
    </row>
    <row r="772" spans="1:30" x14ac:dyDescent="0.2">
      <c r="A772" t="s">
        <v>3668</v>
      </c>
      <c r="B772" t="s">
        <v>3669</v>
      </c>
      <c r="C772" t="s">
        <v>248</v>
      </c>
      <c r="D772" t="s">
        <v>3670</v>
      </c>
      <c r="E772" t="s">
        <v>3671</v>
      </c>
      <c r="F772" t="s">
        <v>3672</v>
      </c>
      <c r="G772" t="s">
        <v>395</v>
      </c>
      <c r="H772">
        <v>53.802999999999997</v>
      </c>
      <c r="I772">
        <v>24</v>
      </c>
      <c r="J772">
        <v>50.9</v>
      </c>
      <c r="K772">
        <v>0</v>
      </c>
      <c r="L772">
        <v>139.15</v>
      </c>
      <c r="M772">
        <v>28.948711400000001</v>
      </c>
      <c r="N772">
        <v>28.809926990000001</v>
      </c>
      <c r="O772">
        <v>28.256019590000001</v>
      </c>
      <c r="P772">
        <v>26.479450230000001</v>
      </c>
      <c r="Q772">
        <v>29.91270828</v>
      </c>
      <c r="R772">
        <v>28.457559589999999</v>
      </c>
      <c r="S772">
        <v>28.960855479999999</v>
      </c>
      <c r="T772">
        <v>28.443834299999999</v>
      </c>
      <c r="U772">
        <v>28.39362144</v>
      </c>
      <c r="V772">
        <v>30.289670940000001</v>
      </c>
      <c r="W772">
        <v>28.544952389999999</v>
      </c>
      <c r="X772">
        <v>28.84284019</v>
      </c>
      <c r="Y772">
        <v>0.40610527000000002</v>
      </c>
      <c r="Z772">
        <v>-0.55426851899999996</v>
      </c>
      <c r="AA772">
        <v>0.34518865199999998</v>
      </c>
      <c r="AB772">
        <v>-0.94258181299999999</v>
      </c>
      <c r="AC772">
        <v>0.47835470699999999</v>
      </c>
      <c r="AD772">
        <v>-0.62638409900000003</v>
      </c>
    </row>
    <row r="773" spans="1:30" x14ac:dyDescent="0.2">
      <c r="A773" t="s">
        <v>3673</v>
      </c>
      <c r="B773" t="s">
        <v>3674</v>
      </c>
      <c r="C773" t="s">
        <v>3675</v>
      </c>
      <c r="D773" t="s">
        <v>3676</v>
      </c>
      <c r="E773" t="s">
        <v>3677</v>
      </c>
      <c r="F773" t="s">
        <v>3678</v>
      </c>
      <c r="G773" t="s">
        <v>395</v>
      </c>
      <c r="H773">
        <v>39.57</v>
      </c>
      <c r="I773">
        <v>7</v>
      </c>
      <c r="J773">
        <v>34.799999999999997</v>
      </c>
      <c r="K773">
        <v>0</v>
      </c>
      <c r="L773">
        <v>64.477000000000004</v>
      </c>
      <c r="M773">
        <v>25.45854568</v>
      </c>
      <c r="N773">
        <v>25.58815002</v>
      </c>
      <c r="O773">
        <v>25.292108540000001</v>
      </c>
      <c r="P773">
        <v>24.443500520000001</v>
      </c>
      <c r="Q773">
        <v>24.830963130000001</v>
      </c>
      <c r="R773">
        <v>25.486986160000001</v>
      </c>
      <c r="S773">
        <v>24.566366200000001</v>
      </c>
      <c r="T773">
        <v>25.282278059999999</v>
      </c>
      <c r="U773">
        <v>25.651189800000001</v>
      </c>
      <c r="V773">
        <v>25.62121964</v>
      </c>
      <c r="W773">
        <v>25.304800029999999</v>
      </c>
      <c r="X773">
        <v>25.47144127</v>
      </c>
      <c r="Y773">
        <v>5.3779089000000002E-2</v>
      </c>
      <c r="Z773">
        <v>-1.9552231E-2</v>
      </c>
      <c r="AA773">
        <v>0.79192725799999997</v>
      </c>
      <c r="AB773">
        <v>-0.54533704100000002</v>
      </c>
      <c r="AC773">
        <v>0.37930493199999998</v>
      </c>
      <c r="AD773">
        <v>-0.299208959</v>
      </c>
    </row>
    <row r="774" spans="1:30" x14ac:dyDescent="0.2">
      <c r="A774" t="s">
        <v>3679</v>
      </c>
      <c r="B774" t="s">
        <v>3680</v>
      </c>
      <c r="C774" t="s">
        <v>3681</v>
      </c>
      <c r="D774" t="s">
        <v>3682</v>
      </c>
      <c r="E774" t="s">
        <v>3683</v>
      </c>
      <c r="F774" t="s">
        <v>3684</v>
      </c>
      <c r="G774" t="s">
        <v>232</v>
      </c>
      <c r="H774">
        <v>230.62</v>
      </c>
      <c r="I774">
        <v>53</v>
      </c>
      <c r="J774">
        <v>38.200000000000003</v>
      </c>
      <c r="K774">
        <v>0</v>
      </c>
      <c r="L774">
        <v>323.31</v>
      </c>
      <c r="M774">
        <v>26.365562440000001</v>
      </c>
      <c r="N774">
        <v>25.700838090000001</v>
      </c>
      <c r="O774">
        <v>25.033092499999999</v>
      </c>
      <c r="P774">
        <v>24.215589520000002</v>
      </c>
      <c r="Q774">
        <v>25.313997270000002</v>
      </c>
      <c r="R774">
        <v>26.775678630000002</v>
      </c>
      <c r="S774">
        <v>27.454738620000001</v>
      </c>
      <c r="T774">
        <v>25.746196749999999</v>
      </c>
      <c r="U774">
        <v>27.179210659999999</v>
      </c>
      <c r="V774">
        <v>26.05759239</v>
      </c>
      <c r="W774">
        <v>27.231142040000002</v>
      </c>
      <c r="X774">
        <v>27.49052429</v>
      </c>
      <c r="Y774">
        <v>0.98273458400000002</v>
      </c>
      <c r="Z774">
        <v>-1.2265885670000001</v>
      </c>
      <c r="AA774">
        <v>0.79885412</v>
      </c>
      <c r="AB774">
        <v>-1.4913311</v>
      </c>
      <c r="AC774">
        <v>6.7369305000000004E-2</v>
      </c>
      <c r="AD774">
        <v>-0.133037567</v>
      </c>
    </row>
    <row r="775" spans="1:30" x14ac:dyDescent="0.2">
      <c r="A775" t="s">
        <v>3685</v>
      </c>
      <c r="B775" t="s">
        <v>3686</v>
      </c>
      <c r="C775" t="s">
        <v>3687</v>
      </c>
      <c r="D775" t="s">
        <v>3688</v>
      </c>
      <c r="E775" t="s">
        <v>3689</v>
      </c>
      <c r="F775" t="s">
        <v>3690</v>
      </c>
      <c r="G775" t="s">
        <v>126</v>
      </c>
      <c r="H775">
        <v>63.73</v>
      </c>
      <c r="I775">
        <v>26</v>
      </c>
      <c r="J775">
        <v>51.2</v>
      </c>
      <c r="K775">
        <v>0</v>
      </c>
      <c r="L775">
        <v>220.36</v>
      </c>
      <c r="M775">
        <v>30.183406829999999</v>
      </c>
      <c r="N775">
        <v>28.819002149999999</v>
      </c>
      <c r="O775">
        <v>29.32768059</v>
      </c>
      <c r="P775">
        <v>27.154026030000001</v>
      </c>
      <c r="Q775">
        <v>24.097640989999999</v>
      </c>
      <c r="R775">
        <v>29.310708999999999</v>
      </c>
      <c r="S775">
        <v>29.724748609999999</v>
      </c>
      <c r="T775">
        <v>29.839885710000001</v>
      </c>
      <c r="U775">
        <v>29.773054120000001</v>
      </c>
      <c r="V775">
        <v>26.371240619999998</v>
      </c>
      <c r="W775">
        <v>30.068815229999998</v>
      </c>
      <c r="X775">
        <v>30.362335210000001</v>
      </c>
      <c r="Y775">
        <v>0.14018765999999999</v>
      </c>
      <c r="Z775">
        <v>0.50923283900000005</v>
      </c>
      <c r="AA775">
        <v>0.45144441800000001</v>
      </c>
      <c r="AB775">
        <v>-2.0800050099999998</v>
      </c>
      <c r="AC775">
        <v>0.26234680100000002</v>
      </c>
      <c r="AD775">
        <v>0.845099131</v>
      </c>
    </row>
    <row r="776" spans="1:30" x14ac:dyDescent="0.2">
      <c r="A776" t="s">
        <v>3691</v>
      </c>
      <c r="B776" t="s">
        <v>3692</v>
      </c>
      <c r="C776" t="s">
        <v>122</v>
      </c>
      <c r="D776" t="s">
        <v>3693</v>
      </c>
      <c r="E776" t="s">
        <v>3694</v>
      </c>
      <c r="F776" t="s">
        <v>3695</v>
      </c>
      <c r="G776" t="s">
        <v>126</v>
      </c>
      <c r="H776">
        <v>17.907</v>
      </c>
      <c r="I776">
        <v>19</v>
      </c>
      <c r="J776">
        <v>89.5</v>
      </c>
      <c r="K776">
        <v>0</v>
      </c>
      <c r="L776">
        <v>177.66</v>
      </c>
      <c r="M776">
        <v>29.057008740000001</v>
      </c>
      <c r="N776">
        <v>29.340534210000001</v>
      </c>
      <c r="O776">
        <v>29.580770489999999</v>
      </c>
      <c r="P776">
        <v>29.54778671</v>
      </c>
      <c r="Q776">
        <v>30.120775219999999</v>
      </c>
      <c r="R776">
        <v>29.245653149999999</v>
      </c>
      <c r="S776">
        <v>29.380367280000002</v>
      </c>
      <c r="T776">
        <v>29.431633000000001</v>
      </c>
      <c r="U776">
        <v>29.069276810000002</v>
      </c>
      <c r="V776">
        <v>29.499391559999999</v>
      </c>
      <c r="W776">
        <v>29.20597076</v>
      </c>
      <c r="X776">
        <v>29.188131330000001</v>
      </c>
      <c r="Y776">
        <v>5.3536725E-2</v>
      </c>
      <c r="Z776">
        <v>2.8273264999999999E-2</v>
      </c>
      <c r="AA776">
        <v>0.54546089600000003</v>
      </c>
      <c r="AB776">
        <v>0.34024047899999998</v>
      </c>
      <c r="AC776">
        <v>8.833881E-3</v>
      </c>
      <c r="AD776">
        <v>-4.0721890000000004E-3</v>
      </c>
    </row>
    <row r="777" spans="1:30" x14ac:dyDescent="0.2">
      <c r="A777" t="s">
        <v>3696</v>
      </c>
      <c r="B777" t="s">
        <v>3697</v>
      </c>
      <c r="C777" t="s">
        <v>32</v>
      </c>
      <c r="D777" t="s">
        <v>3698</v>
      </c>
      <c r="E777" t="s">
        <v>3696</v>
      </c>
      <c r="F777" t="s">
        <v>3699</v>
      </c>
      <c r="G777" t="s">
        <v>36</v>
      </c>
      <c r="H777">
        <v>35.436999999999998</v>
      </c>
      <c r="I777">
        <v>12</v>
      </c>
      <c r="J777">
        <v>50.6</v>
      </c>
      <c r="K777">
        <v>0</v>
      </c>
      <c r="L777">
        <v>35.639000000000003</v>
      </c>
      <c r="M777">
        <v>26.593488690000001</v>
      </c>
      <c r="N777">
        <v>26.930553440000001</v>
      </c>
      <c r="O777">
        <v>26.79785919</v>
      </c>
      <c r="P777">
        <v>26.131889340000001</v>
      </c>
      <c r="Q777">
        <v>25.90774918</v>
      </c>
      <c r="R777">
        <v>26.26885223</v>
      </c>
      <c r="S777">
        <v>26.509315489999999</v>
      </c>
      <c r="T777">
        <v>27.640445710000002</v>
      </c>
      <c r="U777">
        <v>26.637409210000001</v>
      </c>
      <c r="V777">
        <v>26.630203250000001</v>
      </c>
      <c r="W777">
        <v>26.736860279999998</v>
      </c>
      <c r="X777">
        <v>26.697765350000001</v>
      </c>
      <c r="Y777">
        <v>0.34518288600000002</v>
      </c>
      <c r="Z777">
        <v>8.5690816000000003E-2</v>
      </c>
      <c r="AA777">
        <v>2.2254620869999999</v>
      </c>
      <c r="AB777">
        <v>-0.58544604</v>
      </c>
      <c r="AC777">
        <v>0.26832005799999997</v>
      </c>
      <c r="AD777">
        <v>0.240780512</v>
      </c>
    </row>
    <row r="778" spans="1:30" x14ac:dyDescent="0.2">
      <c r="A778" t="s">
        <v>3700</v>
      </c>
      <c r="B778" t="s">
        <v>3701</v>
      </c>
      <c r="C778" t="s">
        <v>3702</v>
      </c>
      <c r="D778" t="s">
        <v>3703</v>
      </c>
      <c r="E778" t="s">
        <v>3704</v>
      </c>
      <c r="F778" t="s">
        <v>3705</v>
      </c>
      <c r="G778" t="s">
        <v>36</v>
      </c>
      <c r="H778">
        <v>29.593</v>
      </c>
      <c r="I778">
        <v>6</v>
      </c>
      <c r="J778">
        <v>18.5</v>
      </c>
      <c r="K778">
        <v>0</v>
      </c>
      <c r="L778">
        <v>66.106999999999999</v>
      </c>
      <c r="M778">
        <v>26.472650529999999</v>
      </c>
      <c r="N778">
        <v>26.397249219999999</v>
      </c>
      <c r="O778">
        <v>26.498565670000001</v>
      </c>
      <c r="P778">
        <v>25.626754760000001</v>
      </c>
      <c r="Q778">
        <v>23.805305480000001</v>
      </c>
      <c r="R778">
        <v>26.2867794</v>
      </c>
      <c r="S778">
        <v>26.337100979999999</v>
      </c>
      <c r="T778">
        <v>26.409601210000002</v>
      </c>
      <c r="U778">
        <v>26.22153282</v>
      </c>
      <c r="V778">
        <v>26.293161390000002</v>
      </c>
      <c r="W778">
        <v>26.561800000000002</v>
      </c>
      <c r="X778">
        <v>26.633394240000001</v>
      </c>
      <c r="Y778">
        <v>0.13670769299999999</v>
      </c>
      <c r="Z778">
        <v>-3.9963404000000001E-2</v>
      </c>
      <c r="AA778">
        <v>0.77254147100000004</v>
      </c>
      <c r="AB778">
        <v>-1.25650533</v>
      </c>
      <c r="AC778">
        <v>0.67163729100000003</v>
      </c>
      <c r="AD778">
        <v>-0.17337353999999999</v>
      </c>
    </row>
    <row r="779" spans="1:30" x14ac:dyDescent="0.2">
      <c r="A779" t="s">
        <v>3706</v>
      </c>
      <c r="B779" t="s">
        <v>3707</v>
      </c>
      <c r="C779" t="s">
        <v>3708</v>
      </c>
      <c r="D779" t="s">
        <v>3709</v>
      </c>
      <c r="E779" t="s">
        <v>3710</v>
      </c>
      <c r="F779" t="s">
        <v>3711</v>
      </c>
      <c r="G779" t="s">
        <v>36</v>
      </c>
      <c r="H779">
        <v>15.147</v>
      </c>
      <c r="I779">
        <v>5</v>
      </c>
      <c r="J779">
        <v>79.900000000000006</v>
      </c>
      <c r="K779">
        <v>0</v>
      </c>
      <c r="L779">
        <v>323.31</v>
      </c>
      <c r="M779">
        <v>31.277418140000002</v>
      </c>
      <c r="N779">
        <v>31.28118134</v>
      </c>
      <c r="O779">
        <v>30.88372803</v>
      </c>
      <c r="P779">
        <v>30.53110886</v>
      </c>
      <c r="Q779">
        <v>31.45938683</v>
      </c>
      <c r="R779">
        <v>30.653778079999999</v>
      </c>
      <c r="S779">
        <v>30.936210630000001</v>
      </c>
      <c r="T779">
        <v>31.20839119</v>
      </c>
      <c r="U779">
        <v>31.293292999999998</v>
      </c>
      <c r="V779">
        <v>31.957954409999999</v>
      </c>
      <c r="W779">
        <v>31.011386869999999</v>
      </c>
      <c r="X779">
        <v>31.05962753</v>
      </c>
      <c r="Y779">
        <v>0.22871993600000001</v>
      </c>
      <c r="Z779">
        <v>-0.195547104</v>
      </c>
      <c r="AA779">
        <v>0.47210764700000002</v>
      </c>
      <c r="AB779">
        <v>-0.46156501799999999</v>
      </c>
      <c r="AC779">
        <v>0.237838403</v>
      </c>
      <c r="AD779">
        <v>-0.19702466299999999</v>
      </c>
    </row>
    <row r="780" spans="1:30" x14ac:dyDescent="0.2">
      <c r="A780" t="s">
        <v>3712</v>
      </c>
      <c r="B780" t="s">
        <v>3713</v>
      </c>
      <c r="C780" t="s">
        <v>2677</v>
      </c>
      <c r="D780" t="s">
        <v>3714</v>
      </c>
      <c r="E780" t="s">
        <v>3715</v>
      </c>
      <c r="F780" t="s">
        <v>3716</v>
      </c>
      <c r="G780" t="s">
        <v>232</v>
      </c>
      <c r="H780">
        <v>67.475999999999999</v>
      </c>
      <c r="I780">
        <v>34</v>
      </c>
      <c r="J780">
        <v>58.6</v>
      </c>
      <c r="K780">
        <v>0</v>
      </c>
      <c r="L780">
        <v>323.31</v>
      </c>
      <c r="M780">
        <v>28.484889979999998</v>
      </c>
      <c r="N780">
        <v>28.957593920000001</v>
      </c>
      <c r="O780">
        <v>29.487825390000001</v>
      </c>
      <c r="P780">
        <v>24.287008289999999</v>
      </c>
      <c r="Q780">
        <v>24.8948307</v>
      </c>
      <c r="R780">
        <v>28.690525050000002</v>
      </c>
      <c r="S780">
        <v>28.90477753</v>
      </c>
      <c r="T780">
        <v>29.200344090000002</v>
      </c>
      <c r="U780">
        <v>29.23178291</v>
      </c>
      <c r="V780">
        <v>25.233552929999998</v>
      </c>
      <c r="W780">
        <v>28.871059420000002</v>
      </c>
      <c r="X780">
        <v>28.88477516</v>
      </c>
      <c r="Y780">
        <v>0.45320684</v>
      </c>
      <c r="Z780">
        <v>1.313640594</v>
      </c>
      <c r="AA780">
        <v>0.39183848900000001</v>
      </c>
      <c r="AB780">
        <v>-1.705674489</v>
      </c>
      <c r="AC780">
        <v>0.52237383199999998</v>
      </c>
      <c r="AD780">
        <v>1.4491723379999999</v>
      </c>
    </row>
    <row r="781" spans="1:30" x14ac:dyDescent="0.2">
      <c r="A781" t="s">
        <v>3717</v>
      </c>
      <c r="B781" t="s">
        <v>3718</v>
      </c>
      <c r="C781" t="s">
        <v>3719</v>
      </c>
      <c r="D781" t="s">
        <v>3720</v>
      </c>
      <c r="E781" t="s">
        <v>3721</v>
      </c>
      <c r="F781" t="s">
        <v>3722</v>
      </c>
      <c r="G781" t="s">
        <v>36</v>
      </c>
      <c r="H781">
        <v>81.984999999999999</v>
      </c>
      <c r="I781">
        <v>33</v>
      </c>
      <c r="J781">
        <v>60</v>
      </c>
      <c r="K781">
        <v>0</v>
      </c>
      <c r="L781">
        <v>323.31</v>
      </c>
      <c r="M781">
        <v>30.38051033</v>
      </c>
      <c r="N781">
        <v>30.2624855</v>
      </c>
      <c r="O781">
        <v>29.506275179999999</v>
      </c>
      <c r="P781">
        <v>29.608266830000002</v>
      </c>
      <c r="Q781">
        <v>27.687324520000001</v>
      </c>
      <c r="R781">
        <v>28.889743800000002</v>
      </c>
      <c r="S781">
        <v>29.26794052</v>
      </c>
      <c r="T781">
        <v>29.141582490000001</v>
      </c>
      <c r="U781">
        <v>29.649793620000001</v>
      </c>
      <c r="V781">
        <v>29.11788177</v>
      </c>
      <c r="W781">
        <v>29.70092773</v>
      </c>
      <c r="X781">
        <v>29.66837692</v>
      </c>
      <c r="Y781">
        <v>0.76614820400000005</v>
      </c>
      <c r="Z781">
        <v>0.55402819299999995</v>
      </c>
      <c r="AA781">
        <v>0.57793774499999995</v>
      </c>
      <c r="AB781">
        <v>-0.76728375800000004</v>
      </c>
      <c r="AC781">
        <v>0.229894552</v>
      </c>
      <c r="AD781">
        <v>-0.142623266</v>
      </c>
    </row>
    <row r="782" spans="1:30" x14ac:dyDescent="0.2">
      <c r="A782" t="s">
        <v>3723</v>
      </c>
      <c r="B782" t="s">
        <v>1830</v>
      </c>
      <c r="C782" t="s">
        <v>111</v>
      </c>
      <c r="D782" t="s">
        <v>3724</v>
      </c>
      <c r="E782" t="s">
        <v>3723</v>
      </c>
      <c r="F782" t="s">
        <v>3725</v>
      </c>
      <c r="G782" t="s">
        <v>91</v>
      </c>
      <c r="H782">
        <v>33.963000000000001</v>
      </c>
      <c r="I782">
        <v>11</v>
      </c>
      <c r="J782">
        <v>48.5</v>
      </c>
      <c r="K782">
        <v>0</v>
      </c>
      <c r="L782">
        <v>57.539000000000001</v>
      </c>
      <c r="M782">
        <v>23.82670212</v>
      </c>
      <c r="N782">
        <v>27.300424580000001</v>
      </c>
      <c r="O782">
        <v>26.87619209</v>
      </c>
      <c r="P782">
        <v>27.1300621</v>
      </c>
      <c r="Q782">
        <v>26.95415878</v>
      </c>
      <c r="R782">
        <v>26.520732880000001</v>
      </c>
      <c r="S782">
        <v>27.07326698</v>
      </c>
      <c r="T782">
        <v>26.377824780000001</v>
      </c>
      <c r="U782">
        <v>26.79439163</v>
      </c>
      <c r="V782">
        <v>26.589351650000001</v>
      </c>
      <c r="W782">
        <v>27.88698578</v>
      </c>
      <c r="X782">
        <v>26.87619209</v>
      </c>
      <c r="Y782">
        <v>0.40744550800000001</v>
      </c>
      <c r="Z782">
        <v>-1.1164035800000001</v>
      </c>
      <c r="AA782">
        <v>0.22479636</v>
      </c>
      <c r="AB782">
        <v>-0.24919192000000001</v>
      </c>
      <c r="AC782">
        <v>0.34570777499999999</v>
      </c>
      <c r="AD782">
        <v>-0.36901537600000001</v>
      </c>
    </row>
    <row r="783" spans="1:30" x14ac:dyDescent="0.2">
      <c r="A783" t="s">
        <v>3726</v>
      </c>
      <c r="B783" t="s">
        <v>162</v>
      </c>
      <c r="C783" t="s">
        <v>100</v>
      </c>
      <c r="D783" t="s">
        <v>3727</v>
      </c>
      <c r="E783" t="s">
        <v>3726</v>
      </c>
      <c r="F783" t="s">
        <v>3728</v>
      </c>
      <c r="G783" t="s">
        <v>58</v>
      </c>
      <c r="H783">
        <v>17.209</v>
      </c>
      <c r="I783">
        <v>10</v>
      </c>
      <c r="J783">
        <v>75.2</v>
      </c>
      <c r="K783">
        <v>0</v>
      </c>
      <c r="L783">
        <v>162.19999999999999</v>
      </c>
      <c r="M783">
        <v>29.402105330000001</v>
      </c>
      <c r="N783">
        <v>29.601108549999999</v>
      </c>
      <c r="O783">
        <v>29.269056320000001</v>
      </c>
      <c r="P783">
        <v>29.049859999999999</v>
      </c>
      <c r="Q783">
        <v>29.343313219999999</v>
      </c>
      <c r="R783">
        <v>29.17262268</v>
      </c>
      <c r="S783">
        <v>29.571090699999999</v>
      </c>
      <c r="T783">
        <v>29.434320450000001</v>
      </c>
      <c r="U783">
        <v>29.303497310000001</v>
      </c>
      <c r="V783">
        <v>29.398929599999999</v>
      </c>
      <c r="W783">
        <v>28.978910450000001</v>
      </c>
      <c r="X783">
        <v>29.132392880000001</v>
      </c>
      <c r="Y783">
        <v>0.74714110499999997</v>
      </c>
      <c r="Z783">
        <v>0.25401242600000001</v>
      </c>
      <c r="AA783">
        <v>4.2263356000000002E-2</v>
      </c>
      <c r="AB783">
        <v>1.8520991000000001E-2</v>
      </c>
      <c r="AC783">
        <v>0.85313245999999998</v>
      </c>
      <c r="AD783">
        <v>0.26622517899999998</v>
      </c>
    </row>
    <row r="784" spans="1:30" x14ac:dyDescent="0.2">
      <c r="A784" t="s">
        <v>3729</v>
      </c>
      <c r="B784" t="s">
        <v>3730</v>
      </c>
      <c r="C784" t="s">
        <v>100</v>
      </c>
      <c r="D784" t="s">
        <v>3731</v>
      </c>
      <c r="E784" t="s">
        <v>3732</v>
      </c>
      <c r="F784" t="s">
        <v>3733</v>
      </c>
      <c r="G784" t="s">
        <v>36</v>
      </c>
      <c r="H784">
        <v>10.795</v>
      </c>
      <c r="I784">
        <v>4</v>
      </c>
      <c r="J784">
        <v>27.2</v>
      </c>
      <c r="K784">
        <v>0</v>
      </c>
      <c r="L784">
        <v>19.100999999999999</v>
      </c>
      <c r="M784">
        <v>28.219696039999999</v>
      </c>
      <c r="N784">
        <v>27.929763789999999</v>
      </c>
      <c r="O784">
        <v>28.31021118</v>
      </c>
      <c r="P784">
        <v>26.36207199</v>
      </c>
      <c r="Q784">
        <v>27.6607132</v>
      </c>
      <c r="R784">
        <v>27.325601580000001</v>
      </c>
      <c r="S784">
        <v>28.787216189999999</v>
      </c>
      <c r="T784">
        <v>27.754171370000002</v>
      </c>
      <c r="U784">
        <v>27.873262409999999</v>
      </c>
      <c r="V784">
        <v>28.75273705</v>
      </c>
      <c r="W784">
        <v>28.07423782</v>
      </c>
      <c r="X784">
        <v>28.385538100000002</v>
      </c>
      <c r="Y784">
        <v>0.47974870800000002</v>
      </c>
      <c r="Z784">
        <v>-0.25094731599999998</v>
      </c>
      <c r="AA784">
        <v>1.3793511510000001</v>
      </c>
      <c r="AB784">
        <v>-1.288042068</v>
      </c>
      <c r="AC784">
        <v>0.28125695499999998</v>
      </c>
      <c r="AD784">
        <v>-0.26595433600000001</v>
      </c>
    </row>
    <row r="785" spans="1:30" x14ac:dyDescent="0.2">
      <c r="A785" t="s">
        <v>3734</v>
      </c>
      <c r="B785" t="s">
        <v>162</v>
      </c>
      <c r="C785" t="s">
        <v>100</v>
      </c>
      <c r="D785" t="s">
        <v>3735</v>
      </c>
      <c r="E785" t="s">
        <v>3734</v>
      </c>
      <c r="F785" t="s">
        <v>3736</v>
      </c>
      <c r="G785" t="s">
        <v>58</v>
      </c>
      <c r="H785">
        <v>26.175000000000001</v>
      </c>
      <c r="I785">
        <v>10</v>
      </c>
      <c r="J785">
        <v>87.6</v>
      </c>
      <c r="K785">
        <v>0</v>
      </c>
      <c r="L785">
        <v>117.75</v>
      </c>
      <c r="M785">
        <v>27.897295</v>
      </c>
      <c r="N785">
        <v>27.957483289999999</v>
      </c>
      <c r="O785">
        <v>28.26221657</v>
      </c>
      <c r="P785">
        <v>25.764181140000002</v>
      </c>
      <c r="Q785">
        <v>27.308778759999999</v>
      </c>
      <c r="R785">
        <v>28.001098630000001</v>
      </c>
      <c r="S785">
        <v>28.236352920000002</v>
      </c>
      <c r="T785">
        <v>28.20960045</v>
      </c>
      <c r="U785">
        <v>28.18730545</v>
      </c>
      <c r="V785">
        <v>28.37674904</v>
      </c>
      <c r="W785">
        <v>27.899660109999999</v>
      </c>
      <c r="X785">
        <v>28.07158089</v>
      </c>
      <c r="Y785">
        <v>0.161124667</v>
      </c>
      <c r="Z785">
        <v>-7.6998392999999998E-2</v>
      </c>
      <c r="AA785">
        <v>0.74084940099999996</v>
      </c>
      <c r="AB785">
        <v>-1.0913105009999999</v>
      </c>
      <c r="AC785">
        <v>0.27173845000000002</v>
      </c>
      <c r="AD785">
        <v>9.5089594999999999E-2</v>
      </c>
    </row>
    <row r="786" spans="1:30" x14ac:dyDescent="0.2">
      <c r="A786" t="s">
        <v>3737</v>
      </c>
      <c r="B786" t="s">
        <v>3738</v>
      </c>
      <c r="C786" t="s">
        <v>3739</v>
      </c>
      <c r="D786" t="s">
        <v>3740</v>
      </c>
      <c r="E786" t="s">
        <v>3741</v>
      </c>
      <c r="F786" t="s">
        <v>3742</v>
      </c>
      <c r="G786" t="s">
        <v>43</v>
      </c>
      <c r="H786">
        <v>65.132999999999996</v>
      </c>
      <c r="I786">
        <v>22</v>
      </c>
      <c r="J786">
        <v>44.2</v>
      </c>
      <c r="K786">
        <v>0</v>
      </c>
      <c r="L786">
        <v>187.62</v>
      </c>
      <c r="M786">
        <v>27.800947189999999</v>
      </c>
      <c r="N786">
        <v>27.170928960000001</v>
      </c>
      <c r="O786">
        <v>27.121887210000001</v>
      </c>
      <c r="P786">
        <v>27.642787930000001</v>
      </c>
      <c r="Q786">
        <v>28.318595890000001</v>
      </c>
      <c r="R786">
        <v>27.603145600000001</v>
      </c>
      <c r="S786">
        <v>27.995071410000001</v>
      </c>
      <c r="T786">
        <v>27.385992049999999</v>
      </c>
      <c r="U786">
        <v>27.225086210000001</v>
      </c>
      <c r="V786">
        <v>28.363065720000002</v>
      </c>
      <c r="W786">
        <v>27.65280533</v>
      </c>
      <c r="X786">
        <v>27.446321489999999</v>
      </c>
      <c r="Y786">
        <v>0.57456037299999996</v>
      </c>
      <c r="Z786">
        <v>-0.45614306100000002</v>
      </c>
      <c r="AA786">
        <v>3.1778986000000002E-2</v>
      </c>
      <c r="AB786">
        <v>3.4112295000000001E-2</v>
      </c>
      <c r="AC786">
        <v>0.32217072600000002</v>
      </c>
      <c r="AD786">
        <v>-0.285347621</v>
      </c>
    </row>
    <row r="787" spans="1:30" x14ac:dyDescent="0.2">
      <c r="A787" t="s">
        <v>3743</v>
      </c>
      <c r="B787" t="s">
        <v>162</v>
      </c>
      <c r="C787" t="s">
        <v>100</v>
      </c>
      <c r="D787" t="s">
        <v>3744</v>
      </c>
      <c r="E787" t="s">
        <v>3743</v>
      </c>
      <c r="F787" t="s">
        <v>3745</v>
      </c>
      <c r="G787" t="s">
        <v>58</v>
      </c>
      <c r="H787">
        <v>38.439</v>
      </c>
      <c r="I787">
        <v>7</v>
      </c>
      <c r="J787">
        <v>24</v>
      </c>
      <c r="K787">
        <v>0</v>
      </c>
      <c r="L787">
        <v>9.4155999999999995</v>
      </c>
      <c r="M787">
        <v>24.4501667</v>
      </c>
      <c r="N787">
        <v>23.950113300000002</v>
      </c>
      <c r="O787">
        <v>25.211736680000001</v>
      </c>
      <c r="P787">
        <v>25.816263200000002</v>
      </c>
      <c r="Q787">
        <v>23.163099290000002</v>
      </c>
      <c r="R787">
        <v>24.555025100000002</v>
      </c>
      <c r="S787">
        <v>24.647626880000001</v>
      </c>
      <c r="T787">
        <v>23.587980269999999</v>
      </c>
      <c r="U787">
        <v>24.27845383</v>
      </c>
      <c r="V787">
        <v>25.622264860000001</v>
      </c>
      <c r="W787">
        <v>24.282136919999999</v>
      </c>
      <c r="X787">
        <v>24.45324707</v>
      </c>
      <c r="Y787">
        <v>0.16793960999999999</v>
      </c>
      <c r="Z787">
        <v>-0.24854405700000001</v>
      </c>
      <c r="AA787">
        <v>0.11390167599999999</v>
      </c>
      <c r="AB787">
        <v>-0.27442042</v>
      </c>
      <c r="AC787">
        <v>0.51521551899999996</v>
      </c>
      <c r="AD787">
        <v>-0.61452929199999995</v>
      </c>
    </row>
    <row r="788" spans="1:30" x14ac:dyDescent="0.2">
      <c r="A788" t="s">
        <v>3746</v>
      </c>
      <c r="B788" t="s">
        <v>498</v>
      </c>
      <c r="C788" t="s">
        <v>32</v>
      </c>
      <c r="D788" t="s">
        <v>3747</v>
      </c>
      <c r="E788" t="s">
        <v>3746</v>
      </c>
      <c r="F788" t="s">
        <v>3748</v>
      </c>
      <c r="G788" t="s">
        <v>58</v>
      </c>
      <c r="H788">
        <v>17.405999999999999</v>
      </c>
      <c r="I788">
        <v>14</v>
      </c>
      <c r="J788">
        <v>84.5</v>
      </c>
      <c r="K788">
        <v>0</v>
      </c>
      <c r="L788">
        <v>235.72</v>
      </c>
      <c r="M788">
        <v>28.04202652</v>
      </c>
      <c r="N788">
        <v>28.654649729999999</v>
      </c>
      <c r="O788">
        <v>28.799495700000001</v>
      </c>
      <c r="P788">
        <v>28.369985580000002</v>
      </c>
      <c r="Q788">
        <v>28.632112500000002</v>
      </c>
      <c r="R788">
        <v>28.11535263</v>
      </c>
      <c r="S788">
        <v>28.21052933</v>
      </c>
      <c r="T788">
        <v>28.022211070000001</v>
      </c>
      <c r="U788">
        <v>27.993776319999998</v>
      </c>
      <c r="V788">
        <v>28.117683410000001</v>
      </c>
      <c r="W788">
        <v>27.961021420000002</v>
      </c>
      <c r="X788">
        <v>28.313457490000001</v>
      </c>
      <c r="Y788">
        <v>0.65700654300000005</v>
      </c>
      <c r="Z788">
        <v>0.368003209</v>
      </c>
      <c r="AA788">
        <v>0.59878242100000001</v>
      </c>
      <c r="AB788">
        <v>0.241762797</v>
      </c>
      <c r="AC788">
        <v>0.17027451900000001</v>
      </c>
      <c r="AD788">
        <v>-5.5215199999999999E-2</v>
      </c>
    </row>
    <row r="789" spans="1:30" x14ac:dyDescent="0.2">
      <c r="A789" t="s">
        <v>3749</v>
      </c>
      <c r="B789" t="s">
        <v>3750</v>
      </c>
      <c r="C789" t="s">
        <v>3751</v>
      </c>
      <c r="D789" t="s">
        <v>3752</v>
      </c>
      <c r="E789" t="s">
        <v>3753</v>
      </c>
      <c r="F789" t="s">
        <v>3754</v>
      </c>
      <c r="G789" t="s">
        <v>91</v>
      </c>
      <c r="H789">
        <v>27.466000000000001</v>
      </c>
      <c r="I789">
        <v>9</v>
      </c>
      <c r="J789">
        <v>30.8</v>
      </c>
      <c r="K789">
        <v>0</v>
      </c>
      <c r="L789">
        <v>71.841999999999999</v>
      </c>
      <c r="M789">
        <v>29.390794750000001</v>
      </c>
      <c r="N789">
        <v>29.108440399999999</v>
      </c>
      <c r="O789">
        <v>28.934888839999999</v>
      </c>
      <c r="P789">
        <v>28.30173302</v>
      </c>
      <c r="Q789">
        <v>28.171119690000001</v>
      </c>
      <c r="R789">
        <v>29.347648620000001</v>
      </c>
      <c r="S789">
        <v>29.347204210000001</v>
      </c>
      <c r="T789">
        <v>28.514801030000001</v>
      </c>
      <c r="U789">
        <v>29.21370697</v>
      </c>
      <c r="V789">
        <v>29.065071110000002</v>
      </c>
      <c r="W789">
        <v>29.328815460000001</v>
      </c>
      <c r="X789">
        <v>29.378795619999998</v>
      </c>
      <c r="Y789">
        <v>0.27504879100000001</v>
      </c>
      <c r="Z789">
        <v>-0.112852732</v>
      </c>
      <c r="AA789">
        <v>0.77960710099999997</v>
      </c>
      <c r="AB789">
        <v>-0.65072695400000002</v>
      </c>
      <c r="AC789">
        <v>0.349615024</v>
      </c>
      <c r="AD789">
        <v>-0.232323329</v>
      </c>
    </row>
    <row r="790" spans="1:30" x14ac:dyDescent="0.2">
      <c r="A790" t="s">
        <v>3755</v>
      </c>
      <c r="B790" t="s">
        <v>3756</v>
      </c>
      <c r="C790" t="s">
        <v>3757</v>
      </c>
      <c r="D790" t="s">
        <v>3758</v>
      </c>
      <c r="E790" t="s">
        <v>3759</v>
      </c>
      <c r="F790" t="s">
        <v>3760</v>
      </c>
      <c r="G790" t="s">
        <v>36</v>
      </c>
      <c r="H790">
        <v>117.49</v>
      </c>
      <c r="I790">
        <v>36</v>
      </c>
      <c r="J790">
        <v>35</v>
      </c>
      <c r="K790">
        <v>0</v>
      </c>
      <c r="L790">
        <v>199.24</v>
      </c>
      <c r="M790">
        <v>30.707672120000002</v>
      </c>
      <c r="N790">
        <v>29.938735959999999</v>
      </c>
      <c r="O790">
        <v>30.245471949999999</v>
      </c>
      <c r="P790">
        <v>29.09778214</v>
      </c>
      <c r="Q790">
        <v>28.992967610000001</v>
      </c>
      <c r="R790">
        <v>29.866954799999998</v>
      </c>
      <c r="S790">
        <v>30.068944930000001</v>
      </c>
      <c r="T790">
        <v>29.704641339999998</v>
      </c>
      <c r="U790">
        <v>30.444110869999999</v>
      </c>
      <c r="V790">
        <v>29.78414536</v>
      </c>
      <c r="W790">
        <v>30.49333382</v>
      </c>
      <c r="X790">
        <v>30.730283740000001</v>
      </c>
      <c r="Y790">
        <v>3.6180944999999999E-2</v>
      </c>
      <c r="Z790">
        <v>-3.8627624999999999E-2</v>
      </c>
      <c r="AA790">
        <v>1.206965506</v>
      </c>
      <c r="AB790">
        <v>-1.0166861220000001</v>
      </c>
      <c r="AC790">
        <v>0.301102166</v>
      </c>
      <c r="AD790">
        <v>-0.26335525500000001</v>
      </c>
    </row>
    <row r="791" spans="1:30" x14ac:dyDescent="0.2">
      <c r="A791" t="s">
        <v>3761</v>
      </c>
      <c r="B791" t="s">
        <v>3762</v>
      </c>
      <c r="C791" t="s">
        <v>3763</v>
      </c>
      <c r="D791" t="s">
        <v>3764</v>
      </c>
      <c r="E791" t="s">
        <v>3765</v>
      </c>
      <c r="F791" t="s">
        <v>3766</v>
      </c>
      <c r="G791" t="s">
        <v>36</v>
      </c>
      <c r="H791">
        <v>44.063000000000002</v>
      </c>
      <c r="I791">
        <v>13</v>
      </c>
      <c r="J791">
        <v>47.8</v>
      </c>
      <c r="K791">
        <v>0</v>
      </c>
      <c r="L791">
        <v>155.37</v>
      </c>
      <c r="M791">
        <v>27.033281330000001</v>
      </c>
      <c r="N791">
        <v>27.109287259999999</v>
      </c>
      <c r="O791">
        <v>27.093959810000001</v>
      </c>
      <c r="P791">
        <v>25.105390549999999</v>
      </c>
      <c r="Q791">
        <v>24.051757810000002</v>
      </c>
      <c r="R791">
        <v>27.485773089999999</v>
      </c>
      <c r="S791">
        <v>27.244451519999998</v>
      </c>
      <c r="T791">
        <v>27.79346275</v>
      </c>
      <c r="U791">
        <v>27.634641649999999</v>
      </c>
      <c r="V791">
        <v>25.25442314</v>
      </c>
      <c r="W791">
        <v>27.378734590000001</v>
      </c>
      <c r="X791">
        <v>26.948934560000001</v>
      </c>
      <c r="Y791">
        <v>0.35334791700000001</v>
      </c>
      <c r="Z791">
        <v>0.55147870399999999</v>
      </c>
      <c r="AA791">
        <v>0.33552569399999999</v>
      </c>
      <c r="AB791">
        <v>-0.97972361200000002</v>
      </c>
      <c r="AC791">
        <v>0.70278505000000002</v>
      </c>
      <c r="AD791">
        <v>1.0301545459999999</v>
      </c>
    </row>
    <row r="792" spans="1:30" x14ac:dyDescent="0.2">
      <c r="A792" t="s">
        <v>3767</v>
      </c>
      <c r="B792" t="s">
        <v>3768</v>
      </c>
      <c r="C792" t="s">
        <v>3769</v>
      </c>
      <c r="D792" t="s">
        <v>3770</v>
      </c>
      <c r="E792" t="s">
        <v>3771</v>
      </c>
      <c r="F792" t="s">
        <v>3772</v>
      </c>
      <c r="G792" t="s">
        <v>232</v>
      </c>
      <c r="H792">
        <v>35.9</v>
      </c>
      <c r="I792">
        <v>10</v>
      </c>
      <c r="J792">
        <v>46.6</v>
      </c>
      <c r="K792">
        <v>0</v>
      </c>
      <c r="L792">
        <v>112.8</v>
      </c>
      <c r="M792">
        <v>25.2882061</v>
      </c>
      <c r="N792">
        <v>25.80042839</v>
      </c>
      <c r="O792">
        <v>26.22383499</v>
      </c>
      <c r="P792">
        <v>26.08206749</v>
      </c>
      <c r="Q792">
        <v>26.181980129999999</v>
      </c>
      <c r="R792">
        <v>25.93530655</v>
      </c>
      <c r="S792">
        <v>25.73538971</v>
      </c>
      <c r="T792">
        <v>25.81928825</v>
      </c>
      <c r="U792">
        <v>25.962280270000001</v>
      </c>
      <c r="V792">
        <v>24.928344729999999</v>
      </c>
      <c r="W792">
        <v>25.829269409999998</v>
      </c>
      <c r="X792">
        <v>24.425149919999999</v>
      </c>
      <c r="Y792">
        <v>0.65293337900000004</v>
      </c>
      <c r="Z792">
        <v>0.70990180999999997</v>
      </c>
      <c r="AA792">
        <v>1.134240052</v>
      </c>
      <c r="AB792">
        <v>1.0055300389999999</v>
      </c>
      <c r="AC792">
        <v>0.87032754000000001</v>
      </c>
      <c r="AD792">
        <v>0.77806472800000004</v>
      </c>
    </row>
    <row r="793" spans="1:30" x14ac:dyDescent="0.2">
      <c r="A793" t="s">
        <v>3773</v>
      </c>
      <c r="B793" t="s">
        <v>3774</v>
      </c>
      <c r="C793" t="s">
        <v>3775</v>
      </c>
      <c r="D793" t="s">
        <v>3776</v>
      </c>
      <c r="E793" t="s">
        <v>3777</v>
      </c>
      <c r="F793" t="s">
        <v>3778</v>
      </c>
      <c r="G793" t="s">
        <v>91</v>
      </c>
      <c r="H793">
        <v>18.187000000000001</v>
      </c>
      <c r="I793">
        <v>7</v>
      </c>
      <c r="J793">
        <v>48.8</v>
      </c>
      <c r="K793">
        <v>0</v>
      </c>
      <c r="L793">
        <v>28.515999999999998</v>
      </c>
      <c r="M793">
        <v>25.846372599999999</v>
      </c>
      <c r="N793">
        <v>25.58591843</v>
      </c>
      <c r="O793">
        <v>25.82084656</v>
      </c>
      <c r="P793">
        <v>25.73742867</v>
      </c>
      <c r="Q793">
        <v>25.507001880000001</v>
      </c>
      <c r="R793">
        <v>25.154256820000001</v>
      </c>
      <c r="S793">
        <v>25.720541000000001</v>
      </c>
      <c r="T793">
        <v>25.397249219999999</v>
      </c>
      <c r="U793">
        <v>25.40428352</v>
      </c>
      <c r="V793">
        <v>25.431987759999998</v>
      </c>
      <c r="W793">
        <v>25.380865100000001</v>
      </c>
      <c r="X793">
        <v>25.213785170000001</v>
      </c>
      <c r="Y793">
        <v>1.7415578089999999</v>
      </c>
      <c r="Z793">
        <v>0.40883318600000002</v>
      </c>
      <c r="AA793">
        <v>0.27338239199999997</v>
      </c>
      <c r="AB793">
        <v>0.124016444</v>
      </c>
      <c r="AC793">
        <v>0.58837226499999995</v>
      </c>
      <c r="AD793">
        <v>0.165145238</v>
      </c>
    </row>
    <row r="794" spans="1:30" x14ac:dyDescent="0.2">
      <c r="A794" t="s">
        <v>3779</v>
      </c>
      <c r="B794" t="s">
        <v>3780</v>
      </c>
      <c r="C794" t="s">
        <v>3781</v>
      </c>
      <c r="D794" t="s">
        <v>3782</v>
      </c>
      <c r="E794" t="s">
        <v>3779</v>
      </c>
      <c r="F794" t="s">
        <v>3783</v>
      </c>
      <c r="G794" t="s">
        <v>91</v>
      </c>
      <c r="H794">
        <v>61.963999999999999</v>
      </c>
      <c r="I794">
        <v>9</v>
      </c>
      <c r="J794">
        <v>21.3</v>
      </c>
      <c r="K794">
        <v>0</v>
      </c>
      <c r="L794">
        <v>37.335000000000001</v>
      </c>
      <c r="M794">
        <v>26.421014790000001</v>
      </c>
      <c r="N794">
        <v>26.58017731</v>
      </c>
      <c r="O794">
        <v>26.27627373</v>
      </c>
      <c r="P794">
        <v>25.575973510000001</v>
      </c>
      <c r="Q794">
        <v>22.926445009999998</v>
      </c>
      <c r="R794">
        <v>26.04172325</v>
      </c>
      <c r="S794">
        <v>26.147615429999998</v>
      </c>
      <c r="T794">
        <v>25.739747999999999</v>
      </c>
      <c r="U794">
        <v>26.493535999999999</v>
      </c>
      <c r="V794">
        <v>25.379478450000001</v>
      </c>
      <c r="W794">
        <v>26.046247480000002</v>
      </c>
      <c r="X794">
        <v>26.067144389999999</v>
      </c>
      <c r="Y794">
        <v>1.1546433789999999</v>
      </c>
      <c r="Z794">
        <v>0.59486516300000003</v>
      </c>
      <c r="AA794">
        <v>0.42064773599999999</v>
      </c>
      <c r="AB794">
        <v>-0.98290951999999998</v>
      </c>
      <c r="AC794">
        <v>0.39914359999999999</v>
      </c>
      <c r="AD794">
        <v>0.29600969999999999</v>
      </c>
    </row>
    <row r="795" spans="1:30" x14ac:dyDescent="0.2">
      <c r="A795" t="s">
        <v>3784</v>
      </c>
      <c r="B795" t="s">
        <v>3785</v>
      </c>
      <c r="C795" t="s">
        <v>3786</v>
      </c>
      <c r="D795" t="s">
        <v>3787</v>
      </c>
      <c r="E795" t="s">
        <v>3788</v>
      </c>
      <c r="F795" t="s">
        <v>3789</v>
      </c>
      <c r="G795" t="s">
        <v>232</v>
      </c>
      <c r="H795">
        <v>31.088999999999999</v>
      </c>
      <c r="I795">
        <v>9</v>
      </c>
      <c r="J795">
        <v>68.900000000000006</v>
      </c>
      <c r="K795">
        <v>0</v>
      </c>
      <c r="L795">
        <v>89.616</v>
      </c>
      <c r="M795">
        <v>27.37052727</v>
      </c>
      <c r="N795">
        <v>27.599815370000002</v>
      </c>
      <c r="O795">
        <v>27.76509094</v>
      </c>
      <c r="P795">
        <v>25.545434950000001</v>
      </c>
      <c r="Q795">
        <v>24.73764229</v>
      </c>
      <c r="R795">
        <v>25.232355120000001</v>
      </c>
      <c r="S795">
        <v>28.12460136</v>
      </c>
      <c r="T795">
        <v>27.73059082</v>
      </c>
      <c r="U795">
        <v>27.980163569999998</v>
      </c>
      <c r="V795">
        <v>27.592990879999999</v>
      </c>
      <c r="W795">
        <v>27.556838989999999</v>
      </c>
      <c r="X795">
        <v>27.84703064</v>
      </c>
      <c r="Y795">
        <v>0.23384893900000001</v>
      </c>
      <c r="Z795">
        <v>-8.7142309000000001E-2</v>
      </c>
      <c r="AA795">
        <v>3.2310327839999999</v>
      </c>
      <c r="AB795">
        <v>-2.4938093819999998</v>
      </c>
      <c r="AC795">
        <v>0.886566034</v>
      </c>
      <c r="AD795">
        <v>0.27949841800000003</v>
      </c>
    </row>
    <row r="796" spans="1:30" x14ac:dyDescent="0.2">
      <c r="A796" t="s">
        <v>3790</v>
      </c>
      <c r="B796" t="s">
        <v>3791</v>
      </c>
      <c r="C796" t="s">
        <v>3792</v>
      </c>
      <c r="D796" t="s">
        <v>3793</v>
      </c>
      <c r="E796" t="s">
        <v>3794</v>
      </c>
      <c r="F796" t="s">
        <v>3795</v>
      </c>
      <c r="G796" t="s">
        <v>43</v>
      </c>
      <c r="H796">
        <v>102.37</v>
      </c>
      <c r="I796">
        <v>32</v>
      </c>
      <c r="J796">
        <v>51.3</v>
      </c>
      <c r="K796">
        <v>0</v>
      </c>
      <c r="L796">
        <v>140.33000000000001</v>
      </c>
      <c r="M796">
        <v>27.612384800000001</v>
      </c>
      <c r="N796">
        <v>27.584915160000001</v>
      </c>
      <c r="O796">
        <v>24.255893709999999</v>
      </c>
      <c r="P796">
        <v>27.71620369</v>
      </c>
      <c r="Q796">
        <v>28.41602898</v>
      </c>
      <c r="R796">
        <v>23.21862411</v>
      </c>
      <c r="S796">
        <v>25.221937180000001</v>
      </c>
      <c r="T796">
        <v>27.24554062</v>
      </c>
      <c r="U796">
        <v>27.1300621</v>
      </c>
      <c r="V796">
        <v>28.362104420000001</v>
      </c>
      <c r="W796">
        <v>25.52957726</v>
      </c>
      <c r="X796">
        <v>23.907539369999999</v>
      </c>
      <c r="Y796">
        <v>0.117051193</v>
      </c>
      <c r="Z796">
        <v>0.55132420900000001</v>
      </c>
      <c r="AA796">
        <v>8.8163541999999998E-2</v>
      </c>
      <c r="AB796">
        <v>0.51721191399999999</v>
      </c>
      <c r="AC796">
        <v>0.15367408900000001</v>
      </c>
      <c r="AD796">
        <v>0.59943962100000003</v>
      </c>
    </row>
    <row r="797" spans="1:30" x14ac:dyDescent="0.2">
      <c r="A797" t="s">
        <v>3796</v>
      </c>
      <c r="B797" t="s">
        <v>3797</v>
      </c>
      <c r="C797" t="s">
        <v>3798</v>
      </c>
      <c r="D797" t="s">
        <v>3799</v>
      </c>
      <c r="E797" t="s">
        <v>3796</v>
      </c>
      <c r="F797" t="s">
        <v>3800</v>
      </c>
      <c r="G797" t="s">
        <v>91</v>
      </c>
      <c r="H797">
        <v>32.17</v>
      </c>
      <c r="I797">
        <v>20</v>
      </c>
      <c r="J797">
        <v>77.599999999999994</v>
      </c>
      <c r="K797">
        <v>0</v>
      </c>
      <c r="L797">
        <v>323.31</v>
      </c>
      <c r="M797">
        <v>29.536844250000001</v>
      </c>
      <c r="N797">
        <v>29.484468459999999</v>
      </c>
      <c r="O797">
        <v>29.715875629999999</v>
      </c>
      <c r="P797">
        <v>29.957954409999999</v>
      </c>
      <c r="Q797">
        <v>30.665769579999999</v>
      </c>
      <c r="R797">
        <v>29.935226440000001</v>
      </c>
      <c r="S797">
        <v>29.579782489999999</v>
      </c>
      <c r="T797">
        <v>29.51216698</v>
      </c>
      <c r="U797">
        <v>29.508298870000001</v>
      </c>
      <c r="V797">
        <v>30.652753830000002</v>
      </c>
      <c r="W797">
        <v>29.425724030000001</v>
      </c>
      <c r="X797">
        <v>29.693569180000001</v>
      </c>
      <c r="Y797">
        <v>0.38275292900000002</v>
      </c>
      <c r="Z797">
        <v>-0.34495290099999998</v>
      </c>
      <c r="AA797">
        <v>0.23237286900000001</v>
      </c>
      <c r="AB797">
        <v>0.26230112700000002</v>
      </c>
      <c r="AC797">
        <v>0.45056269399999999</v>
      </c>
      <c r="AD797">
        <v>-0.39059956899999998</v>
      </c>
    </row>
    <row r="798" spans="1:30" x14ac:dyDescent="0.2">
      <c r="A798" t="s">
        <v>3801</v>
      </c>
      <c r="B798" t="s">
        <v>3802</v>
      </c>
      <c r="C798" t="s">
        <v>522</v>
      </c>
      <c r="D798" t="s">
        <v>3803</v>
      </c>
      <c r="E798" t="s">
        <v>3804</v>
      </c>
      <c r="F798" t="s">
        <v>3805</v>
      </c>
      <c r="G798" t="s">
        <v>91</v>
      </c>
      <c r="H798">
        <v>30.195</v>
      </c>
      <c r="I798">
        <v>9</v>
      </c>
      <c r="J798">
        <v>44.6</v>
      </c>
      <c r="K798">
        <v>0</v>
      </c>
      <c r="L798">
        <v>67.673000000000002</v>
      </c>
      <c r="M798">
        <v>26.57127762</v>
      </c>
      <c r="N798">
        <v>26.313180920000001</v>
      </c>
      <c r="O798">
        <v>25.9753933</v>
      </c>
      <c r="P798">
        <v>26.119791029999998</v>
      </c>
      <c r="Q798">
        <v>24.675401690000001</v>
      </c>
      <c r="R798">
        <v>26.427679059999999</v>
      </c>
      <c r="S798">
        <v>26.57156754</v>
      </c>
      <c r="T798">
        <v>25.760784149999999</v>
      </c>
      <c r="U798">
        <v>26.01561165</v>
      </c>
      <c r="V798">
        <v>26.51573372</v>
      </c>
      <c r="W798">
        <v>26.529113769999999</v>
      </c>
      <c r="X798">
        <v>26.478710169999999</v>
      </c>
      <c r="Y798">
        <v>0.56774766899999995</v>
      </c>
      <c r="Z798">
        <v>-0.22123527500000001</v>
      </c>
      <c r="AA798">
        <v>0.64048371999999998</v>
      </c>
      <c r="AB798">
        <v>-0.76689529400000001</v>
      </c>
      <c r="AC798">
        <v>0.75046496100000004</v>
      </c>
      <c r="AD798">
        <v>-0.391864777</v>
      </c>
    </row>
    <row r="799" spans="1:30" x14ac:dyDescent="0.2">
      <c r="A799" t="s">
        <v>3806</v>
      </c>
      <c r="B799" t="s">
        <v>3807</v>
      </c>
      <c r="C799" t="s">
        <v>3808</v>
      </c>
      <c r="D799" t="s">
        <v>3809</v>
      </c>
      <c r="E799" t="s">
        <v>3810</v>
      </c>
      <c r="F799" t="s">
        <v>3811</v>
      </c>
      <c r="G799" t="s">
        <v>36</v>
      </c>
      <c r="H799">
        <v>45.814</v>
      </c>
      <c r="I799">
        <v>26</v>
      </c>
      <c r="J799">
        <v>77.900000000000006</v>
      </c>
      <c r="K799">
        <v>0</v>
      </c>
      <c r="L799">
        <v>323.31</v>
      </c>
      <c r="M799">
        <v>28.42350197</v>
      </c>
      <c r="N799">
        <v>28.917011259999999</v>
      </c>
      <c r="O799">
        <v>29.208110810000001</v>
      </c>
      <c r="P799">
        <v>29.442569729999999</v>
      </c>
      <c r="Q799">
        <v>28.200273509999999</v>
      </c>
      <c r="R799">
        <v>29.145936970000001</v>
      </c>
      <c r="S799">
        <v>28.68056679</v>
      </c>
      <c r="T799">
        <v>28.795196529999998</v>
      </c>
      <c r="U799">
        <v>28.926486969999999</v>
      </c>
      <c r="V799">
        <v>28.10149384</v>
      </c>
      <c r="W799">
        <v>28.312290189999999</v>
      </c>
      <c r="X799">
        <v>28.400234220000002</v>
      </c>
      <c r="Y799">
        <v>1.1072796460000001</v>
      </c>
      <c r="Z799">
        <v>0.57820192999999998</v>
      </c>
      <c r="AA799">
        <v>0.78935174399999997</v>
      </c>
      <c r="AB799">
        <v>0.65825398800000001</v>
      </c>
      <c r="AC799">
        <v>2.0183662249999998</v>
      </c>
      <c r="AD799">
        <v>0.52941068000000002</v>
      </c>
    </row>
    <row r="800" spans="1:30" x14ac:dyDescent="0.2">
      <c r="A800" t="s">
        <v>3812</v>
      </c>
      <c r="B800" t="s">
        <v>162</v>
      </c>
      <c r="C800" t="s">
        <v>100</v>
      </c>
      <c r="D800" t="s">
        <v>3813</v>
      </c>
      <c r="E800" t="s">
        <v>3812</v>
      </c>
      <c r="F800" t="s">
        <v>3814</v>
      </c>
      <c r="G800" t="s">
        <v>58</v>
      </c>
      <c r="H800">
        <v>37.966999999999999</v>
      </c>
      <c r="I800">
        <v>8</v>
      </c>
      <c r="J800">
        <v>33</v>
      </c>
      <c r="K800">
        <v>0</v>
      </c>
      <c r="L800">
        <v>96.676000000000002</v>
      </c>
      <c r="M800">
        <v>25.18033028</v>
      </c>
      <c r="N800">
        <v>23.251996989999999</v>
      </c>
      <c r="O800">
        <v>24.742584229999999</v>
      </c>
      <c r="P800">
        <v>25.080629349999999</v>
      </c>
      <c r="Q800">
        <v>24.001153949999999</v>
      </c>
      <c r="R800">
        <v>24.60359764</v>
      </c>
      <c r="S800">
        <v>24.956420900000001</v>
      </c>
      <c r="T800">
        <v>24.377559659999999</v>
      </c>
      <c r="U800">
        <v>23.538141249999999</v>
      </c>
      <c r="V800">
        <v>25.589437480000001</v>
      </c>
      <c r="W800">
        <v>24.84057426</v>
      </c>
      <c r="X800">
        <v>25.164804459999999</v>
      </c>
      <c r="Y800">
        <v>0.577001545</v>
      </c>
      <c r="Z800">
        <v>-0.80663490299999996</v>
      </c>
      <c r="AA800">
        <v>0.77099590500000004</v>
      </c>
      <c r="AB800">
        <v>-0.63647842399999999</v>
      </c>
      <c r="AC800">
        <v>0.91044468099999998</v>
      </c>
      <c r="AD800">
        <v>-0.90756479899999998</v>
      </c>
    </row>
    <row r="801" spans="1:30" x14ac:dyDescent="0.2">
      <c r="A801" t="s">
        <v>3815</v>
      </c>
      <c r="B801" t="s">
        <v>3816</v>
      </c>
      <c r="C801" t="s">
        <v>3817</v>
      </c>
      <c r="D801" t="s">
        <v>3818</v>
      </c>
      <c r="E801" t="s">
        <v>3819</v>
      </c>
      <c r="F801" t="s">
        <v>3820</v>
      </c>
      <c r="G801" t="s">
        <v>395</v>
      </c>
      <c r="H801">
        <v>17.786000000000001</v>
      </c>
      <c r="I801">
        <v>7</v>
      </c>
      <c r="J801">
        <v>71.7</v>
      </c>
      <c r="K801">
        <v>0</v>
      </c>
      <c r="L801">
        <v>51.875</v>
      </c>
      <c r="M801">
        <v>27.79532051</v>
      </c>
      <c r="N801">
        <v>28.54969788</v>
      </c>
      <c r="O801">
        <v>28.484699249999998</v>
      </c>
      <c r="P801">
        <v>27.19338226</v>
      </c>
      <c r="Q801">
        <v>28.037267679999999</v>
      </c>
      <c r="R801">
        <v>28.620761869999999</v>
      </c>
      <c r="S801">
        <v>28.04077148</v>
      </c>
      <c r="T801">
        <v>27.566452030000001</v>
      </c>
      <c r="U801">
        <v>27.869560239999998</v>
      </c>
      <c r="V801">
        <v>27.227842330000001</v>
      </c>
      <c r="W801">
        <v>26.80833054</v>
      </c>
      <c r="X801">
        <v>27.00817108</v>
      </c>
      <c r="Y801">
        <v>2.0221997140000001</v>
      </c>
      <c r="Z801">
        <v>1.261791229</v>
      </c>
      <c r="AA801">
        <v>1.017407688</v>
      </c>
      <c r="AB801">
        <v>0.93568929000000001</v>
      </c>
      <c r="AC801">
        <v>1.9332217190000001</v>
      </c>
      <c r="AD801">
        <v>0.81081326799999998</v>
      </c>
    </row>
    <row r="802" spans="1:30" x14ac:dyDescent="0.2">
      <c r="A802" t="s">
        <v>3821</v>
      </c>
      <c r="B802" t="s">
        <v>3822</v>
      </c>
      <c r="C802" t="s">
        <v>3823</v>
      </c>
      <c r="D802" t="s">
        <v>3824</v>
      </c>
      <c r="E802" t="s">
        <v>3825</v>
      </c>
      <c r="F802" t="s">
        <v>3826</v>
      </c>
      <c r="G802" t="s">
        <v>91</v>
      </c>
      <c r="H802">
        <v>34.438000000000002</v>
      </c>
      <c r="I802">
        <v>14</v>
      </c>
      <c r="J802">
        <v>66.599999999999994</v>
      </c>
      <c r="K802">
        <v>0</v>
      </c>
      <c r="L802">
        <v>101.15</v>
      </c>
      <c r="M802">
        <v>24.640834810000001</v>
      </c>
      <c r="N802">
        <v>27.00538826</v>
      </c>
      <c r="O802">
        <v>24.419916149999999</v>
      </c>
      <c r="P802">
        <v>25.670431140000002</v>
      </c>
      <c r="Q802">
        <v>26.53491211</v>
      </c>
      <c r="R802">
        <v>26.45005608</v>
      </c>
      <c r="S802">
        <v>23.404438020000001</v>
      </c>
      <c r="T802">
        <v>24.507841110000001</v>
      </c>
      <c r="U802">
        <v>24.76139259</v>
      </c>
      <c r="V802">
        <v>26.27259445</v>
      </c>
      <c r="W802">
        <v>23.997198099999999</v>
      </c>
      <c r="X802">
        <v>24.62480545</v>
      </c>
      <c r="Y802">
        <v>0.13452133899999999</v>
      </c>
      <c r="Z802">
        <v>0.390513738</v>
      </c>
      <c r="AA802">
        <v>0.79042920999999999</v>
      </c>
      <c r="AB802">
        <v>1.2536004380000001</v>
      </c>
      <c r="AC802">
        <v>0.39245562099999998</v>
      </c>
      <c r="AD802">
        <v>-0.74030876199999995</v>
      </c>
    </row>
    <row r="803" spans="1:30" x14ac:dyDescent="0.2">
      <c r="A803" t="s">
        <v>3827</v>
      </c>
      <c r="B803" t="s">
        <v>234</v>
      </c>
      <c r="C803" t="s">
        <v>32</v>
      </c>
      <c r="D803" t="s">
        <v>3828</v>
      </c>
      <c r="E803" t="s">
        <v>3827</v>
      </c>
      <c r="F803" t="s">
        <v>3829</v>
      </c>
      <c r="G803" t="s">
        <v>58</v>
      </c>
      <c r="H803">
        <v>12.824999999999999</v>
      </c>
      <c r="I803">
        <v>17</v>
      </c>
      <c r="J803">
        <v>100</v>
      </c>
      <c r="K803">
        <v>0</v>
      </c>
      <c r="L803">
        <v>212.13</v>
      </c>
      <c r="M803">
        <v>29.83654976</v>
      </c>
      <c r="N803">
        <v>29.892829899999999</v>
      </c>
      <c r="O803">
        <v>29.84664154</v>
      </c>
      <c r="P803">
        <v>29.263874049999998</v>
      </c>
      <c r="Q803">
        <v>28.584735869999999</v>
      </c>
      <c r="R803">
        <v>29.648645399999999</v>
      </c>
      <c r="S803">
        <v>30.395092009999999</v>
      </c>
      <c r="T803">
        <v>29.718687060000001</v>
      </c>
      <c r="U803">
        <v>30.151584629999999</v>
      </c>
      <c r="V803">
        <v>29.180871960000001</v>
      </c>
      <c r="W803">
        <v>30.2103672</v>
      </c>
      <c r="X803">
        <v>30.072654719999999</v>
      </c>
      <c r="Y803">
        <v>3.9295422000000003E-2</v>
      </c>
      <c r="Z803">
        <v>3.7375767999999997E-2</v>
      </c>
      <c r="AA803">
        <v>0.66281398000000002</v>
      </c>
      <c r="AB803">
        <v>-0.65554618799999997</v>
      </c>
      <c r="AC803">
        <v>0.28466385</v>
      </c>
      <c r="AD803">
        <v>0.26715660099999999</v>
      </c>
    </row>
    <row r="804" spans="1:30" x14ac:dyDescent="0.2">
      <c r="A804" t="s">
        <v>3830</v>
      </c>
      <c r="B804" t="s">
        <v>162</v>
      </c>
      <c r="C804" t="s">
        <v>3831</v>
      </c>
      <c r="D804" t="s">
        <v>3832</v>
      </c>
      <c r="E804" t="s">
        <v>3830</v>
      </c>
      <c r="F804" t="s">
        <v>3833</v>
      </c>
      <c r="G804" t="s">
        <v>395</v>
      </c>
      <c r="H804">
        <v>30.721</v>
      </c>
      <c r="I804">
        <v>8</v>
      </c>
      <c r="J804">
        <v>54</v>
      </c>
      <c r="K804">
        <v>0</v>
      </c>
      <c r="L804">
        <v>56.439</v>
      </c>
      <c r="M804">
        <v>23.956243520000001</v>
      </c>
      <c r="N804">
        <v>24.373847959999999</v>
      </c>
      <c r="O804">
        <v>23.776494979999999</v>
      </c>
      <c r="P804">
        <v>25.028469090000002</v>
      </c>
      <c r="Q804">
        <v>23.900176999999999</v>
      </c>
      <c r="R804">
        <v>24.847276690000001</v>
      </c>
      <c r="S804">
        <v>24.38045692</v>
      </c>
      <c r="T804">
        <v>24.225009920000002</v>
      </c>
      <c r="U804">
        <v>23.705156330000001</v>
      </c>
      <c r="V804">
        <v>24.085773469999999</v>
      </c>
      <c r="W804">
        <v>24.096979139999998</v>
      </c>
      <c r="X804">
        <v>24.001791000000001</v>
      </c>
      <c r="Y804">
        <v>4.9694381000000003E-2</v>
      </c>
      <c r="Z804">
        <v>-2.5985718000000001E-2</v>
      </c>
      <c r="AA804">
        <v>0.68746401599999996</v>
      </c>
      <c r="AB804">
        <v>0.53045972200000002</v>
      </c>
      <c r="AC804">
        <v>7.1307687999999994E-2</v>
      </c>
      <c r="AD804">
        <v>4.2026519999999998E-2</v>
      </c>
    </row>
    <row r="805" spans="1:30" x14ac:dyDescent="0.2">
      <c r="A805" t="s">
        <v>3834</v>
      </c>
      <c r="B805" t="s">
        <v>3835</v>
      </c>
      <c r="C805" t="s">
        <v>3836</v>
      </c>
      <c r="D805" t="s">
        <v>3837</v>
      </c>
      <c r="E805" t="s">
        <v>3838</v>
      </c>
      <c r="F805" t="s">
        <v>3839</v>
      </c>
      <c r="G805" t="s">
        <v>36</v>
      </c>
      <c r="H805">
        <v>58.381</v>
      </c>
      <c r="I805">
        <v>17</v>
      </c>
      <c r="J805">
        <v>44</v>
      </c>
      <c r="K805">
        <v>0</v>
      </c>
      <c r="L805">
        <v>96.305000000000007</v>
      </c>
      <c r="M805">
        <v>28.46193504</v>
      </c>
      <c r="N805">
        <v>28.152866360000001</v>
      </c>
      <c r="O805">
        <v>28.01749229</v>
      </c>
      <c r="P805">
        <v>27.95631981</v>
      </c>
      <c r="Q805">
        <v>27.34231758</v>
      </c>
      <c r="R805">
        <v>27.977655410000001</v>
      </c>
      <c r="S805">
        <v>28.1391201</v>
      </c>
      <c r="T805">
        <v>28.235851289999999</v>
      </c>
      <c r="U805">
        <v>28.26856613</v>
      </c>
      <c r="V805">
        <v>28.598289489999999</v>
      </c>
      <c r="W805">
        <v>28.25691986</v>
      </c>
      <c r="X805">
        <v>28.605619430000001</v>
      </c>
      <c r="Y805">
        <v>0.72324915400000001</v>
      </c>
      <c r="Z805">
        <v>-0.27617836000000001</v>
      </c>
      <c r="AA805">
        <v>1.424150912</v>
      </c>
      <c r="AB805">
        <v>-0.72817865999999998</v>
      </c>
      <c r="AC805">
        <v>1.0542599429999999</v>
      </c>
      <c r="AD805">
        <v>-0.27243042000000001</v>
      </c>
    </row>
    <row r="806" spans="1:30" x14ac:dyDescent="0.2">
      <c r="A806" t="s">
        <v>3840</v>
      </c>
      <c r="B806" t="s">
        <v>3841</v>
      </c>
      <c r="C806" t="s">
        <v>3842</v>
      </c>
      <c r="D806" t="s">
        <v>3843</v>
      </c>
      <c r="E806" t="s">
        <v>3840</v>
      </c>
      <c r="F806" t="s">
        <v>3844</v>
      </c>
      <c r="G806" t="s">
        <v>91</v>
      </c>
      <c r="H806">
        <v>40.659999999999997</v>
      </c>
      <c r="I806">
        <v>10</v>
      </c>
      <c r="J806">
        <v>34.799999999999997</v>
      </c>
      <c r="K806">
        <v>0</v>
      </c>
      <c r="L806">
        <v>301.43</v>
      </c>
      <c r="M806">
        <v>31.093456270000001</v>
      </c>
      <c r="N806">
        <v>31.055818559999999</v>
      </c>
      <c r="O806">
        <v>30.92174339</v>
      </c>
      <c r="P806">
        <v>30.87591553</v>
      </c>
      <c r="Q806">
        <v>30.404462809999998</v>
      </c>
      <c r="R806">
        <v>30.83122826</v>
      </c>
      <c r="S806">
        <v>31.17027092</v>
      </c>
      <c r="T806">
        <v>30.996244430000001</v>
      </c>
      <c r="U806">
        <v>31.130626679999999</v>
      </c>
      <c r="V806">
        <v>31.130321500000001</v>
      </c>
      <c r="W806">
        <v>31.002428049999999</v>
      </c>
      <c r="X806">
        <v>31.474504469999999</v>
      </c>
      <c r="Y806">
        <v>0.52277199500000004</v>
      </c>
      <c r="Z806">
        <v>-0.17874527000000001</v>
      </c>
      <c r="AA806">
        <v>1.137991773</v>
      </c>
      <c r="AB806">
        <v>-0.49854914299999997</v>
      </c>
      <c r="AC806">
        <v>0.27582884299999999</v>
      </c>
      <c r="AD806">
        <v>-0.103370667</v>
      </c>
    </row>
    <row r="807" spans="1:30" x14ac:dyDescent="0.2">
      <c r="A807" t="s">
        <v>3845</v>
      </c>
      <c r="B807" t="s">
        <v>99</v>
      </c>
      <c r="C807" t="s">
        <v>100</v>
      </c>
      <c r="D807" t="s">
        <v>3846</v>
      </c>
      <c r="E807" t="s">
        <v>3845</v>
      </c>
      <c r="F807" t="s">
        <v>3847</v>
      </c>
      <c r="G807" t="s">
        <v>58</v>
      </c>
      <c r="H807">
        <v>20.766999999999999</v>
      </c>
      <c r="I807">
        <v>4</v>
      </c>
      <c r="J807">
        <v>38.200000000000003</v>
      </c>
      <c r="K807">
        <v>0</v>
      </c>
      <c r="L807">
        <v>15.662000000000001</v>
      </c>
      <c r="M807">
        <v>25.078554149999999</v>
      </c>
      <c r="N807">
        <v>24.94532585</v>
      </c>
      <c r="O807">
        <v>24.752220149999999</v>
      </c>
      <c r="P807">
        <v>24.856767649999998</v>
      </c>
      <c r="Q807">
        <v>25.398710250000001</v>
      </c>
      <c r="R807">
        <v>25.202339169999998</v>
      </c>
      <c r="S807">
        <v>24.278171539999999</v>
      </c>
      <c r="T807">
        <v>25.359350200000002</v>
      </c>
      <c r="U807">
        <v>25.846252440000001</v>
      </c>
      <c r="V807">
        <v>24.80932808</v>
      </c>
      <c r="W807">
        <v>23.916780469999999</v>
      </c>
      <c r="X807">
        <v>24.258100509999998</v>
      </c>
      <c r="Y807">
        <v>1.0129154279999999</v>
      </c>
      <c r="Z807">
        <v>0.59729703300000003</v>
      </c>
      <c r="AA807">
        <v>1.2704767480000001</v>
      </c>
      <c r="AB807">
        <v>0.82453600599999999</v>
      </c>
      <c r="AC807">
        <v>0.71683984499999998</v>
      </c>
      <c r="AD807">
        <v>0.83318837499999998</v>
      </c>
    </row>
    <row r="808" spans="1:30" x14ac:dyDescent="0.2">
      <c r="A808" t="s">
        <v>3848</v>
      </c>
      <c r="B808" t="s">
        <v>234</v>
      </c>
      <c r="C808" t="s">
        <v>32</v>
      </c>
      <c r="D808" t="s">
        <v>3849</v>
      </c>
      <c r="E808" t="s">
        <v>3848</v>
      </c>
      <c r="F808" t="s">
        <v>3850</v>
      </c>
      <c r="G808" t="s">
        <v>58</v>
      </c>
      <c r="H808">
        <v>41.076999999999998</v>
      </c>
      <c r="I808">
        <v>14</v>
      </c>
      <c r="J808">
        <v>44.8</v>
      </c>
      <c r="K808">
        <v>0</v>
      </c>
      <c r="L808">
        <v>42.018000000000001</v>
      </c>
      <c r="M808">
        <v>24.375242230000001</v>
      </c>
      <c r="N808">
        <v>22.468488690000001</v>
      </c>
      <c r="O808">
        <v>25.011459349999999</v>
      </c>
      <c r="P808">
        <v>24.919069289999999</v>
      </c>
      <c r="Q808">
        <v>24.803855899999999</v>
      </c>
      <c r="R808">
        <v>24.941318509999999</v>
      </c>
      <c r="S808">
        <v>24.303197860000001</v>
      </c>
      <c r="T808">
        <v>24.969772339999999</v>
      </c>
      <c r="U808">
        <v>23.260908130000001</v>
      </c>
      <c r="V808">
        <v>23.43323135</v>
      </c>
      <c r="W808">
        <v>25.030063630000001</v>
      </c>
      <c r="X808">
        <v>24.510265350000001</v>
      </c>
      <c r="Y808">
        <v>0.15547682600000001</v>
      </c>
      <c r="Z808">
        <v>-0.37279001899999997</v>
      </c>
      <c r="AA808">
        <v>0.52493044200000005</v>
      </c>
      <c r="AB808">
        <v>0.56356112199999997</v>
      </c>
      <c r="AC808">
        <v>7.5253100000000003E-2</v>
      </c>
      <c r="AD808">
        <v>-0.146560669</v>
      </c>
    </row>
    <row r="809" spans="1:30" x14ac:dyDescent="0.2">
      <c r="A809" t="s">
        <v>3851</v>
      </c>
      <c r="B809" t="s">
        <v>3852</v>
      </c>
      <c r="C809" t="s">
        <v>32</v>
      </c>
      <c r="D809" t="s">
        <v>3853</v>
      </c>
      <c r="E809" t="s">
        <v>3854</v>
      </c>
      <c r="F809" t="s">
        <v>3855</v>
      </c>
      <c r="G809" t="s">
        <v>36</v>
      </c>
      <c r="H809">
        <v>24.405999999999999</v>
      </c>
      <c r="I809">
        <v>3</v>
      </c>
      <c r="J809">
        <v>22.5</v>
      </c>
      <c r="K809">
        <v>0</v>
      </c>
      <c r="L809">
        <v>2.5579999999999998</v>
      </c>
      <c r="M809">
        <v>24.126512529999999</v>
      </c>
      <c r="N809">
        <v>24.869461059999999</v>
      </c>
      <c r="O809">
        <v>24.751274110000001</v>
      </c>
      <c r="P809">
        <v>24.170671460000001</v>
      </c>
      <c r="Q809">
        <v>24.877113340000001</v>
      </c>
      <c r="R809">
        <v>24.84164238</v>
      </c>
      <c r="S809">
        <v>23.799873349999999</v>
      </c>
      <c r="T809">
        <v>24.860849380000001</v>
      </c>
      <c r="U809">
        <v>24.387172700000001</v>
      </c>
      <c r="V809">
        <v>24.832424159999999</v>
      </c>
      <c r="W809">
        <v>24.552001950000001</v>
      </c>
      <c r="X809">
        <v>22.775587080000001</v>
      </c>
      <c r="Y809">
        <v>0.31660375299999999</v>
      </c>
      <c r="Z809">
        <v>0.52907816600000002</v>
      </c>
      <c r="AA809">
        <v>0.35004326400000002</v>
      </c>
      <c r="AB809">
        <v>0.57647132899999998</v>
      </c>
      <c r="AC809">
        <v>0.15520399400000001</v>
      </c>
      <c r="AD809">
        <v>0.295960744</v>
      </c>
    </row>
    <row r="810" spans="1:30" x14ac:dyDescent="0.2">
      <c r="A810" t="s">
        <v>3856</v>
      </c>
      <c r="B810" t="s">
        <v>71</v>
      </c>
      <c r="C810" t="s">
        <v>100</v>
      </c>
      <c r="D810" t="s">
        <v>3857</v>
      </c>
      <c r="E810" t="s">
        <v>3856</v>
      </c>
      <c r="F810" t="s">
        <v>3858</v>
      </c>
      <c r="G810" t="s">
        <v>36</v>
      </c>
      <c r="H810">
        <v>28.308</v>
      </c>
      <c r="I810">
        <v>7</v>
      </c>
      <c r="J810">
        <v>44.4</v>
      </c>
      <c r="K810">
        <v>0</v>
      </c>
      <c r="L810">
        <v>212.88</v>
      </c>
      <c r="M810">
        <v>28.92578125</v>
      </c>
      <c r="N810">
        <v>28.777215959999999</v>
      </c>
      <c r="O810">
        <v>28.57032967</v>
      </c>
      <c r="P810">
        <v>28.29184532</v>
      </c>
      <c r="Q810">
        <v>27.956874849999998</v>
      </c>
      <c r="R810">
        <v>28.378734590000001</v>
      </c>
      <c r="S810">
        <v>28.569099430000001</v>
      </c>
      <c r="T810">
        <v>28.47525787</v>
      </c>
      <c r="U810">
        <v>28.836233140000001</v>
      </c>
      <c r="V810">
        <v>28.133544919999999</v>
      </c>
      <c r="W810">
        <v>28.689325329999999</v>
      </c>
      <c r="X810">
        <v>28.606254580000002</v>
      </c>
      <c r="Y810">
        <v>0.62899912400000002</v>
      </c>
      <c r="Z810">
        <v>0.28140068099999999</v>
      </c>
      <c r="AA810">
        <v>0.54821515399999998</v>
      </c>
      <c r="AB810">
        <v>-0.26722335800000002</v>
      </c>
      <c r="AC810">
        <v>0.29946341500000001</v>
      </c>
      <c r="AD810">
        <v>0.15048853600000001</v>
      </c>
    </row>
    <row r="811" spans="1:30" x14ac:dyDescent="0.2">
      <c r="A811" t="s">
        <v>3859</v>
      </c>
      <c r="B811" t="s">
        <v>3860</v>
      </c>
      <c r="C811" t="s">
        <v>32</v>
      </c>
      <c r="D811" t="s">
        <v>3861</v>
      </c>
      <c r="E811" t="s">
        <v>3862</v>
      </c>
      <c r="F811" t="s">
        <v>3863</v>
      </c>
      <c r="G811" t="s">
        <v>36</v>
      </c>
      <c r="H811">
        <v>26.850999999999999</v>
      </c>
      <c r="I811">
        <v>12</v>
      </c>
      <c r="J811">
        <v>70.5</v>
      </c>
      <c r="K811">
        <v>0</v>
      </c>
      <c r="L811">
        <v>323.31</v>
      </c>
      <c r="M811">
        <v>29.955877300000001</v>
      </c>
      <c r="N811">
        <v>29.541172029999998</v>
      </c>
      <c r="O811">
        <v>29.48385429</v>
      </c>
      <c r="P811">
        <v>29.128097530000002</v>
      </c>
      <c r="Q811">
        <v>30.283281330000001</v>
      </c>
      <c r="R811">
        <v>29.602331159999999</v>
      </c>
      <c r="S811">
        <v>29.58271027</v>
      </c>
      <c r="T811">
        <v>29.669492720000001</v>
      </c>
      <c r="U811">
        <v>29.673355099999998</v>
      </c>
      <c r="V811">
        <v>30.41165161</v>
      </c>
      <c r="W811">
        <v>29.595819469999999</v>
      </c>
      <c r="X811">
        <v>29.91085052</v>
      </c>
      <c r="Y811">
        <v>0.48502190899999997</v>
      </c>
      <c r="Z811">
        <v>-0.31247266099999998</v>
      </c>
      <c r="AA811">
        <v>0.29782082300000001</v>
      </c>
      <c r="AB811">
        <v>-0.30153719600000001</v>
      </c>
      <c r="AC811">
        <v>0.62158707700000004</v>
      </c>
      <c r="AD811">
        <v>-0.33092117300000001</v>
      </c>
    </row>
    <row r="812" spans="1:30" x14ac:dyDescent="0.2">
      <c r="A812" t="s">
        <v>3864</v>
      </c>
      <c r="B812" t="s">
        <v>162</v>
      </c>
      <c r="C812" t="s">
        <v>100</v>
      </c>
      <c r="D812" t="s">
        <v>3865</v>
      </c>
      <c r="E812" t="s">
        <v>3864</v>
      </c>
      <c r="F812" t="s">
        <v>3866</v>
      </c>
      <c r="G812" t="s">
        <v>58</v>
      </c>
      <c r="H812">
        <v>36.701000000000001</v>
      </c>
      <c r="I812">
        <v>8</v>
      </c>
      <c r="J812">
        <v>35.799999999999997</v>
      </c>
      <c r="K812">
        <v>0</v>
      </c>
      <c r="L812">
        <v>112.15</v>
      </c>
      <c r="M812">
        <v>23.480955120000001</v>
      </c>
      <c r="N812">
        <v>24.262870790000001</v>
      </c>
      <c r="O812">
        <v>24.04406548</v>
      </c>
      <c r="P812">
        <v>24.620117189999998</v>
      </c>
      <c r="Q812">
        <v>23.90857506</v>
      </c>
      <c r="R812">
        <v>24.138401030000001</v>
      </c>
      <c r="S812">
        <v>24.34938812</v>
      </c>
      <c r="T812">
        <v>24.976175309999999</v>
      </c>
      <c r="U812">
        <v>24.47805786</v>
      </c>
      <c r="V812">
        <v>24.047010419999999</v>
      </c>
      <c r="W812">
        <v>24.41991234</v>
      </c>
      <c r="X812">
        <v>24.259346010000002</v>
      </c>
      <c r="Y812">
        <v>0.53758636999999998</v>
      </c>
      <c r="Z812">
        <v>-0.31279245999999999</v>
      </c>
      <c r="AA812">
        <v>2.8093470999999998E-2</v>
      </c>
      <c r="AB812">
        <v>-1.9725164E-2</v>
      </c>
      <c r="AC812">
        <v>0.75151594099999997</v>
      </c>
      <c r="AD812">
        <v>0.35911750799999997</v>
      </c>
    </row>
    <row r="813" spans="1:30" x14ac:dyDescent="0.2">
      <c r="A813" t="s">
        <v>3867</v>
      </c>
      <c r="B813" t="s">
        <v>3868</v>
      </c>
      <c r="C813" t="s">
        <v>32</v>
      </c>
      <c r="D813" t="s">
        <v>3869</v>
      </c>
      <c r="E813" t="s">
        <v>3870</v>
      </c>
      <c r="F813" t="s">
        <v>3871</v>
      </c>
      <c r="G813" t="s">
        <v>43</v>
      </c>
      <c r="H813">
        <v>20.835000000000001</v>
      </c>
      <c r="I813">
        <v>15</v>
      </c>
      <c r="J813">
        <v>35.799999999999997</v>
      </c>
      <c r="K813">
        <v>0</v>
      </c>
      <c r="L813">
        <v>323.31</v>
      </c>
      <c r="M813">
        <v>31.600542069999999</v>
      </c>
      <c r="N813">
        <v>31.540700910000002</v>
      </c>
      <c r="O813">
        <v>32.002796170000003</v>
      </c>
      <c r="P813">
        <v>32.006378169999998</v>
      </c>
      <c r="Q813">
        <v>32.92781067</v>
      </c>
      <c r="R813">
        <v>31.56242752</v>
      </c>
      <c r="S813">
        <v>31.27530861</v>
      </c>
      <c r="T813">
        <v>31.978658679999999</v>
      </c>
      <c r="U813">
        <v>31.427423480000002</v>
      </c>
      <c r="V813">
        <v>32.350292209999999</v>
      </c>
      <c r="W813">
        <v>31.790987009999998</v>
      </c>
      <c r="X813">
        <v>31.40775871</v>
      </c>
      <c r="Y813">
        <v>0.16402844</v>
      </c>
      <c r="Z813">
        <v>-0.134999593</v>
      </c>
      <c r="AA813">
        <v>0.25846046099999997</v>
      </c>
      <c r="AB813">
        <v>0.315859477</v>
      </c>
      <c r="AC813">
        <v>0.345164372</v>
      </c>
      <c r="AD813">
        <v>-0.28921572400000001</v>
      </c>
    </row>
    <row r="814" spans="1:30" x14ac:dyDescent="0.2">
      <c r="A814" t="s">
        <v>3872</v>
      </c>
      <c r="B814" t="s">
        <v>3873</v>
      </c>
      <c r="C814" t="s">
        <v>122</v>
      </c>
      <c r="D814" t="s">
        <v>3874</v>
      </c>
      <c r="E814" t="s">
        <v>3875</v>
      </c>
      <c r="F814" t="s">
        <v>3876</v>
      </c>
      <c r="G814" t="s">
        <v>1459</v>
      </c>
      <c r="H814">
        <v>24.774000000000001</v>
      </c>
      <c r="I814">
        <v>3</v>
      </c>
      <c r="J814">
        <v>17.399999999999999</v>
      </c>
      <c r="K814">
        <v>0</v>
      </c>
      <c r="L814">
        <v>61.558</v>
      </c>
      <c r="M814">
        <v>26.581327439999999</v>
      </c>
      <c r="N814">
        <v>26.6601696</v>
      </c>
      <c r="O814">
        <v>26.740726469999998</v>
      </c>
      <c r="P814">
        <v>26.36842918</v>
      </c>
      <c r="Q814">
        <v>26.8517437</v>
      </c>
      <c r="R814">
        <v>27.00891876</v>
      </c>
      <c r="S814">
        <v>26.78456688</v>
      </c>
      <c r="T814">
        <v>27.0760231</v>
      </c>
      <c r="U814">
        <v>26.68391609</v>
      </c>
      <c r="V814">
        <v>26.954048159999999</v>
      </c>
      <c r="W814">
        <v>26.55108452</v>
      </c>
      <c r="X814">
        <v>26.630342479999999</v>
      </c>
      <c r="Y814">
        <v>0.144125954</v>
      </c>
      <c r="Z814">
        <v>-5.1083882999999997E-2</v>
      </c>
      <c r="AA814">
        <v>4.6681777000000001E-2</v>
      </c>
      <c r="AB814">
        <v>3.1205495E-2</v>
      </c>
      <c r="AC814">
        <v>0.329470965</v>
      </c>
      <c r="AD814">
        <v>0.13634363799999999</v>
      </c>
    </row>
    <row r="815" spans="1:30" x14ac:dyDescent="0.2">
      <c r="A815" t="s">
        <v>3877</v>
      </c>
      <c r="B815" t="s">
        <v>3878</v>
      </c>
      <c r="C815" t="s">
        <v>3879</v>
      </c>
      <c r="D815" t="s">
        <v>3880</v>
      </c>
      <c r="E815" t="s">
        <v>3881</v>
      </c>
      <c r="F815" t="s">
        <v>3882</v>
      </c>
      <c r="G815" t="s">
        <v>91</v>
      </c>
      <c r="H815">
        <v>34.052</v>
      </c>
      <c r="I815">
        <v>12</v>
      </c>
      <c r="J815">
        <v>64.400000000000006</v>
      </c>
      <c r="K815">
        <v>0</v>
      </c>
      <c r="L815">
        <v>109.51</v>
      </c>
      <c r="M815">
        <v>25.72938538</v>
      </c>
      <c r="N815">
        <v>26.42780685</v>
      </c>
      <c r="O815">
        <v>27.81799698</v>
      </c>
      <c r="P815">
        <v>23.704101560000002</v>
      </c>
      <c r="Q815">
        <v>24.757600780000001</v>
      </c>
      <c r="R815">
        <v>26.37878418</v>
      </c>
      <c r="S815">
        <v>28.225500109999999</v>
      </c>
      <c r="T815">
        <v>28.192628859999999</v>
      </c>
      <c r="U815">
        <v>27.72240639</v>
      </c>
      <c r="V815">
        <v>24.875867840000002</v>
      </c>
      <c r="W815">
        <v>26.614002230000001</v>
      </c>
      <c r="X815">
        <v>27.149187090000002</v>
      </c>
      <c r="Y815">
        <v>0.18451553800000001</v>
      </c>
      <c r="Z815">
        <v>0.44537735000000001</v>
      </c>
      <c r="AA815">
        <v>0.53873254599999998</v>
      </c>
      <c r="AB815">
        <v>-1.2661902110000001</v>
      </c>
      <c r="AC815">
        <v>1.2217466219999999</v>
      </c>
      <c r="AD815">
        <v>1.833826065</v>
      </c>
    </row>
    <row r="816" spans="1:30" x14ac:dyDescent="0.2">
      <c r="A816" t="s">
        <v>3883</v>
      </c>
      <c r="B816" t="s">
        <v>3884</v>
      </c>
      <c r="C816" t="s">
        <v>3885</v>
      </c>
      <c r="D816" t="s">
        <v>3886</v>
      </c>
      <c r="E816" t="s">
        <v>3887</v>
      </c>
      <c r="F816" t="s">
        <v>3888</v>
      </c>
      <c r="G816" t="s">
        <v>91</v>
      </c>
      <c r="H816">
        <v>43.058</v>
      </c>
      <c r="I816">
        <v>9</v>
      </c>
      <c r="J816">
        <v>33</v>
      </c>
      <c r="K816">
        <v>0</v>
      </c>
      <c r="L816">
        <v>24.74</v>
      </c>
      <c r="M816">
        <v>22.91178322</v>
      </c>
      <c r="N816">
        <v>25.31739044</v>
      </c>
      <c r="O816">
        <v>24.111293790000001</v>
      </c>
      <c r="P816">
        <v>24.940292360000001</v>
      </c>
      <c r="Q816">
        <v>25.566621779999998</v>
      </c>
      <c r="R816">
        <v>25.34553528</v>
      </c>
      <c r="S816">
        <v>25.468118669999999</v>
      </c>
      <c r="T816">
        <v>25.87625504</v>
      </c>
      <c r="U816">
        <v>24.39381599</v>
      </c>
      <c r="V816">
        <v>25.464851379999999</v>
      </c>
      <c r="W816">
        <v>25.222581859999998</v>
      </c>
      <c r="X816">
        <v>24.95055962</v>
      </c>
      <c r="Y816">
        <v>0.70645536499999995</v>
      </c>
      <c r="Z816">
        <v>-1.0991751350000001</v>
      </c>
      <c r="AA816">
        <v>0.109541526</v>
      </c>
      <c r="AB816">
        <v>7.1485518999999997E-2</v>
      </c>
      <c r="AC816">
        <v>2.3948359999999998E-2</v>
      </c>
      <c r="AD816">
        <v>3.3398945999999999E-2</v>
      </c>
    </row>
    <row r="817" spans="1:30" x14ac:dyDescent="0.2">
      <c r="A817" t="s">
        <v>3889</v>
      </c>
      <c r="B817" t="s">
        <v>3890</v>
      </c>
      <c r="C817" t="s">
        <v>1446</v>
      </c>
      <c r="D817" t="s">
        <v>3891</v>
      </c>
      <c r="E817" t="s">
        <v>3892</v>
      </c>
      <c r="F817" t="s">
        <v>3893</v>
      </c>
      <c r="G817" t="s">
        <v>91</v>
      </c>
      <c r="H817">
        <v>46.127000000000002</v>
      </c>
      <c r="I817">
        <v>9</v>
      </c>
      <c r="J817">
        <v>54.7</v>
      </c>
      <c r="K817">
        <v>0</v>
      </c>
      <c r="L817">
        <v>137.36000000000001</v>
      </c>
      <c r="M817">
        <v>30.089925770000001</v>
      </c>
      <c r="N817">
        <v>29.7013073</v>
      </c>
      <c r="O817">
        <v>29.09111214</v>
      </c>
      <c r="P817">
        <v>28.907072070000002</v>
      </c>
      <c r="Q817">
        <v>26.81653214</v>
      </c>
      <c r="R817">
        <v>29.05517197</v>
      </c>
      <c r="S817">
        <v>29.461252210000001</v>
      </c>
      <c r="T817">
        <v>29.83560181</v>
      </c>
      <c r="U817">
        <v>30.245018009999999</v>
      </c>
      <c r="V817">
        <v>27.969829560000001</v>
      </c>
      <c r="W817">
        <v>29.7382946</v>
      </c>
      <c r="X817">
        <v>30.152671810000001</v>
      </c>
      <c r="Y817">
        <v>0.17715123499999999</v>
      </c>
      <c r="Z817">
        <v>0.34051640799999999</v>
      </c>
      <c r="AA817">
        <v>0.448688431</v>
      </c>
      <c r="AB817">
        <v>-1.0273399350000001</v>
      </c>
      <c r="AC817">
        <v>0.32594989899999999</v>
      </c>
      <c r="AD817">
        <v>0.56035868300000002</v>
      </c>
    </row>
    <row r="818" spans="1:30" x14ac:dyDescent="0.2">
      <c r="A818" t="s">
        <v>3894</v>
      </c>
      <c r="B818" t="s">
        <v>3895</v>
      </c>
      <c r="C818" t="s">
        <v>3896</v>
      </c>
      <c r="D818" t="s">
        <v>3897</v>
      </c>
      <c r="E818" t="s">
        <v>3898</v>
      </c>
      <c r="F818" t="s">
        <v>3899</v>
      </c>
      <c r="G818" t="s">
        <v>91</v>
      </c>
      <c r="H818">
        <v>21.32</v>
      </c>
      <c r="I818">
        <v>11</v>
      </c>
      <c r="J818">
        <v>63.2</v>
      </c>
      <c r="K818">
        <v>0</v>
      </c>
      <c r="L818">
        <v>189.22</v>
      </c>
      <c r="M818">
        <v>29.899660109999999</v>
      </c>
      <c r="N818">
        <v>30.485677720000002</v>
      </c>
      <c r="O818">
        <v>30.097730640000002</v>
      </c>
      <c r="P818">
        <v>29.73267937</v>
      </c>
      <c r="Q818">
        <v>29.162405010000001</v>
      </c>
      <c r="R818">
        <v>30.381645200000001</v>
      </c>
      <c r="S818">
        <v>30.217548369999999</v>
      </c>
      <c r="T818">
        <v>30.196128850000001</v>
      </c>
      <c r="U818">
        <v>30.34011078</v>
      </c>
      <c r="V818">
        <v>29.243951800000001</v>
      </c>
      <c r="W818">
        <v>29.943914410000001</v>
      </c>
      <c r="X818">
        <v>29.9468441</v>
      </c>
      <c r="Y818">
        <v>0.70661400299999999</v>
      </c>
      <c r="Z818">
        <v>0.44945271799999997</v>
      </c>
      <c r="AA818">
        <v>3.7993839000000001E-2</v>
      </c>
      <c r="AB818">
        <v>4.7339757000000003E-2</v>
      </c>
      <c r="AC818">
        <v>1.065397586</v>
      </c>
      <c r="AD818">
        <v>0.53969256099999996</v>
      </c>
    </row>
    <row r="819" spans="1:30" x14ac:dyDescent="0.2">
      <c r="A819" t="s">
        <v>3900</v>
      </c>
      <c r="B819" t="s">
        <v>261</v>
      </c>
      <c r="C819" t="s">
        <v>32</v>
      </c>
      <c r="D819" t="s">
        <v>3901</v>
      </c>
      <c r="E819" t="s">
        <v>3900</v>
      </c>
      <c r="F819" t="s">
        <v>3902</v>
      </c>
      <c r="G819" t="s">
        <v>36</v>
      </c>
      <c r="H819">
        <v>23.751000000000001</v>
      </c>
      <c r="I819">
        <v>7</v>
      </c>
      <c r="J819">
        <v>42.4</v>
      </c>
      <c r="K819">
        <v>0</v>
      </c>
      <c r="L819">
        <v>47.747</v>
      </c>
      <c r="M819">
        <v>26.839300160000001</v>
      </c>
      <c r="N819">
        <v>26.513944630000001</v>
      </c>
      <c r="O819">
        <v>26.317949299999999</v>
      </c>
      <c r="P819">
        <v>24.29874611</v>
      </c>
      <c r="Q819">
        <v>27.840621949999999</v>
      </c>
      <c r="R819">
        <v>26.310478209999999</v>
      </c>
      <c r="S819">
        <v>26.766103739999998</v>
      </c>
      <c r="T819">
        <v>25.828929899999999</v>
      </c>
      <c r="U819">
        <v>26.330636980000001</v>
      </c>
      <c r="V819">
        <v>28.47680283</v>
      </c>
      <c r="W819">
        <v>26.55263901</v>
      </c>
      <c r="X819">
        <v>26.6815052</v>
      </c>
      <c r="Y819">
        <v>0.45901220399999998</v>
      </c>
      <c r="Z819">
        <v>-0.67991765299999996</v>
      </c>
      <c r="AA819">
        <v>0.38103841300000002</v>
      </c>
      <c r="AB819">
        <v>-1.0870335900000001</v>
      </c>
      <c r="AC819">
        <v>0.61540258199999998</v>
      </c>
      <c r="AD819">
        <v>-0.92842547099999995</v>
      </c>
    </row>
    <row r="820" spans="1:30" x14ac:dyDescent="0.2">
      <c r="A820" t="s">
        <v>3903</v>
      </c>
      <c r="B820" t="s">
        <v>3904</v>
      </c>
      <c r="C820" t="s">
        <v>32</v>
      </c>
      <c r="D820" t="s">
        <v>3905</v>
      </c>
      <c r="E820" t="s">
        <v>3906</v>
      </c>
      <c r="F820" t="s">
        <v>3907</v>
      </c>
      <c r="G820" t="s">
        <v>36</v>
      </c>
      <c r="H820">
        <v>24.286999999999999</v>
      </c>
      <c r="I820">
        <v>3</v>
      </c>
      <c r="J820">
        <v>18.399999999999999</v>
      </c>
      <c r="K820">
        <v>0</v>
      </c>
      <c r="L820">
        <v>3.0605000000000002</v>
      </c>
      <c r="M820">
        <v>26.344299320000001</v>
      </c>
      <c r="N820">
        <v>26.050945280000001</v>
      </c>
      <c r="O820">
        <v>24.410043720000001</v>
      </c>
      <c r="P820">
        <v>24.979373930000001</v>
      </c>
      <c r="Q820">
        <v>24.43739128</v>
      </c>
      <c r="R820">
        <v>25.248783110000002</v>
      </c>
      <c r="S820">
        <v>26.324556350000002</v>
      </c>
      <c r="T820">
        <v>22.880847930000002</v>
      </c>
      <c r="U820">
        <v>22.93509293</v>
      </c>
      <c r="V820">
        <v>24.022850040000002</v>
      </c>
      <c r="W820">
        <v>22.745388030000001</v>
      </c>
      <c r="X820">
        <v>26.480466839999998</v>
      </c>
      <c r="Y820">
        <v>0.40147970999999999</v>
      </c>
      <c r="Z820">
        <v>1.185527802</v>
      </c>
      <c r="AA820">
        <v>0.15778977999999999</v>
      </c>
      <c r="AB820">
        <v>0.47228113799999999</v>
      </c>
      <c r="AC820">
        <v>8.2656890999999996E-2</v>
      </c>
      <c r="AD820">
        <v>-0.36940256799999999</v>
      </c>
    </row>
    <row r="821" spans="1:30" x14ac:dyDescent="0.2">
      <c r="A821" t="s">
        <v>3908</v>
      </c>
      <c r="B821" t="s">
        <v>51</v>
      </c>
      <c r="C821" t="s">
        <v>32</v>
      </c>
      <c r="D821" t="s">
        <v>3909</v>
      </c>
      <c r="E821" t="s">
        <v>3908</v>
      </c>
      <c r="F821" t="s">
        <v>3910</v>
      </c>
      <c r="G821" t="s">
        <v>36</v>
      </c>
      <c r="H821">
        <v>33.167000000000002</v>
      </c>
      <c r="I821">
        <v>5</v>
      </c>
      <c r="J821">
        <v>31.3</v>
      </c>
      <c r="K821">
        <v>0</v>
      </c>
      <c r="L821">
        <v>14.009</v>
      </c>
      <c r="M821">
        <v>27.395910260000001</v>
      </c>
      <c r="N821">
        <v>27.924449920000001</v>
      </c>
      <c r="O821">
        <v>27.31138039</v>
      </c>
      <c r="P821">
        <v>26.87900162</v>
      </c>
      <c r="Q821">
        <v>23.80568886</v>
      </c>
      <c r="R821">
        <v>27.512844090000002</v>
      </c>
      <c r="S821">
        <v>27.569498060000001</v>
      </c>
      <c r="T821">
        <v>28.037477490000001</v>
      </c>
      <c r="U821">
        <v>27.54745483</v>
      </c>
      <c r="V821">
        <v>26.318483350000001</v>
      </c>
      <c r="W821">
        <v>27.577514650000001</v>
      </c>
      <c r="X821">
        <v>27.478616710000001</v>
      </c>
      <c r="Y821">
        <v>0.395779836</v>
      </c>
      <c r="Z821">
        <v>0.41904195100000002</v>
      </c>
      <c r="AA821">
        <v>0.36423919799999999</v>
      </c>
      <c r="AB821">
        <v>-1.0590267179999999</v>
      </c>
      <c r="AC821">
        <v>0.61261220500000002</v>
      </c>
      <c r="AD821">
        <v>0.593271891</v>
      </c>
    </row>
    <row r="822" spans="1:30" x14ac:dyDescent="0.2">
      <c r="A822" t="s">
        <v>3911</v>
      </c>
      <c r="B822" t="s">
        <v>3912</v>
      </c>
      <c r="C822" t="s">
        <v>3913</v>
      </c>
      <c r="D822" t="s">
        <v>3914</v>
      </c>
      <c r="E822" t="s">
        <v>3915</v>
      </c>
      <c r="F822" t="s">
        <v>3916</v>
      </c>
      <c r="G822" t="s">
        <v>91</v>
      </c>
      <c r="H822">
        <v>58.265000000000001</v>
      </c>
      <c r="I822">
        <v>26</v>
      </c>
      <c r="J822">
        <v>68.900000000000006</v>
      </c>
      <c r="K822">
        <v>0</v>
      </c>
      <c r="L822">
        <v>210.83</v>
      </c>
      <c r="M822">
        <v>25.09228706</v>
      </c>
      <c r="N822">
        <v>24.851528170000002</v>
      </c>
      <c r="O822">
        <v>27.16566658</v>
      </c>
      <c r="P822">
        <v>27.112472530000002</v>
      </c>
      <c r="Q822">
        <v>26.5585041</v>
      </c>
      <c r="R822">
        <v>27.078264239999999</v>
      </c>
      <c r="S822">
        <v>26.230648039999998</v>
      </c>
      <c r="T822">
        <v>26.36304092</v>
      </c>
      <c r="U822">
        <v>24.591331480000001</v>
      </c>
      <c r="V822">
        <v>26.199403759999999</v>
      </c>
      <c r="W822">
        <v>25.393751139999999</v>
      </c>
      <c r="X822">
        <v>25.900857930000001</v>
      </c>
      <c r="Y822">
        <v>5.7461160999999997E-2</v>
      </c>
      <c r="Z822">
        <v>-0.12817700700000001</v>
      </c>
      <c r="AA822">
        <v>1.669727285</v>
      </c>
      <c r="AB822">
        <v>1.085076014</v>
      </c>
      <c r="AC822">
        <v>5.7791770999999999E-2</v>
      </c>
      <c r="AD822">
        <v>-0.102997462</v>
      </c>
    </row>
    <row r="823" spans="1:30" x14ac:dyDescent="0.2">
      <c r="A823" t="s">
        <v>3917</v>
      </c>
      <c r="B823" t="s">
        <v>99</v>
      </c>
      <c r="C823" t="s">
        <v>100</v>
      </c>
      <c r="D823" t="s">
        <v>3918</v>
      </c>
      <c r="E823" t="s">
        <v>3917</v>
      </c>
      <c r="F823" t="s">
        <v>3919</v>
      </c>
      <c r="G823" t="s">
        <v>58</v>
      </c>
      <c r="H823">
        <v>24.998000000000001</v>
      </c>
      <c r="I823">
        <v>14</v>
      </c>
      <c r="J823">
        <v>77.7</v>
      </c>
      <c r="K823">
        <v>0</v>
      </c>
      <c r="L823">
        <v>197.15</v>
      </c>
      <c r="M823">
        <v>29.10111809</v>
      </c>
      <c r="N823">
        <v>29.062191009999999</v>
      </c>
      <c r="O823">
        <v>29.530309679999998</v>
      </c>
      <c r="P823">
        <v>29.132638929999999</v>
      </c>
      <c r="Q823">
        <v>29.365070339999999</v>
      </c>
      <c r="R823">
        <v>29.6857872</v>
      </c>
      <c r="S823">
        <v>29.20387268</v>
      </c>
      <c r="T823">
        <v>29.605195999999999</v>
      </c>
      <c r="U823">
        <v>29.363338469999999</v>
      </c>
      <c r="V823">
        <v>29.717674259999999</v>
      </c>
      <c r="W823">
        <v>29.198518750000002</v>
      </c>
      <c r="X823">
        <v>29.209018709999999</v>
      </c>
      <c r="Y823">
        <v>0.25041043699999999</v>
      </c>
      <c r="Z823">
        <v>-0.14386431399999999</v>
      </c>
      <c r="AA823">
        <v>2.7799481000000001E-2</v>
      </c>
      <c r="AB823">
        <v>1.9428252999999999E-2</v>
      </c>
      <c r="AC823">
        <v>2.5421497000000001E-2</v>
      </c>
      <c r="AD823">
        <v>1.5731812000000001E-2</v>
      </c>
    </row>
    <row r="824" spans="1:30" x14ac:dyDescent="0.2">
      <c r="A824" t="s">
        <v>3920</v>
      </c>
      <c r="B824" t="s">
        <v>1078</v>
      </c>
      <c r="C824" t="s">
        <v>32</v>
      </c>
      <c r="D824" t="s">
        <v>3921</v>
      </c>
      <c r="E824" t="s">
        <v>3920</v>
      </c>
      <c r="F824" t="s">
        <v>3922</v>
      </c>
      <c r="G824" t="s">
        <v>36</v>
      </c>
      <c r="H824">
        <v>65.308000000000007</v>
      </c>
      <c r="I824">
        <v>9</v>
      </c>
      <c r="J824">
        <v>23.6</v>
      </c>
      <c r="K824">
        <v>0</v>
      </c>
      <c r="L824">
        <v>70.364999999999995</v>
      </c>
      <c r="M824">
        <v>25.087236399999998</v>
      </c>
      <c r="N824">
        <v>25.15607262</v>
      </c>
      <c r="O824">
        <v>24.569063190000001</v>
      </c>
      <c r="P824">
        <v>26.41350555</v>
      </c>
      <c r="Q824">
        <v>25.321582790000001</v>
      </c>
      <c r="R824">
        <v>24.06340599</v>
      </c>
      <c r="S824">
        <v>25.277107239999999</v>
      </c>
      <c r="T824">
        <v>24.274683</v>
      </c>
      <c r="U824">
        <v>25.444585799999999</v>
      </c>
      <c r="V824">
        <v>25.72710228</v>
      </c>
      <c r="W824">
        <v>25.59283447</v>
      </c>
      <c r="X824">
        <v>25.36956215</v>
      </c>
      <c r="Y824">
        <v>1.374131134</v>
      </c>
      <c r="Z824">
        <v>-0.62570889799999996</v>
      </c>
      <c r="AA824">
        <v>0.162555054</v>
      </c>
      <c r="AB824">
        <v>-0.29700152099999999</v>
      </c>
      <c r="AC824">
        <v>0.67461933299999999</v>
      </c>
      <c r="AD824">
        <v>-0.564374288</v>
      </c>
    </row>
    <row r="825" spans="1:30" x14ac:dyDescent="0.2">
      <c r="A825" t="s">
        <v>3923</v>
      </c>
      <c r="B825" t="s">
        <v>3924</v>
      </c>
      <c r="C825" t="s">
        <v>3925</v>
      </c>
      <c r="D825" t="s">
        <v>3926</v>
      </c>
      <c r="E825" t="s">
        <v>3927</v>
      </c>
      <c r="F825" t="s">
        <v>3928</v>
      </c>
      <c r="G825" t="s">
        <v>91</v>
      </c>
      <c r="H825">
        <v>14.08</v>
      </c>
      <c r="I825">
        <v>4</v>
      </c>
      <c r="J825">
        <v>12</v>
      </c>
      <c r="K825">
        <v>0</v>
      </c>
      <c r="L825">
        <v>6.6223999999999998</v>
      </c>
      <c r="M825">
        <v>25.952959060000001</v>
      </c>
      <c r="N825">
        <v>25.731174469999999</v>
      </c>
      <c r="O825">
        <v>25.931184770000002</v>
      </c>
      <c r="P825">
        <v>24.897996899999999</v>
      </c>
      <c r="Q825">
        <v>26.225490570000002</v>
      </c>
      <c r="R825">
        <v>25.550306320000001</v>
      </c>
      <c r="S825">
        <v>25.765798570000001</v>
      </c>
      <c r="T825">
        <v>23.86743736</v>
      </c>
      <c r="U825">
        <v>25.961927410000001</v>
      </c>
      <c r="V825">
        <v>26.789051059999998</v>
      </c>
      <c r="W825">
        <v>25.959363939999999</v>
      </c>
      <c r="X825">
        <v>26.14201546</v>
      </c>
      <c r="Y825">
        <v>0.746436086</v>
      </c>
      <c r="Z825">
        <v>-0.42503738400000002</v>
      </c>
      <c r="AA825">
        <v>0.73906928500000002</v>
      </c>
      <c r="AB825">
        <v>-0.73887888599999996</v>
      </c>
      <c r="AC825">
        <v>0.70192875499999996</v>
      </c>
      <c r="AD825">
        <v>-1.098422368</v>
      </c>
    </row>
    <row r="826" spans="1:30" x14ac:dyDescent="0.2">
      <c r="A826" t="s">
        <v>3929</v>
      </c>
      <c r="B826" t="s">
        <v>3930</v>
      </c>
      <c r="C826" t="s">
        <v>3931</v>
      </c>
      <c r="D826" t="s">
        <v>3932</v>
      </c>
      <c r="E826" t="s">
        <v>3933</v>
      </c>
      <c r="F826" t="s">
        <v>3934</v>
      </c>
      <c r="G826" t="s">
        <v>91</v>
      </c>
      <c r="H826">
        <v>35.954999999999998</v>
      </c>
      <c r="I826">
        <v>20</v>
      </c>
      <c r="J826">
        <v>70.8</v>
      </c>
      <c r="K826">
        <v>0</v>
      </c>
      <c r="L826">
        <v>323.31</v>
      </c>
      <c r="M826">
        <v>30.703222270000001</v>
      </c>
      <c r="N826">
        <v>31.089611049999998</v>
      </c>
      <c r="O826">
        <v>31.639789579999999</v>
      </c>
      <c r="P826">
        <v>31.871440889999999</v>
      </c>
      <c r="Q826">
        <v>32.3519516</v>
      </c>
      <c r="R826">
        <v>31.343027110000001</v>
      </c>
      <c r="S826">
        <v>31.155027390000001</v>
      </c>
      <c r="T826">
        <v>31.191782</v>
      </c>
      <c r="U826">
        <v>31.138887409999999</v>
      </c>
      <c r="V826">
        <v>31.585712430000001</v>
      </c>
      <c r="W826">
        <v>31.01843452</v>
      </c>
      <c r="X826">
        <v>30.723300930000001</v>
      </c>
      <c r="Y826">
        <v>3.1834899E-2</v>
      </c>
      <c r="Z826">
        <v>3.5058339000000001E-2</v>
      </c>
      <c r="AA826">
        <v>0.90222571500000004</v>
      </c>
      <c r="AB826">
        <v>0.74632390299999996</v>
      </c>
      <c r="AC826">
        <v>7.2962932999999994E-2</v>
      </c>
      <c r="AD826">
        <v>5.2749633999999997E-2</v>
      </c>
    </row>
    <row r="827" spans="1:30" x14ac:dyDescent="0.2">
      <c r="A827" t="s">
        <v>3935</v>
      </c>
      <c r="B827" t="s">
        <v>3936</v>
      </c>
      <c r="C827" t="s">
        <v>3937</v>
      </c>
      <c r="D827" t="s">
        <v>3938</v>
      </c>
      <c r="E827" t="s">
        <v>3939</v>
      </c>
      <c r="F827" t="s">
        <v>3940</v>
      </c>
      <c r="G827" t="s">
        <v>91</v>
      </c>
      <c r="H827">
        <v>75.540000000000006</v>
      </c>
      <c r="I827">
        <v>40</v>
      </c>
      <c r="J827">
        <v>73</v>
      </c>
      <c r="K827">
        <v>0</v>
      </c>
      <c r="L827">
        <v>323.31</v>
      </c>
      <c r="M827">
        <v>30.603374479999999</v>
      </c>
      <c r="N827">
        <v>31.035970689999999</v>
      </c>
      <c r="O827">
        <v>31.426023480000001</v>
      </c>
      <c r="P827">
        <v>31.713871000000001</v>
      </c>
      <c r="Q827">
        <v>32.327022550000002</v>
      </c>
      <c r="R827">
        <v>31.280019759999998</v>
      </c>
      <c r="S827">
        <v>30.61579132</v>
      </c>
      <c r="T827">
        <v>30.87935066</v>
      </c>
      <c r="U827">
        <v>30.774469379999999</v>
      </c>
      <c r="V827">
        <v>31.328815460000001</v>
      </c>
      <c r="W827">
        <v>30.870265960000001</v>
      </c>
      <c r="X827">
        <v>30.472568509999999</v>
      </c>
      <c r="Y827">
        <v>0.141788882</v>
      </c>
      <c r="Z827">
        <v>0.131239573</v>
      </c>
      <c r="AA827">
        <v>1.059383771</v>
      </c>
      <c r="AB827">
        <v>0.88308779400000004</v>
      </c>
      <c r="AC827">
        <v>0.19919584000000001</v>
      </c>
      <c r="AD827">
        <v>-0.13401285800000001</v>
      </c>
    </row>
    <row r="828" spans="1:30" x14ac:dyDescent="0.2">
      <c r="A828" t="s">
        <v>3941</v>
      </c>
      <c r="B828" t="s">
        <v>99</v>
      </c>
      <c r="C828" t="s">
        <v>100</v>
      </c>
      <c r="D828" t="s">
        <v>3942</v>
      </c>
      <c r="E828" t="s">
        <v>3941</v>
      </c>
      <c r="F828" t="s">
        <v>3943</v>
      </c>
      <c r="G828" t="s">
        <v>58</v>
      </c>
      <c r="H828">
        <v>31.425999999999998</v>
      </c>
      <c r="I828">
        <v>10</v>
      </c>
      <c r="J828">
        <v>47.7</v>
      </c>
      <c r="K828">
        <v>0</v>
      </c>
      <c r="L828">
        <v>59.816000000000003</v>
      </c>
      <c r="M828">
        <v>27.427024840000001</v>
      </c>
      <c r="N828">
        <v>26.201143259999998</v>
      </c>
      <c r="O828">
        <v>25.989906309999999</v>
      </c>
      <c r="P828">
        <v>24.10857773</v>
      </c>
      <c r="Q828">
        <v>24.034969329999999</v>
      </c>
      <c r="R828">
        <v>25.866632460000002</v>
      </c>
      <c r="S828">
        <v>24.155065539999999</v>
      </c>
      <c r="T828">
        <v>24.257541660000001</v>
      </c>
      <c r="U828">
        <v>24.073837279999999</v>
      </c>
      <c r="V828">
        <v>25.39172173</v>
      </c>
      <c r="W828">
        <v>26.328275680000001</v>
      </c>
      <c r="X828">
        <v>26.382713320000001</v>
      </c>
      <c r="Y828">
        <v>0.38558347599999998</v>
      </c>
      <c r="Z828">
        <v>0.50512123099999995</v>
      </c>
      <c r="AA828">
        <v>0.93874123099999995</v>
      </c>
      <c r="AB828">
        <v>-1.364177068</v>
      </c>
      <c r="AC828">
        <v>2.3413326419999998</v>
      </c>
      <c r="AD828">
        <v>-1.8720887500000001</v>
      </c>
    </row>
    <row r="829" spans="1:30" x14ac:dyDescent="0.2">
      <c r="A829" t="s">
        <v>3944</v>
      </c>
      <c r="B829" t="s">
        <v>3945</v>
      </c>
      <c r="C829" t="s">
        <v>32</v>
      </c>
      <c r="D829" t="s">
        <v>3946</v>
      </c>
      <c r="E829" t="s">
        <v>3947</v>
      </c>
      <c r="F829" t="s">
        <v>3948</v>
      </c>
      <c r="G829" t="s">
        <v>36</v>
      </c>
      <c r="H829">
        <v>43.920999999999999</v>
      </c>
      <c r="I829">
        <v>2</v>
      </c>
      <c r="J829">
        <v>9.6</v>
      </c>
      <c r="K829">
        <v>0</v>
      </c>
      <c r="L829">
        <v>12.255000000000001</v>
      </c>
      <c r="M829">
        <v>28.40271568</v>
      </c>
      <c r="N829">
        <v>28.107442859999999</v>
      </c>
      <c r="O829">
        <v>27.978584290000001</v>
      </c>
      <c r="P829">
        <v>27.690258029999999</v>
      </c>
      <c r="Q829">
        <v>28.88910675</v>
      </c>
      <c r="R829">
        <v>27.08760071</v>
      </c>
      <c r="S829">
        <v>27.74348831</v>
      </c>
      <c r="T829">
        <v>27.948377610000001</v>
      </c>
      <c r="U829">
        <v>27.795383449999999</v>
      </c>
      <c r="V829">
        <v>28.723806379999999</v>
      </c>
      <c r="W829">
        <v>27.764394759999998</v>
      </c>
      <c r="X829">
        <v>28.141460420000001</v>
      </c>
      <c r="Y829">
        <v>5.2844668999999997E-2</v>
      </c>
      <c r="Z829">
        <v>-4.6972910999999999E-2</v>
      </c>
      <c r="AA829">
        <v>0.207420774</v>
      </c>
      <c r="AB829">
        <v>-0.32089869199999999</v>
      </c>
      <c r="AC829">
        <v>0.59600996399999995</v>
      </c>
      <c r="AD829">
        <v>-0.380804062</v>
      </c>
    </row>
    <row r="830" spans="1:30" x14ac:dyDescent="0.2">
      <c r="A830" t="s">
        <v>3949</v>
      </c>
      <c r="B830" t="s">
        <v>612</v>
      </c>
      <c r="C830" t="s">
        <v>32</v>
      </c>
      <c r="D830" t="s">
        <v>3950</v>
      </c>
      <c r="E830" t="s">
        <v>3949</v>
      </c>
      <c r="F830" t="s">
        <v>3951</v>
      </c>
      <c r="G830" t="s">
        <v>36</v>
      </c>
      <c r="H830">
        <v>33.380000000000003</v>
      </c>
      <c r="I830">
        <v>8</v>
      </c>
      <c r="J830">
        <v>29.2</v>
      </c>
      <c r="K830">
        <v>0</v>
      </c>
      <c r="L830">
        <v>109.81</v>
      </c>
      <c r="M830">
        <v>28.54030418</v>
      </c>
      <c r="N830">
        <v>28.113466259999999</v>
      </c>
      <c r="O830">
        <v>28.084512709999998</v>
      </c>
      <c r="P830">
        <v>27.217063899999999</v>
      </c>
      <c r="Q830">
        <v>27.173408510000002</v>
      </c>
      <c r="R830">
        <v>27.766292570000001</v>
      </c>
      <c r="S830">
        <v>28.334409709999999</v>
      </c>
      <c r="T830">
        <v>27.523876189999999</v>
      </c>
      <c r="U830">
        <v>28.185226440000001</v>
      </c>
      <c r="V830">
        <v>27.891397479999998</v>
      </c>
      <c r="W830">
        <v>28.661291120000001</v>
      </c>
      <c r="X830">
        <v>28.740726469999998</v>
      </c>
      <c r="Y830">
        <v>0.236012582</v>
      </c>
      <c r="Z830">
        <v>-0.185043971</v>
      </c>
      <c r="AA830">
        <v>1.464533519</v>
      </c>
      <c r="AB830">
        <v>-1.0455500280000001</v>
      </c>
      <c r="AC830">
        <v>0.49378886</v>
      </c>
      <c r="AD830">
        <v>-0.41663424199999999</v>
      </c>
    </row>
    <row r="831" spans="1:30" x14ac:dyDescent="0.2">
      <c r="A831" t="s">
        <v>3952</v>
      </c>
      <c r="B831" t="s">
        <v>3953</v>
      </c>
      <c r="C831" t="s">
        <v>111</v>
      </c>
      <c r="D831" t="s">
        <v>3954</v>
      </c>
      <c r="E831" t="s">
        <v>3952</v>
      </c>
      <c r="F831" t="s">
        <v>3955</v>
      </c>
      <c r="G831" t="s">
        <v>91</v>
      </c>
      <c r="H831">
        <v>17.710999999999999</v>
      </c>
      <c r="I831">
        <v>7</v>
      </c>
      <c r="J831">
        <v>72.8</v>
      </c>
      <c r="K831">
        <v>0</v>
      </c>
      <c r="L831">
        <v>95.15</v>
      </c>
      <c r="M831">
        <v>27.404136659999999</v>
      </c>
      <c r="N831">
        <v>27.584270480000001</v>
      </c>
      <c r="O831">
        <v>27.46365166</v>
      </c>
      <c r="P831">
        <v>27.329713819999998</v>
      </c>
      <c r="Q831">
        <v>28.104745860000001</v>
      </c>
      <c r="R831">
        <v>27.00817108</v>
      </c>
      <c r="S831">
        <v>27.60462952</v>
      </c>
      <c r="T831">
        <v>27.54333115</v>
      </c>
      <c r="U831">
        <v>27.718753809999999</v>
      </c>
      <c r="V831">
        <v>27.991128920000001</v>
      </c>
      <c r="W831">
        <v>27.804458619999998</v>
      </c>
      <c r="X831">
        <v>27.303388600000002</v>
      </c>
      <c r="Y831">
        <v>0.43567250299999999</v>
      </c>
      <c r="Z831">
        <v>-0.21563911399999999</v>
      </c>
      <c r="AA831">
        <v>0.22180092800000001</v>
      </c>
      <c r="AB831">
        <v>-0.218781789</v>
      </c>
      <c r="AC831">
        <v>0.13485852700000001</v>
      </c>
      <c r="AD831">
        <v>-7.7420553000000003E-2</v>
      </c>
    </row>
    <row r="832" spans="1:30" x14ac:dyDescent="0.2">
      <c r="A832" t="s">
        <v>3956</v>
      </c>
      <c r="B832" t="s">
        <v>99</v>
      </c>
      <c r="C832" t="s">
        <v>100</v>
      </c>
      <c r="D832" t="s">
        <v>3957</v>
      </c>
      <c r="E832" t="s">
        <v>3956</v>
      </c>
      <c r="F832" t="s">
        <v>3958</v>
      </c>
      <c r="G832" t="s">
        <v>58</v>
      </c>
      <c r="H832">
        <v>15.329000000000001</v>
      </c>
      <c r="I832">
        <v>3</v>
      </c>
      <c r="J832">
        <v>22.8</v>
      </c>
      <c r="K832">
        <v>0</v>
      </c>
      <c r="L832">
        <v>30.524999999999999</v>
      </c>
      <c r="M832">
        <v>25.675218579999999</v>
      </c>
      <c r="N832">
        <v>26.281995770000002</v>
      </c>
      <c r="O832">
        <v>26.241708760000002</v>
      </c>
      <c r="P832">
        <v>26.545600889999999</v>
      </c>
      <c r="Q832">
        <v>26.330038070000001</v>
      </c>
      <c r="R832">
        <v>26.26911926</v>
      </c>
      <c r="S832">
        <v>26.547691350000001</v>
      </c>
      <c r="T832">
        <v>25.957195280000001</v>
      </c>
      <c r="U832">
        <v>26.678688050000002</v>
      </c>
      <c r="V832">
        <v>26.832193369999999</v>
      </c>
      <c r="W832">
        <v>26.215675350000001</v>
      </c>
      <c r="X832">
        <v>25.864362719999999</v>
      </c>
      <c r="Y832">
        <v>0.27773884999999998</v>
      </c>
      <c r="Z832">
        <v>-0.237769445</v>
      </c>
      <c r="AA832">
        <v>9.3799661000000006E-2</v>
      </c>
      <c r="AB832">
        <v>7.7508926000000006E-2</v>
      </c>
      <c r="AC832">
        <v>8.9501564000000006E-2</v>
      </c>
      <c r="AD832">
        <v>9.0447743999999997E-2</v>
      </c>
    </row>
    <row r="833" spans="1:30" x14ac:dyDescent="0.2">
      <c r="A833" t="s">
        <v>3959</v>
      </c>
      <c r="B833" t="s">
        <v>3960</v>
      </c>
      <c r="C833" t="s">
        <v>3961</v>
      </c>
      <c r="D833" t="s">
        <v>3962</v>
      </c>
      <c r="E833" t="s">
        <v>3963</v>
      </c>
      <c r="F833" t="s">
        <v>3964</v>
      </c>
      <c r="G833" t="s">
        <v>91</v>
      </c>
      <c r="H833">
        <v>36.229999999999997</v>
      </c>
      <c r="I833">
        <v>21</v>
      </c>
      <c r="J833">
        <v>72.2</v>
      </c>
      <c r="K833">
        <v>0</v>
      </c>
      <c r="L833">
        <v>323.31</v>
      </c>
      <c r="M833">
        <v>29.08235741</v>
      </c>
      <c r="N833">
        <v>29.069122310000001</v>
      </c>
      <c r="O833">
        <v>29.458244319999999</v>
      </c>
      <c r="P833">
        <v>30.01783752</v>
      </c>
      <c r="Q833">
        <v>28.531890870000002</v>
      </c>
      <c r="R833">
        <v>29.298545839999999</v>
      </c>
      <c r="S833">
        <v>29.02633286</v>
      </c>
      <c r="T833">
        <v>29.543626790000001</v>
      </c>
      <c r="U833">
        <v>29.407302860000001</v>
      </c>
      <c r="V833">
        <v>28.939016339999998</v>
      </c>
      <c r="W833">
        <v>29.162765499999999</v>
      </c>
      <c r="X833">
        <v>28.721166610000001</v>
      </c>
      <c r="Y833">
        <v>0.65844479</v>
      </c>
      <c r="Z833">
        <v>0.26225852999999999</v>
      </c>
      <c r="AA833">
        <v>0.31189615300000001</v>
      </c>
      <c r="AB833">
        <v>0.34177525800000003</v>
      </c>
      <c r="AC833">
        <v>0.89463751800000002</v>
      </c>
      <c r="AD833">
        <v>0.38477134699999999</v>
      </c>
    </row>
    <row r="834" spans="1:30" x14ac:dyDescent="0.2">
      <c r="A834" t="s">
        <v>3965</v>
      </c>
      <c r="B834" t="s">
        <v>311</v>
      </c>
      <c r="C834" t="s">
        <v>1128</v>
      </c>
      <c r="D834" t="s">
        <v>3966</v>
      </c>
      <c r="E834" t="s">
        <v>3965</v>
      </c>
      <c r="F834" t="s">
        <v>3967</v>
      </c>
      <c r="G834" t="s">
        <v>126</v>
      </c>
      <c r="H834">
        <v>21.268999999999998</v>
      </c>
      <c r="I834">
        <v>7</v>
      </c>
      <c r="J834">
        <v>41.2</v>
      </c>
      <c r="K834">
        <v>0</v>
      </c>
      <c r="L834">
        <v>11.86</v>
      </c>
      <c r="M834">
        <v>25.468553539999998</v>
      </c>
      <c r="N834">
        <v>24.718936920000001</v>
      </c>
      <c r="O834">
        <v>24.88632393</v>
      </c>
      <c r="P834">
        <v>24.121530530000001</v>
      </c>
      <c r="Q834">
        <v>26.103313450000002</v>
      </c>
      <c r="R834">
        <v>24.042108540000001</v>
      </c>
      <c r="S834">
        <v>25.067062379999999</v>
      </c>
      <c r="T834">
        <v>24.783916470000001</v>
      </c>
      <c r="U834">
        <v>25.349590299999999</v>
      </c>
      <c r="V834">
        <v>25.545482639999999</v>
      </c>
      <c r="W834">
        <v>24.90871048</v>
      </c>
      <c r="X834">
        <v>25.16829109</v>
      </c>
      <c r="Y834">
        <v>0.24704005300000001</v>
      </c>
      <c r="Z834">
        <v>-0.182889938</v>
      </c>
      <c r="AA834">
        <v>0.25704966299999998</v>
      </c>
      <c r="AB834">
        <v>-0.45184389800000002</v>
      </c>
      <c r="AC834">
        <v>0.22253219299999999</v>
      </c>
      <c r="AD834">
        <v>-0.14063835099999999</v>
      </c>
    </row>
    <row r="835" spans="1:30" x14ac:dyDescent="0.2">
      <c r="A835" t="s">
        <v>3968</v>
      </c>
      <c r="B835" t="s">
        <v>3969</v>
      </c>
      <c r="C835" t="s">
        <v>3970</v>
      </c>
      <c r="D835" t="s">
        <v>3971</v>
      </c>
      <c r="E835" t="s">
        <v>3972</v>
      </c>
      <c r="F835" t="s">
        <v>3973</v>
      </c>
      <c r="G835" t="s">
        <v>91</v>
      </c>
      <c r="H835">
        <v>24.157</v>
      </c>
      <c r="I835">
        <v>6</v>
      </c>
      <c r="J835">
        <v>40.299999999999997</v>
      </c>
      <c r="K835">
        <v>0</v>
      </c>
      <c r="L835">
        <v>40.747</v>
      </c>
      <c r="M835">
        <v>22.90318108</v>
      </c>
      <c r="N835">
        <v>25.370094300000002</v>
      </c>
      <c r="O835">
        <v>25.406393049999998</v>
      </c>
      <c r="P835">
        <v>23.86397934</v>
      </c>
      <c r="Q835">
        <v>23.982368470000001</v>
      </c>
      <c r="R835">
        <v>24.99614906</v>
      </c>
      <c r="S835">
        <v>26.25414658</v>
      </c>
      <c r="T835">
        <v>26.49862671</v>
      </c>
      <c r="U835">
        <v>26.311864849999999</v>
      </c>
      <c r="V835">
        <v>23.802284239999999</v>
      </c>
      <c r="W835">
        <v>26.046081539999999</v>
      </c>
      <c r="X835">
        <v>26.428302760000001</v>
      </c>
      <c r="Y835">
        <v>0.302149585</v>
      </c>
      <c r="Z835">
        <v>-0.86566670700000004</v>
      </c>
      <c r="AA835">
        <v>0.56896955199999999</v>
      </c>
      <c r="AB835">
        <v>-1.144723892</v>
      </c>
      <c r="AC835">
        <v>0.492616793</v>
      </c>
      <c r="AD835">
        <v>0.92932319600000002</v>
      </c>
    </row>
    <row r="836" spans="1:30" x14ac:dyDescent="0.2">
      <c r="A836" t="s">
        <v>3974</v>
      </c>
      <c r="B836" t="s">
        <v>3975</v>
      </c>
      <c r="C836" t="s">
        <v>1128</v>
      </c>
      <c r="D836" t="s">
        <v>3976</v>
      </c>
      <c r="E836" t="s">
        <v>3977</v>
      </c>
      <c r="F836" t="s">
        <v>3978</v>
      </c>
      <c r="G836" t="s">
        <v>126</v>
      </c>
      <c r="H836">
        <v>40.762</v>
      </c>
      <c r="I836">
        <v>26</v>
      </c>
      <c r="J836">
        <v>89.9</v>
      </c>
      <c r="K836">
        <v>0</v>
      </c>
      <c r="L836">
        <v>323.31</v>
      </c>
      <c r="M836">
        <v>32.503890990000002</v>
      </c>
      <c r="N836">
        <v>32.70647812</v>
      </c>
      <c r="O836">
        <v>32.555931090000001</v>
      </c>
      <c r="P836">
        <v>31.967845919999998</v>
      </c>
      <c r="Q836">
        <v>31.583023069999999</v>
      </c>
      <c r="R836">
        <v>32.70662308</v>
      </c>
      <c r="S836">
        <v>32.929718020000003</v>
      </c>
      <c r="T836">
        <v>33.18783569</v>
      </c>
      <c r="U836">
        <v>32.871570589999997</v>
      </c>
      <c r="V836">
        <v>31.75019073</v>
      </c>
      <c r="W836">
        <v>32.677452090000003</v>
      </c>
      <c r="X836">
        <v>32.60392761</v>
      </c>
      <c r="Y836">
        <v>0.33231327199999999</v>
      </c>
      <c r="Z836">
        <v>0.244909922</v>
      </c>
      <c r="AA836">
        <v>0.22737149100000001</v>
      </c>
      <c r="AB836">
        <v>-0.258026123</v>
      </c>
      <c r="AC836">
        <v>0.97672443099999995</v>
      </c>
      <c r="AD836">
        <v>0.65251795499999998</v>
      </c>
    </row>
    <row r="837" spans="1:30" x14ac:dyDescent="0.2">
      <c r="A837" t="s">
        <v>3979</v>
      </c>
      <c r="B837" t="s">
        <v>162</v>
      </c>
      <c r="C837" t="s">
        <v>100</v>
      </c>
      <c r="D837" t="s">
        <v>3980</v>
      </c>
      <c r="E837" t="s">
        <v>3979</v>
      </c>
      <c r="F837" t="s">
        <v>3981</v>
      </c>
      <c r="G837" t="s">
        <v>58</v>
      </c>
      <c r="H837">
        <v>24.056000000000001</v>
      </c>
      <c r="I837">
        <v>5</v>
      </c>
      <c r="J837">
        <v>34.4</v>
      </c>
      <c r="K837">
        <v>0</v>
      </c>
      <c r="L837">
        <v>33.799999999999997</v>
      </c>
      <c r="M837">
        <v>25.48353195</v>
      </c>
      <c r="N837">
        <v>24.774202349999999</v>
      </c>
      <c r="O837">
        <v>24.629875179999999</v>
      </c>
      <c r="P837">
        <v>23.60141754</v>
      </c>
      <c r="Q837">
        <v>25.925945280000001</v>
      </c>
      <c r="R837">
        <v>24.784479139999998</v>
      </c>
      <c r="S837">
        <v>24.465471269999998</v>
      </c>
      <c r="T837">
        <v>24.103242869999999</v>
      </c>
      <c r="U837">
        <v>25.056869509999999</v>
      </c>
      <c r="V837">
        <v>24.149875640000001</v>
      </c>
      <c r="W837">
        <v>25.258569720000001</v>
      </c>
      <c r="X837">
        <v>24.040426249999999</v>
      </c>
      <c r="Y837">
        <v>0.43732179199999999</v>
      </c>
      <c r="Z837">
        <v>0.47957928999999999</v>
      </c>
      <c r="AA837">
        <v>0.136934375</v>
      </c>
      <c r="AB837">
        <v>0.287656784</v>
      </c>
      <c r="AC837">
        <v>4.1962580999999999E-2</v>
      </c>
      <c r="AD837">
        <v>5.8904011999999999E-2</v>
      </c>
    </row>
    <row r="838" spans="1:30" x14ac:dyDescent="0.2">
      <c r="A838" t="s">
        <v>3982</v>
      </c>
      <c r="B838" t="s">
        <v>3983</v>
      </c>
      <c r="C838" t="s">
        <v>3984</v>
      </c>
      <c r="D838" t="s">
        <v>3985</v>
      </c>
      <c r="E838" t="s">
        <v>3986</v>
      </c>
      <c r="F838" t="s">
        <v>3987</v>
      </c>
      <c r="G838" t="s">
        <v>126</v>
      </c>
      <c r="H838">
        <v>81.575999999999993</v>
      </c>
      <c r="I838">
        <v>17</v>
      </c>
      <c r="J838">
        <v>29.9</v>
      </c>
      <c r="K838">
        <v>0</v>
      </c>
      <c r="L838">
        <v>56.064</v>
      </c>
      <c r="M838">
        <v>24.691144940000001</v>
      </c>
      <c r="N838">
        <v>25.86154556</v>
      </c>
      <c r="O838">
        <v>25.2543869</v>
      </c>
      <c r="P838">
        <v>25.93953896</v>
      </c>
      <c r="Q838">
        <v>25.43266487</v>
      </c>
      <c r="R838">
        <v>26.907588959999998</v>
      </c>
      <c r="S838">
        <v>24.108575819999999</v>
      </c>
      <c r="T838">
        <v>23.30816269</v>
      </c>
      <c r="U838">
        <v>24.316400529999999</v>
      </c>
      <c r="V838">
        <v>24.117099759999999</v>
      </c>
      <c r="W838">
        <v>24.411951070000001</v>
      </c>
      <c r="X838">
        <v>23.363250730000001</v>
      </c>
      <c r="Y838">
        <v>1.3274023399999999</v>
      </c>
      <c r="Z838">
        <v>1.304925283</v>
      </c>
      <c r="AA838">
        <v>1.7889112970000001</v>
      </c>
      <c r="AB838">
        <v>2.1291637419999998</v>
      </c>
      <c r="AC838">
        <v>4.1216818000000002E-2</v>
      </c>
      <c r="AD838">
        <v>-5.3054174000000003E-2</v>
      </c>
    </row>
    <row r="839" spans="1:30" x14ac:dyDescent="0.2">
      <c r="A839" t="s">
        <v>3988</v>
      </c>
      <c r="B839" t="s">
        <v>3989</v>
      </c>
      <c r="C839" t="s">
        <v>666</v>
      </c>
      <c r="D839" t="s">
        <v>3990</v>
      </c>
      <c r="E839" t="s">
        <v>3991</v>
      </c>
      <c r="F839" t="s">
        <v>3992</v>
      </c>
      <c r="G839" t="s">
        <v>232</v>
      </c>
      <c r="H839">
        <v>63.140999999999998</v>
      </c>
      <c r="I839">
        <v>15</v>
      </c>
      <c r="J839">
        <v>41</v>
      </c>
      <c r="K839">
        <v>0</v>
      </c>
      <c r="L839">
        <v>114.47</v>
      </c>
      <c r="M839">
        <v>24.149730680000001</v>
      </c>
      <c r="N839">
        <v>23.988241200000001</v>
      </c>
      <c r="O839">
        <v>27.63498688</v>
      </c>
      <c r="P839">
        <v>24.306596760000001</v>
      </c>
      <c r="Q839">
        <v>24.470745090000001</v>
      </c>
      <c r="R839">
        <v>24.410341259999999</v>
      </c>
      <c r="S839">
        <v>28.31138039</v>
      </c>
      <c r="T839">
        <v>28.0474453</v>
      </c>
      <c r="U839">
        <v>26.447740549999999</v>
      </c>
      <c r="V839">
        <v>24.190290449999999</v>
      </c>
      <c r="W839">
        <v>24.8604126</v>
      </c>
      <c r="X839">
        <v>26.558664319999998</v>
      </c>
      <c r="Y839">
        <v>1.3035056999999999E-2</v>
      </c>
      <c r="Z839">
        <v>5.4530462000000002E-2</v>
      </c>
      <c r="AA839">
        <v>0.49902432000000002</v>
      </c>
      <c r="AB839">
        <v>-0.80722808800000001</v>
      </c>
      <c r="AC839">
        <v>1.2325325739999999</v>
      </c>
      <c r="AD839">
        <v>2.3990662889999999</v>
      </c>
    </row>
    <row r="840" spans="1:30" x14ac:dyDescent="0.2">
      <c r="A840" t="s">
        <v>3993</v>
      </c>
      <c r="B840" t="s">
        <v>3994</v>
      </c>
      <c r="C840" t="s">
        <v>3995</v>
      </c>
      <c r="D840" t="s">
        <v>3996</v>
      </c>
      <c r="E840" t="s">
        <v>3997</v>
      </c>
      <c r="F840" t="s">
        <v>3998</v>
      </c>
      <c r="G840" t="s">
        <v>126</v>
      </c>
      <c r="H840">
        <v>23.294</v>
      </c>
      <c r="I840">
        <v>18</v>
      </c>
      <c r="J840">
        <v>60.4</v>
      </c>
      <c r="K840">
        <v>0</v>
      </c>
      <c r="L840">
        <v>301.14999999999998</v>
      </c>
      <c r="M840">
        <v>29.63517761</v>
      </c>
      <c r="N840">
        <v>29.591670990000001</v>
      </c>
      <c r="O840">
        <v>29.46503448</v>
      </c>
      <c r="P840">
        <v>29.670049670000001</v>
      </c>
      <c r="Q840">
        <v>30.1818676</v>
      </c>
      <c r="R840">
        <v>29.654666899999999</v>
      </c>
      <c r="S840">
        <v>29.54473114</v>
      </c>
      <c r="T840">
        <v>29.815326689999999</v>
      </c>
      <c r="U840">
        <v>29.948238369999999</v>
      </c>
      <c r="V840">
        <v>30.42171669</v>
      </c>
      <c r="W840">
        <v>29.76485443</v>
      </c>
      <c r="X840">
        <v>30.121763229999999</v>
      </c>
      <c r="Y840">
        <v>1.285111729</v>
      </c>
      <c r="Z840">
        <v>-0.53881708800000006</v>
      </c>
      <c r="AA840">
        <v>0.44717196399999998</v>
      </c>
      <c r="AB840">
        <v>-0.26725006099999998</v>
      </c>
      <c r="AC840">
        <v>0.67612652500000003</v>
      </c>
      <c r="AD840">
        <v>-0.33334604899999998</v>
      </c>
    </row>
    <row r="841" spans="1:30" x14ac:dyDescent="0.2">
      <c r="A841" t="s">
        <v>3999</v>
      </c>
      <c r="B841" t="s">
        <v>4000</v>
      </c>
      <c r="C841" t="s">
        <v>4001</v>
      </c>
      <c r="D841" t="s">
        <v>4002</v>
      </c>
      <c r="E841" t="s">
        <v>4003</v>
      </c>
      <c r="F841" t="s">
        <v>4004</v>
      </c>
      <c r="G841" t="s">
        <v>91</v>
      </c>
      <c r="H841">
        <v>27.51</v>
      </c>
      <c r="I841">
        <v>6</v>
      </c>
      <c r="J841">
        <v>37</v>
      </c>
      <c r="K841">
        <v>0</v>
      </c>
      <c r="L841">
        <v>95.373000000000005</v>
      </c>
      <c r="M841">
        <v>26.228355409999999</v>
      </c>
      <c r="N841">
        <v>26.229841230000002</v>
      </c>
      <c r="O841">
        <v>26.185028079999999</v>
      </c>
      <c r="P841">
        <v>26.39276886</v>
      </c>
      <c r="Q841">
        <v>24.512382509999998</v>
      </c>
      <c r="R841">
        <v>26.43095207</v>
      </c>
      <c r="S841">
        <v>26.336982729999999</v>
      </c>
      <c r="T841">
        <v>26.329252239999999</v>
      </c>
      <c r="U841">
        <v>26.445232390000001</v>
      </c>
      <c r="V841">
        <v>24.937387470000001</v>
      </c>
      <c r="W841">
        <v>26.33296013</v>
      </c>
      <c r="X841">
        <v>26.274673459999999</v>
      </c>
      <c r="Y841">
        <v>0.33057919499999999</v>
      </c>
      <c r="Z841">
        <v>0.36606788600000001</v>
      </c>
      <c r="AA841">
        <v>3.0039429999999999E-2</v>
      </c>
      <c r="AB841">
        <v>-6.9639205999999995E-2</v>
      </c>
      <c r="AC841">
        <v>0.49857948800000002</v>
      </c>
      <c r="AD841">
        <v>0.52214876799999999</v>
      </c>
    </row>
    <row r="842" spans="1:30" x14ac:dyDescent="0.2">
      <c r="A842" t="s">
        <v>4005</v>
      </c>
      <c r="B842" t="s">
        <v>99</v>
      </c>
      <c r="C842" t="s">
        <v>32</v>
      </c>
      <c r="D842" t="s">
        <v>4006</v>
      </c>
      <c r="E842" t="s">
        <v>4005</v>
      </c>
      <c r="F842" t="s">
        <v>4007</v>
      </c>
      <c r="G842" t="s">
        <v>58</v>
      </c>
      <c r="H842">
        <v>20.795000000000002</v>
      </c>
      <c r="I842">
        <v>8</v>
      </c>
      <c r="J842">
        <v>75.5</v>
      </c>
      <c r="K842">
        <v>0</v>
      </c>
      <c r="L842">
        <v>66.091999999999999</v>
      </c>
      <c r="M842">
        <v>27.083955759999998</v>
      </c>
      <c r="N842">
        <v>26.861715319999998</v>
      </c>
      <c r="O842">
        <v>27.200040820000002</v>
      </c>
      <c r="P842">
        <v>27.366279599999999</v>
      </c>
      <c r="Q842">
        <v>27.61645699</v>
      </c>
      <c r="R842">
        <v>27.108289719999998</v>
      </c>
      <c r="S842">
        <v>27.03380585</v>
      </c>
      <c r="T842">
        <v>26.811029430000001</v>
      </c>
      <c r="U842">
        <v>26.933708190000001</v>
      </c>
      <c r="V842">
        <v>27.38936043</v>
      </c>
      <c r="W842">
        <v>27.234069819999998</v>
      </c>
      <c r="X842">
        <v>26.972789760000001</v>
      </c>
      <c r="Y842">
        <v>0.40585428499999998</v>
      </c>
      <c r="Z842">
        <v>-0.15016937299999999</v>
      </c>
      <c r="AA842">
        <v>0.36104931400000001</v>
      </c>
      <c r="AB842">
        <v>0.16493542999999999</v>
      </c>
      <c r="AC842">
        <v>0.92585998199999997</v>
      </c>
      <c r="AD842">
        <v>-0.27255884800000002</v>
      </c>
    </row>
    <row r="843" spans="1:30" x14ac:dyDescent="0.2">
      <c r="A843" t="s">
        <v>4008</v>
      </c>
      <c r="B843" t="s">
        <v>4009</v>
      </c>
      <c r="C843" t="s">
        <v>4010</v>
      </c>
      <c r="D843" t="s">
        <v>4011</v>
      </c>
      <c r="E843" t="s">
        <v>4008</v>
      </c>
      <c r="F843" t="s">
        <v>4012</v>
      </c>
      <c r="G843" t="s">
        <v>126</v>
      </c>
      <c r="H843">
        <v>14.385999999999999</v>
      </c>
      <c r="I843">
        <v>8</v>
      </c>
      <c r="J843">
        <v>82</v>
      </c>
      <c r="K843">
        <v>0</v>
      </c>
      <c r="L843">
        <v>70.453000000000003</v>
      </c>
      <c r="M843">
        <v>28.126029970000001</v>
      </c>
      <c r="N843">
        <v>27.898448940000002</v>
      </c>
      <c r="O843">
        <v>28.154026030000001</v>
      </c>
      <c r="P843">
        <v>27.44718933</v>
      </c>
      <c r="Q843">
        <v>28.563545229999999</v>
      </c>
      <c r="R843">
        <v>27.80679512</v>
      </c>
      <c r="S843">
        <v>28.131780620000001</v>
      </c>
      <c r="T843">
        <v>27.983974459999999</v>
      </c>
      <c r="U843">
        <v>28.16566658</v>
      </c>
      <c r="V843">
        <v>28.80020523</v>
      </c>
      <c r="W843">
        <v>27.93971634</v>
      </c>
      <c r="X843">
        <v>28.23822212</v>
      </c>
      <c r="Y843">
        <v>0.43030963999999999</v>
      </c>
      <c r="Z843">
        <v>-0.26654624900000001</v>
      </c>
      <c r="AA843">
        <v>0.39410237599999998</v>
      </c>
      <c r="AB843">
        <v>-0.38687133800000001</v>
      </c>
      <c r="AC843">
        <v>0.37726456000000003</v>
      </c>
      <c r="AD843">
        <v>-0.23224067700000001</v>
      </c>
    </row>
    <row r="844" spans="1:30" x14ac:dyDescent="0.2">
      <c r="A844" t="s">
        <v>4013</v>
      </c>
      <c r="B844" t="s">
        <v>4014</v>
      </c>
      <c r="C844" t="s">
        <v>4015</v>
      </c>
      <c r="D844" t="s">
        <v>4016</v>
      </c>
      <c r="E844" t="s">
        <v>4013</v>
      </c>
      <c r="F844" t="s">
        <v>4017</v>
      </c>
      <c r="G844" t="s">
        <v>36</v>
      </c>
      <c r="H844">
        <v>75.344999999999999</v>
      </c>
      <c r="I844">
        <v>11</v>
      </c>
      <c r="J844">
        <v>21.4</v>
      </c>
      <c r="K844">
        <v>0</v>
      </c>
      <c r="L844">
        <v>21.847999999999999</v>
      </c>
      <c r="M844">
        <v>24.15646744</v>
      </c>
      <c r="N844">
        <v>25.467386250000001</v>
      </c>
      <c r="O844">
        <v>25.29935455</v>
      </c>
      <c r="P844">
        <v>25.41957283</v>
      </c>
      <c r="Q844">
        <v>25.464822770000001</v>
      </c>
      <c r="R844">
        <v>24.395050049999998</v>
      </c>
      <c r="S844">
        <v>23.61943436</v>
      </c>
      <c r="T844">
        <v>24.252046589999999</v>
      </c>
      <c r="U844">
        <v>24.842124940000001</v>
      </c>
      <c r="V844">
        <v>24.59162903</v>
      </c>
      <c r="W844">
        <v>22.238260270000001</v>
      </c>
      <c r="X844">
        <v>24.127584460000001</v>
      </c>
      <c r="Y844">
        <v>0.73022034800000002</v>
      </c>
      <c r="Z844">
        <v>1.3219114940000001</v>
      </c>
      <c r="AA844">
        <v>0.83538004799999999</v>
      </c>
      <c r="AB844">
        <v>1.4406572980000001</v>
      </c>
      <c r="AC844">
        <v>0.29610009799999998</v>
      </c>
      <c r="AD844">
        <v>0.58537737499999998</v>
      </c>
    </row>
    <row r="845" spans="1:30" x14ac:dyDescent="0.2">
      <c r="A845" t="s">
        <v>4018</v>
      </c>
      <c r="B845" t="s">
        <v>4019</v>
      </c>
      <c r="C845" t="s">
        <v>4020</v>
      </c>
      <c r="D845" t="s">
        <v>4021</v>
      </c>
      <c r="E845" t="s">
        <v>4022</v>
      </c>
      <c r="F845" t="s">
        <v>4023</v>
      </c>
      <c r="G845" t="s">
        <v>43</v>
      </c>
      <c r="H845">
        <v>117.34</v>
      </c>
      <c r="I845">
        <v>56</v>
      </c>
      <c r="J845">
        <v>64.3</v>
      </c>
      <c r="K845">
        <v>0</v>
      </c>
      <c r="L845">
        <v>270.27999999999997</v>
      </c>
      <c r="M845">
        <v>28.636440279999999</v>
      </c>
      <c r="N845">
        <v>23.83029556</v>
      </c>
      <c r="O845">
        <v>24.28745842</v>
      </c>
      <c r="P845">
        <v>27.53712273</v>
      </c>
      <c r="Q845">
        <v>24.72867012</v>
      </c>
      <c r="R845">
        <v>25.746376040000001</v>
      </c>
      <c r="S845">
        <v>23.971761699999998</v>
      </c>
      <c r="T845">
        <v>25.534034729999998</v>
      </c>
      <c r="U845">
        <v>23.95745277</v>
      </c>
      <c r="V845">
        <v>26.14517403</v>
      </c>
      <c r="W845">
        <v>24.140707020000001</v>
      </c>
      <c r="X845">
        <v>23.655666350000001</v>
      </c>
      <c r="Y845">
        <v>0.21268704899999999</v>
      </c>
      <c r="Z845">
        <v>0.93754895500000002</v>
      </c>
      <c r="AA845">
        <v>0.53403182699999996</v>
      </c>
      <c r="AB845">
        <v>1.3568738300000001</v>
      </c>
      <c r="AC845">
        <v>5.9769799999999998E-2</v>
      </c>
      <c r="AD845">
        <v>-0.159432729</v>
      </c>
    </row>
    <row r="846" spans="1:30" x14ac:dyDescent="0.2">
      <c r="A846" t="s">
        <v>4024</v>
      </c>
      <c r="B846" t="s">
        <v>4025</v>
      </c>
      <c r="C846" t="s">
        <v>2867</v>
      </c>
      <c r="D846" t="s">
        <v>4026</v>
      </c>
      <c r="E846" t="s">
        <v>4027</v>
      </c>
      <c r="F846" t="s">
        <v>4028</v>
      </c>
      <c r="G846" t="s">
        <v>91</v>
      </c>
      <c r="H846">
        <v>85.411000000000001</v>
      </c>
      <c r="I846">
        <v>46</v>
      </c>
      <c r="J846">
        <v>72.7</v>
      </c>
      <c r="K846">
        <v>0</v>
      </c>
      <c r="L846">
        <v>323.31</v>
      </c>
      <c r="M846">
        <v>28.897901539999999</v>
      </c>
      <c r="N846">
        <v>29.11331749</v>
      </c>
      <c r="O846">
        <v>29.841476440000001</v>
      </c>
      <c r="P846">
        <v>30.065095899999999</v>
      </c>
      <c r="Q846">
        <v>30.504079820000001</v>
      </c>
      <c r="R846">
        <v>29.36940384</v>
      </c>
      <c r="S846">
        <v>28.81790543</v>
      </c>
      <c r="T846">
        <v>29.62373161</v>
      </c>
      <c r="U846">
        <v>29.339982989999999</v>
      </c>
      <c r="V846">
        <v>29.84820938</v>
      </c>
      <c r="W846">
        <v>28.797426219999998</v>
      </c>
      <c r="X846">
        <v>28.798631669999999</v>
      </c>
      <c r="Y846">
        <v>0.10894702000000001</v>
      </c>
      <c r="Z846">
        <v>0.13614273099999999</v>
      </c>
      <c r="AA846">
        <v>0.79816576500000003</v>
      </c>
      <c r="AB846">
        <v>0.83143742899999995</v>
      </c>
      <c r="AC846">
        <v>9.5214789999999994E-2</v>
      </c>
      <c r="AD846">
        <v>0.112450918</v>
      </c>
    </row>
    <row r="847" spans="1:30" x14ac:dyDescent="0.2">
      <c r="A847" t="s">
        <v>4029</v>
      </c>
      <c r="B847" t="s">
        <v>99</v>
      </c>
      <c r="C847" t="s">
        <v>100</v>
      </c>
      <c r="D847" t="s">
        <v>4030</v>
      </c>
      <c r="E847" t="s">
        <v>4029</v>
      </c>
      <c r="F847" t="s">
        <v>4031</v>
      </c>
      <c r="G847" t="s">
        <v>58</v>
      </c>
      <c r="H847">
        <v>15.324</v>
      </c>
      <c r="I847">
        <v>6</v>
      </c>
      <c r="J847">
        <v>43.4</v>
      </c>
      <c r="K847">
        <v>0</v>
      </c>
      <c r="L847">
        <v>32.74</v>
      </c>
      <c r="M847">
        <v>27.542446139999999</v>
      </c>
      <c r="N847">
        <v>27.758943559999999</v>
      </c>
      <c r="O847">
        <v>27.592420579999999</v>
      </c>
      <c r="P847">
        <v>27.542963029999999</v>
      </c>
      <c r="Q847">
        <v>26.614141459999999</v>
      </c>
      <c r="R847">
        <v>27.333129880000001</v>
      </c>
      <c r="S847">
        <v>27.86626244</v>
      </c>
      <c r="T847">
        <v>27.757099149999998</v>
      </c>
      <c r="U847">
        <v>27.728582379999999</v>
      </c>
      <c r="V847">
        <v>26.71881866</v>
      </c>
      <c r="W847">
        <v>27.740339280000001</v>
      </c>
      <c r="X847">
        <v>27.632770539999999</v>
      </c>
      <c r="Y847">
        <v>0.33333785199999999</v>
      </c>
      <c r="Z847">
        <v>0.26729393000000001</v>
      </c>
      <c r="AA847">
        <v>0.177488588</v>
      </c>
      <c r="AB847">
        <v>-0.20056470200000001</v>
      </c>
      <c r="AC847">
        <v>0.571773529</v>
      </c>
      <c r="AD847">
        <v>0.42000516300000001</v>
      </c>
    </row>
    <row r="848" spans="1:30" x14ac:dyDescent="0.2">
      <c r="A848" t="s">
        <v>4032</v>
      </c>
      <c r="B848" t="s">
        <v>4033</v>
      </c>
      <c r="C848" t="s">
        <v>4034</v>
      </c>
      <c r="D848" t="s">
        <v>4035</v>
      </c>
      <c r="E848" t="s">
        <v>4032</v>
      </c>
      <c r="F848" t="s">
        <v>4036</v>
      </c>
      <c r="G848" t="s">
        <v>91</v>
      </c>
      <c r="H848">
        <v>54.573999999999998</v>
      </c>
      <c r="I848">
        <v>19</v>
      </c>
      <c r="J848">
        <v>58.6</v>
      </c>
      <c r="K848">
        <v>0</v>
      </c>
      <c r="L848">
        <v>323.31</v>
      </c>
      <c r="M848">
        <v>23.888368610000001</v>
      </c>
      <c r="N848">
        <v>23.708410260000001</v>
      </c>
      <c r="O848">
        <v>25.07814217</v>
      </c>
      <c r="P848">
        <v>26.041889189999999</v>
      </c>
      <c r="Q848">
        <v>25.947887420000001</v>
      </c>
      <c r="R848">
        <v>24.386892320000001</v>
      </c>
      <c r="S848">
        <v>24.43765831</v>
      </c>
      <c r="T848">
        <v>24.536024090000002</v>
      </c>
      <c r="U848">
        <v>24.600822449999999</v>
      </c>
      <c r="V848">
        <v>26.219631199999998</v>
      </c>
      <c r="W848">
        <v>22.78454971</v>
      </c>
      <c r="X848">
        <v>24.301921839999999</v>
      </c>
      <c r="Y848">
        <v>6.7828226000000005E-2</v>
      </c>
      <c r="Z848">
        <v>-0.21039390599999999</v>
      </c>
      <c r="AA848">
        <v>0.38080330200000001</v>
      </c>
      <c r="AB848">
        <v>1.023522059</v>
      </c>
      <c r="AC848">
        <v>3.0269490999999999E-2</v>
      </c>
      <c r="AD848">
        <v>8.9467367000000006E-2</v>
      </c>
    </row>
    <row r="849" spans="1:30" x14ac:dyDescent="0.2">
      <c r="A849" t="s">
        <v>4037</v>
      </c>
      <c r="B849" t="s">
        <v>4038</v>
      </c>
      <c r="C849" t="s">
        <v>4039</v>
      </c>
      <c r="D849" t="s">
        <v>4040</v>
      </c>
      <c r="E849" t="s">
        <v>4041</v>
      </c>
      <c r="F849" t="s">
        <v>4042</v>
      </c>
      <c r="G849" t="s">
        <v>232</v>
      </c>
      <c r="H849">
        <v>30.728000000000002</v>
      </c>
      <c r="I849">
        <v>19</v>
      </c>
      <c r="J849">
        <v>80.8</v>
      </c>
      <c r="K849">
        <v>0</v>
      </c>
      <c r="L849">
        <v>323.31</v>
      </c>
      <c r="M849">
        <v>30.066892620000001</v>
      </c>
      <c r="N849">
        <v>30.726552959999999</v>
      </c>
      <c r="O849">
        <v>30.722650529999999</v>
      </c>
      <c r="P849">
        <v>30.98712158</v>
      </c>
      <c r="Q849">
        <v>31.457775120000001</v>
      </c>
      <c r="R849">
        <v>30.547473910000001</v>
      </c>
      <c r="S849">
        <v>30.121763229999999</v>
      </c>
      <c r="T849">
        <v>30.442333219999998</v>
      </c>
      <c r="U849">
        <v>30.584054949999999</v>
      </c>
      <c r="V849">
        <v>30.598768230000001</v>
      </c>
      <c r="W849">
        <v>30.112224579999999</v>
      </c>
      <c r="X849">
        <v>30.118549349999999</v>
      </c>
      <c r="Y849">
        <v>0.34907515300000003</v>
      </c>
      <c r="Z849">
        <v>0.228851318</v>
      </c>
      <c r="AA849">
        <v>1.099576272</v>
      </c>
      <c r="AB849">
        <v>0.72094281500000001</v>
      </c>
      <c r="AC849">
        <v>0.19266754899999999</v>
      </c>
      <c r="AD849">
        <v>0.10620307900000001</v>
      </c>
    </row>
    <row r="850" spans="1:30" x14ac:dyDescent="0.2">
      <c r="A850" t="s">
        <v>4043</v>
      </c>
      <c r="B850" t="s">
        <v>99</v>
      </c>
      <c r="C850" t="s">
        <v>100</v>
      </c>
      <c r="D850" t="s">
        <v>4044</v>
      </c>
      <c r="E850" t="s">
        <v>4043</v>
      </c>
      <c r="F850" t="s">
        <v>4045</v>
      </c>
      <c r="G850" t="s">
        <v>58</v>
      </c>
      <c r="H850">
        <v>13.539</v>
      </c>
      <c r="I850">
        <v>7</v>
      </c>
      <c r="J850">
        <v>52.8</v>
      </c>
      <c r="K850">
        <v>0</v>
      </c>
      <c r="L850">
        <v>211.45</v>
      </c>
      <c r="M850">
        <v>28.536159519999998</v>
      </c>
      <c r="N850">
        <v>28.730428700000001</v>
      </c>
      <c r="O850">
        <v>28.82653809</v>
      </c>
      <c r="P850">
        <v>29.042835239999999</v>
      </c>
      <c r="Q850">
        <v>29.25460052</v>
      </c>
      <c r="R850">
        <v>28.704015729999998</v>
      </c>
      <c r="S850">
        <v>28.960414889999999</v>
      </c>
      <c r="T850">
        <v>28.913478850000001</v>
      </c>
      <c r="U850">
        <v>28.877920150000001</v>
      </c>
      <c r="V850">
        <v>29.128957750000001</v>
      </c>
      <c r="W850">
        <v>28.74499702</v>
      </c>
      <c r="X850">
        <v>28.640445710000002</v>
      </c>
      <c r="Y850">
        <v>0.33872426700000002</v>
      </c>
      <c r="Z850">
        <v>-0.140424728</v>
      </c>
      <c r="AA850">
        <v>0.302041479</v>
      </c>
      <c r="AB850">
        <v>0.16235033700000001</v>
      </c>
      <c r="AC850">
        <v>0.202987736</v>
      </c>
      <c r="AD850">
        <v>7.9137801999999993E-2</v>
      </c>
    </row>
    <row r="851" spans="1:30" x14ac:dyDescent="0.2">
      <c r="A851" t="s">
        <v>4046</v>
      </c>
      <c r="B851" t="s">
        <v>99</v>
      </c>
      <c r="C851" t="s">
        <v>100</v>
      </c>
      <c r="D851" t="s">
        <v>4047</v>
      </c>
      <c r="E851" t="s">
        <v>4046</v>
      </c>
      <c r="F851" t="s">
        <v>4048</v>
      </c>
      <c r="G851" t="s">
        <v>58</v>
      </c>
      <c r="H851">
        <v>16.347000000000001</v>
      </c>
      <c r="I851">
        <v>10</v>
      </c>
      <c r="J851">
        <v>80.400000000000006</v>
      </c>
      <c r="K851">
        <v>0</v>
      </c>
      <c r="L851">
        <v>238.64</v>
      </c>
      <c r="M851">
        <v>28.69978523</v>
      </c>
      <c r="N851">
        <v>28.984298710000001</v>
      </c>
      <c r="O851">
        <v>29.118400569999999</v>
      </c>
      <c r="P851">
        <v>28.824020390000001</v>
      </c>
      <c r="Q851">
        <v>28.525968550000002</v>
      </c>
      <c r="R851">
        <v>28.86891365</v>
      </c>
      <c r="S851">
        <v>28.754489899999999</v>
      </c>
      <c r="T851">
        <v>28.85513306</v>
      </c>
      <c r="U851">
        <v>28.53144455</v>
      </c>
      <c r="V851">
        <v>29.097455979999999</v>
      </c>
      <c r="W851">
        <v>28.838129039999998</v>
      </c>
      <c r="X851">
        <v>28.712533950000001</v>
      </c>
      <c r="Y851">
        <v>0.111203765</v>
      </c>
      <c r="Z851">
        <v>5.1455180000000003E-2</v>
      </c>
      <c r="AA851">
        <v>0.385368343</v>
      </c>
      <c r="AB851">
        <v>-0.14307212799999999</v>
      </c>
      <c r="AC851">
        <v>0.49755917399999999</v>
      </c>
      <c r="AD851">
        <v>-0.169017156</v>
      </c>
    </row>
    <row r="852" spans="1:30" x14ac:dyDescent="0.2">
      <c r="A852" t="s">
        <v>4049</v>
      </c>
      <c r="B852" t="s">
        <v>4050</v>
      </c>
      <c r="C852" t="s">
        <v>4051</v>
      </c>
      <c r="D852" t="s">
        <v>4052</v>
      </c>
      <c r="E852" t="s">
        <v>4053</v>
      </c>
      <c r="F852" t="s">
        <v>4054</v>
      </c>
      <c r="G852" t="s">
        <v>91</v>
      </c>
      <c r="H852">
        <v>29.951000000000001</v>
      </c>
      <c r="I852">
        <v>12</v>
      </c>
      <c r="J852">
        <v>63.5</v>
      </c>
      <c r="K852">
        <v>0</v>
      </c>
      <c r="L852">
        <v>142.56</v>
      </c>
      <c r="M852">
        <v>26.42383766</v>
      </c>
      <c r="N852">
        <v>26.40083504</v>
      </c>
      <c r="O852">
        <v>26.377923970000001</v>
      </c>
      <c r="P852">
        <v>26.632841110000001</v>
      </c>
      <c r="Q852">
        <v>27.158847810000001</v>
      </c>
      <c r="R852">
        <v>26.415996549999999</v>
      </c>
      <c r="S852">
        <v>25.976116179999998</v>
      </c>
      <c r="T852">
        <v>26.691522599999999</v>
      </c>
      <c r="U852">
        <v>24.873666759999999</v>
      </c>
      <c r="V852">
        <v>26.390377040000001</v>
      </c>
      <c r="W852">
        <v>26.318052290000001</v>
      </c>
      <c r="X852">
        <v>26.229658130000001</v>
      </c>
      <c r="Y852">
        <v>0.84729817699999999</v>
      </c>
      <c r="Z852">
        <v>8.8169734E-2</v>
      </c>
      <c r="AA852">
        <v>0.87404429900000002</v>
      </c>
      <c r="AB852">
        <v>0.42319933599999998</v>
      </c>
      <c r="AC852">
        <v>0.36663960499999998</v>
      </c>
      <c r="AD852">
        <v>-0.46559397400000002</v>
      </c>
    </row>
    <row r="853" spans="1:30" x14ac:dyDescent="0.2">
      <c r="A853" t="s">
        <v>4055</v>
      </c>
      <c r="B853" t="s">
        <v>243</v>
      </c>
      <c r="C853" t="s">
        <v>277</v>
      </c>
      <c r="D853" t="s">
        <v>4056</v>
      </c>
      <c r="E853" t="s">
        <v>4055</v>
      </c>
      <c r="F853" t="s">
        <v>4057</v>
      </c>
      <c r="G853" t="s">
        <v>126</v>
      </c>
      <c r="H853">
        <v>26.417000000000002</v>
      </c>
      <c r="I853">
        <v>6</v>
      </c>
      <c r="J853">
        <v>39.700000000000003</v>
      </c>
      <c r="K853">
        <v>0</v>
      </c>
      <c r="L853">
        <v>38.375</v>
      </c>
      <c r="M853">
        <v>27.908561710000001</v>
      </c>
      <c r="N853">
        <v>26.779439929999999</v>
      </c>
      <c r="O853">
        <v>26.562397000000001</v>
      </c>
      <c r="P853">
        <v>26.553928379999999</v>
      </c>
      <c r="Q853">
        <v>26.08135605</v>
      </c>
      <c r="R853">
        <v>26.978693010000001</v>
      </c>
      <c r="S853">
        <v>26.700283049999999</v>
      </c>
      <c r="T853">
        <v>26.394618990000001</v>
      </c>
      <c r="U853">
        <v>26.28367424</v>
      </c>
      <c r="V853">
        <v>26.27604294</v>
      </c>
      <c r="W853">
        <v>26.786561970000001</v>
      </c>
      <c r="X853">
        <v>26.93954849</v>
      </c>
      <c r="Y853">
        <v>0.377136254</v>
      </c>
      <c r="Z853">
        <v>0.41608174599999997</v>
      </c>
      <c r="AA853">
        <v>0.14683579699999999</v>
      </c>
      <c r="AB853">
        <v>-0.12939198800000001</v>
      </c>
      <c r="AC853">
        <v>0.368140358</v>
      </c>
      <c r="AD853">
        <v>-0.207859039</v>
      </c>
    </row>
    <row r="854" spans="1:30" x14ac:dyDescent="0.2">
      <c r="A854" t="s">
        <v>4058</v>
      </c>
      <c r="B854" t="s">
        <v>261</v>
      </c>
      <c r="C854" t="s">
        <v>32</v>
      </c>
      <c r="D854" t="s">
        <v>4059</v>
      </c>
      <c r="E854" t="s">
        <v>4058</v>
      </c>
      <c r="F854" t="s">
        <v>4060</v>
      </c>
      <c r="G854" t="s">
        <v>36</v>
      </c>
      <c r="H854">
        <v>37.048000000000002</v>
      </c>
      <c r="I854">
        <v>17</v>
      </c>
      <c r="J854">
        <v>81.3</v>
      </c>
      <c r="K854">
        <v>0</v>
      </c>
      <c r="L854">
        <v>323.31</v>
      </c>
      <c r="M854">
        <v>31.880884170000002</v>
      </c>
      <c r="N854">
        <v>31.38350105</v>
      </c>
      <c r="O854">
        <v>31.170391080000002</v>
      </c>
      <c r="P854">
        <v>31.572490689999999</v>
      </c>
      <c r="Q854">
        <v>30.790170669999998</v>
      </c>
      <c r="R854">
        <v>31.424774169999999</v>
      </c>
      <c r="S854">
        <v>31.537696839999999</v>
      </c>
      <c r="T854">
        <v>31.565879819999999</v>
      </c>
      <c r="U854">
        <v>31.61267471</v>
      </c>
      <c r="V854">
        <v>31.105495449999999</v>
      </c>
      <c r="W854">
        <v>31.554763789999999</v>
      </c>
      <c r="X854">
        <v>31.832057949999999</v>
      </c>
      <c r="Y854">
        <v>2.1428935E-2</v>
      </c>
      <c r="Z854">
        <v>-1.9180297999999998E-2</v>
      </c>
      <c r="AA854">
        <v>0.297988419</v>
      </c>
      <c r="AB854">
        <v>-0.23496055599999999</v>
      </c>
      <c r="AC854">
        <v>0.12873605199999999</v>
      </c>
      <c r="AD854">
        <v>7.4644724999999995E-2</v>
      </c>
    </row>
    <row r="855" spans="1:30" x14ac:dyDescent="0.2">
      <c r="A855" t="s">
        <v>4061</v>
      </c>
      <c r="B855" t="s">
        <v>4062</v>
      </c>
      <c r="C855" t="s">
        <v>4063</v>
      </c>
      <c r="D855" t="s">
        <v>4064</v>
      </c>
      <c r="E855" t="s">
        <v>4065</v>
      </c>
      <c r="F855" t="s">
        <v>4066</v>
      </c>
      <c r="G855" t="s">
        <v>91</v>
      </c>
      <c r="H855">
        <v>43.286000000000001</v>
      </c>
      <c r="I855">
        <v>21</v>
      </c>
      <c r="J855">
        <v>65.400000000000006</v>
      </c>
      <c r="K855">
        <v>0</v>
      </c>
      <c r="L855">
        <v>296.49</v>
      </c>
      <c r="M855">
        <v>28.617088320000001</v>
      </c>
      <c r="N855">
        <v>28.713943480000001</v>
      </c>
      <c r="O855">
        <v>28.70599365</v>
      </c>
      <c r="P855">
        <v>29.28722763</v>
      </c>
      <c r="Q855">
        <v>28.844636919999999</v>
      </c>
      <c r="R855">
        <v>28.750343319999999</v>
      </c>
      <c r="S855">
        <v>28.571308139999999</v>
      </c>
      <c r="T855">
        <v>28.73959923</v>
      </c>
      <c r="U855">
        <v>28.650033950000001</v>
      </c>
      <c r="V855">
        <v>28.57845116</v>
      </c>
      <c r="W855">
        <v>28.79380226</v>
      </c>
      <c r="X855">
        <v>28.70622444</v>
      </c>
      <c r="Y855">
        <v>6.9177915000000006E-2</v>
      </c>
      <c r="Z855">
        <v>-1.3817469000000001E-2</v>
      </c>
      <c r="AA855">
        <v>0.68928589100000004</v>
      </c>
      <c r="AB855">
        <v>0.26791000399999998</v>
      </c>
      <c r="AC855">
        <v>0.18924933899999999</v>
      </c>
      <c r="AD855">
        <v>-3.9178848000000002E-2</v>
      </c>
    </row>
    <row r="856" spans="1:30" x14ac:dyDescent="0.2">
      <c r="A856" t="s">
        <v>4067</v>
      </c>
      <c r="B856" t="s">
        <v>99</v>
      </c>
      <c r="C856" t="s">
        <v>100</v>
      </c>
      <c r="D856" t="s">
        <v>4068</v>
      </c>
      <c r="E856" t="s">
        <v>4067</v>
      </c>
      <c r="F856" t="s">
        <v>4069</v>
      </c>
      <c r="G856" t="s">
        <v>58</v>
      </c>
      <c r="H856">
        <v>8.5076000000000001</v>
      </c>
      <c r="I856">
        <v>4</v>
      </c>
      <c r="J856">
        <v>64.099999999999994</v>
      </c>
      <c r="K856">
        <v>0</v>
      </c>
      <c r="L856">
        <v>48.673999999999999</v>
      </c>
      <c r="M856">
        <v>24.805089949999999</v>
      </c>
      <c r="N856">
        <v>23.75816536</v>
      </c>
      <c r="O856">
        <v>25.894256590000001</v>
      </c>
      <c r="P856">
        <v>25.596620560000002</v>
      </c>
      <c r="Q856">
        <v>24.110366819999999</v>
      </c>
      <c r="R856">
        <v>24.530826569999999</v>
      </c>
      <c r="S856">
        <v>25.232706069999999</v>
      </c>
      <c r="T856">
        <v>25.714710239999999</v>
      </c>
      <c r="U856">
        <v>25.318380359999999</v>
      </c>
      <c r="V856">
        <v>23.856031420000001</v>
      </c>
      <c r="W856">
        <v>23.637092590000002</v>
      </c>
      <c r="X856">
        <v>24.669502260000002</v>
      </c>
      <c r="Y856">
        <v>0.48015401299999999</v>
      </c>
      <c r="Z856">
        <v>0.76496187800000004</v>
      </c>
      <c r="AA856">
        <v>0.56655744200000002</v>
      </c>
      <c r="AB856">
        <v>0.69172922800000003</v>
      </c>
      <c r="AC856">
        <v>1.76952033</v>
      </c>
      <c r="AD856">
        <v>1.3677234650000001</v>
      </c>
    </row>
    <row r="857" spans="1:30" x14ac:dyDescent="0.2">
      <c r="A857" t="s">
        <v>4070</v>
      </c>
      <c r="B857" t="s">
        <v>4071</v>
      </c>
      <c r="C857" t="s">
        <v>4072</v>
      </c>
      <c r="D857" t="s">
        <v>4073</v>
      </c>
      <c r="E857" t="s">
        <v>4074</v>
      </c>
      <c r="F857" t="s">
        <v>4075</v>
      </c>
      <c r="G857" t="s">
        <v>91</v>
      </c>
      <c r="H857">
        <v>32.673000000000002</v>
      </c>
      <c r="I857">
        <v>9</v>
      </c>
      <c r="J857">
        <v>36</v>
      </c>
      <c r="K857">
        <v>0</v>
      </c>
      <c r="L857">
        <v>289.5</v>
      </c>
      <c r="M857">
        <v>28.589958190000001</v>
      </c>
      <c r="N857">
        <v>28.02701759</v>
      </c>
      <c r="O857">
        <v>27.779752729999998</v>
      </c>
      <c r="P857">
        <v>27.726049419999999</v>
      </c>
      <c r="Q857">
        <v>27.408922199999999</v>
      </c>
      <c r="R857">
        <v>28.442253109999999</v>
      </c>
      <c r="S857">
        <v>28.296623230000002</v>
      </c>
      <c r="T857">
        <v>27.92240906</v>
      </c>
      <c r="U857">
        <v>28.14763451</v>
      </c>
      <c r="V857">
        <v>27.46341705</v>
      </c>
      <c r="W857">
        <v>28.35992813</v>
      </c>
      <c r="X857">
        <v>28.63716698</v>
      </c>
      <c r="Y857">
        <v>1.6492508999999999E-2</v>
      </c>
      <c r="Z857">
        <v>-2.1261215E-2</v>
      </c>
      <c r="AA857">
        <v>0.249279366</v>
      </c>
      <c r="AB857">
        <v>-0.294429143</v>
      </c>
      <c r="AC857">
        <v>2.83646E-2</v>
      </c>
      <c r="AD857">
        <v>-3.1281788999999997E-2</v>
      </c>
    </row>
    <row r="858" spans="1:30" x14ac:dyDescent="0.2">
      <c r="A858" t="s">
        <v>4076</v>
      </c>
      <c r="B858" t="s">
        <v>4077</v>
      </c>
      <c r="C858" t="s">
        <v>4078</v>
      </c>
      <c r="D858" t="s">
        <v>4079</v>
      </c>
      <c r="E858" t="s">
        <v>4080</v>
      </c>
      <c r="F858" t="s">
        <v>4081</v>
      </c>
      <c r="G858" t="s">
        <v>91</v>
      </c>
      <c r="H858">
        <v>34.871000000000002</v>
      </c>
      <c r="I858">
        <v>17</v>
      </c>
      <c r="J858">
        <v>57.1</v>
      </c>
      <c r="K858">
        <v>0</v>
      </c>
      <c r="L858">
        <v>223.33</v>
      </c>
      <c r="M858">
        <v>26.488243099999998</v>
      </c>
      <c r="N858">
        <v>27.211040499999999</v>
      </c>
      <c r="O858">
        <v>27.796993260000001</v>
      </c>
      <c r="P858">
        <v>28.208484649999999</v>
      </c>
      <c r="Q858">
        <v>28.68612289</v>
      </c>
      <c r="R858">
        <v>27.542297359999999</v>
      </c>
      <c r="S858">
        <v>26.942461009999999</v>
      </c>
      <c r="T858">
        <v>26.932020189999999</v>
      </c>
      <c r="U858">
        <v>27.201255799999998</v>
      </c>
      <c r="V858">
        <v>27.252956390000001</v>
      </c>
      <c r="W858">
        <v>26.650615689999999</v>
      </c>
      <c r="X858">
        <v>25.138134000000001</v>
      </c>
      <c r="Y858">
        <v>0.484764323</v>
      </c>
      <c r="Z858">
        <v>0.81819025700000003</v>
      </c>
      <c r="AA858">
        <v>1.1888099270000001</v>
      </c>
      <c r="AB858">
        <v>1.7983996069999999</v>
      </c>
      <c r="AC858">
        <v>0.46101572200000002</v>
      </c>
      <c r="AD858">
        <v>0.67801030500000004</v>
      </c>
    </row>
    <row r="859" spans="1:30" x14ac:dyDescent="0.2">
      <c r="A859" t="s">
        <v>4082</v>
      </c>
      <c r="B859" t="s">
        <v>234</v>
      </c>
      <c r="C859" t="s">
        <v>32</v>
      </c>
      <c r="D859" t="s">
        <v>4083</v>
      </c>
      <c r="E859" t="s">
        <v>4082</v>
      </c>
      <c r="F859" t="s">
        <v>4084</v>
      </c>
      <c r="G859" t="s">
        <v>58</v>
      </c>
      <c r="H859">
        <v>13.167</v>
      </c>
      <c r="I859">
        <v>5</v>
      </c>
      <c r="J859">
        <v>79</v>
      </c>
      <c r="K859">
        <v>0</v>
      </c>
      <c r="L859">
        <v>24.466999999999999</v>
      </c>
      <c r="M859">
        <v>23.887403490000001</v>
      </c>
      <c r="N859">
        <v>25.155015949999999</v>
      </c>
      <c r="O859">
        <v>23.734722139999999</v>
      </c>
      <c r="P859">
        <v>23.969453810000001</v>
      </c>
      <c r="Q859">
        <v>23.910127639999999</v>
      </c>
      <c r="R859">
        <v>24.640237809999999</v>
      </c>
      <c r="S859">
        <v>23.81637383</v>
      </c>
      <c r="T859">
        <v>24.575656890000001</v>
      </c>
      <c r="U859">
        <v>24.021139139999999</v>
      </c>
      <c r="V859">
        <v>23.066186900000002</v>
      </c>
      <c r="W859">
        <v>23.103309629999998</v>
      </c>
      <c r="X859">
        <v>25.04102898</v>
      </c>
      <c r="Y859">
        <v>0.26287585000000002</v>
      </c>
      <c r="Z859">
        <v>0.52220535300000004</v>
      </c>
      <c r="AA859">
        <v>0.249501633</v>
      </c>
      <c r="AB859">
        <v>0.43643124900000002</v>
      </c>
      <c r="AC859">
        <v>0.22718997199999999</v>
      </c>
      <c r="AD859">
        <v>0.400881449</v>
      </c>
    </row>
    <row r="860" spans="1:30" x14ac:dyDescent="0.2">
      <c r="A860" t="s">
        <v>4085</v>
      </c>
      <c r="B860" t="s">
        <v>4086</v>
      </c>
      <c r="C860" t="s">
        <v>4087</v>
      </c>
      <c r="D860" t="s">
        <v>4088</v>
      </c>
      <c r="E860" t="s">
        <v>4089</v>
      </c>
      <c r="F860" t="s">
        <v>4090</v>
      </c>
      <c r="G860" t="s">
        <v>91</v>
      </c>
      <c r="H860">
        <v>35.052999999999997</v>
      </c>
      <c r="I860">
        <v>4</v>
      </c>
      <c r="J860">
        <v>19.100000000000001</v>
      </c>
      <c r="K860">
        <v>0</v>
      </c>
      <c r="L860">
        <v>18.314</v>
      </c>
      <c r="M860">
        <v>26.961353299999999</v>
      </c>
      <c r="N860">
        <v>27.116840360000001</v>
      </c>
      <c r="O860">
        <v>26.957040790000001</v>
      </c>
      <c r="P860">
        <v>24.738691330000002</v>
      </c>
      <c r="Q860">
        <v>26.021291730000002</v>
      </c>
      <c r="R860">
        <v>26.375307079999999</v>
      </c>
      <c r="S860">
        <v>26.30584335</v>
      </c>
      <c r="T860">
        <v>26.263614650000001</v>
      </c>
      <c r="U860">
        <v>26.13000298</v>
      </c>
      <c r="V860">
        <v>26.46797943</v>
      </c>
      <c r="W860">
        <v>26.80611992</v>
      </c>
      <c r="X860">
        <v>26.875020979999999</v>
      </c>
      <c r="Y860">
        <v>1.0170034400000001</v>
      </c>
      <c r="Z860">
        <v>0.29537137299999999</v>
      </c>
      <c r="AA860">
        <v>0.91473115000000005</v>
      </c>
      <c r="AB860">
        <v>-1.004610062</v>
      </c>
      <c r="AC860">
        <v>1.6196897699999999</v>
      </c>
      <c r="AD860">
        <v>-0.48321978300000001</v>
      </c>
    </row>
    <row r="861" spans="1:30" x14ac:dyDescent="0.2">
      <c r="A861" t="s">
        <v>4091</v>
      </c>
      <c r="B861" t="s">
        <v>4092</v>
      </c>
      <c r="C861" t="s">
        <v>100</v>
      </c>
      <c r="D861" t="s">
        <v>4093</v>
      </c>
      <c r="E861" t="s">
        <v>4091</v>
      </c>
      <c r="F861" t="s">
        <v>4094</v>
      </c>
      <c r="G861" t="s">
        <v>91</v>
      </c>
      <c r="H861">
        <v>8.9631000000000007</v>
      </c>
      <c r="I861">
        <v>3</v>
      </c>
      <c r="J861">
        <v>50</v>
      </c>
      <c r="K861">
        <v>0</v>
      </c>
      <c r="L861">
        <v>35.593000000000004</v>
      </c>
      <c r="M861">
        <v>26.223613740000001</v>
      </c>
      <c r="N861">
        <v>26.37467766</v>
      </c>
      <c r="O861">
        <v>26.55024719</v>
      </c>
      <c r="P861">
        <v>25.82953453</v>
      </c>
      <c r="Q861">
        <v>24.632289889999999</v>
      </c>
      <c r="R861">
        <v>26.434202190000001</v>
      </c>
      <c r="S861">
        <v>26.322906490000001</v>
      </c>
      <c r="T861">
        <v>26.085880280000001</v>
      </c>
      <c r="U861">
        <v>26.63796043</v>
      </c>
      <c r="V861">
        <v>26.772031779999999</v>
      </c>
      <c r="W861">
        <v>26.096294400000001</v>
      </c>
      <c r="X861">
        <v>26.146936419999999</v>
      </c>
      <c r="Y861">
        <v>6.5309541999999998E-2</v>
      </c>
      <c r="Z861">
        <v>4.4425329E-2</v>
      </c>
      <c r="AA861">
        <v>0.54569200900000003</v>
      </c>
      <c r="AB861">
        <v>-0.70641199700000001</v>
      </c>
      <c r="AC861">
        <v>1.2854966000000001E-2</v>
      </c>
      <c r="AD861">
        <v>1.0494867999999999E-2</v>
      </c>
    </row>
    <row r="862" spans="1:30" x14ac:dyDescent="0.2">
      <c r="A862" t="s">
        <v>4095</v>
      </c>
      <c r="B862" t="s">
        <v>4096</v>
      </c>
      <c r="C862" t="s">
        <v>4097</v>
      </c>
      <c r="D862" t="s">
        <v>4098</v>
      </c>
      <c r="E862" t="s">
        <v>4099</v>
      </c>
      <c r="F862" t="s">
        <v>4100</v>
      </c>
      <c r="G862" t="s">
        <v>91</v>
      </c>
      <c r="H862">
        <v>27.963000000000001</v>
      </c>
      <c r="I862">
        <v>8</v>
      </c>
      <c r="J862">
        <v>50.4</v>
      </c>
      <c r="K862">
        <v>0</v>
      </c>
      <c r="L862">
        <v>78.513000000000005</v>
      </c>
      <c r="M862">
        <v>23.365076070000001</v>
      </c>
      <c r="N862">
        <v>24.96926689</v>
      </c>
      <c r="O862">
        <v>23.779567719999999</v>
      </c>
      <c r="P862">
        <v>25.53290939</v>
      </c>
      <c r="Q862">
        <v>24.183179859999999</v>
      </c>
      <c r="R862">
        <v>23.752103810000001</v>
      </c>
      <c r="S862">
        <v>24.202119830000001</v>
      </c>
      <c r="T862">
        <v>25.527101519999999</v>
      </c>
      <c r="U862">
        <v>24.258926389999999</v>
      </c>
      <c r="V862">
        <v>25.45277596</v>
      </c>
      <c r="W862">
        <v>25.077938079999999</v>
      </c>
      <c r="X862">
        <v>23.994499210000001</v>
      </c>
      <c r="Y862">
        <v>0.54699181399999997</v>
      </c>
      <c r="Z862">
        <v>-0.80376752200000001</v>
      </c>
      <c r="AA862">
        <v>0.195557181</v>
      </c>
      <c r="AB862">
        <v>-0.35234006200000001</v>
      </c>
      <c r="AC862">
        <v>0.104881511</v>
      </c>
      <c r="AD862">
        <v>-0.17902183499999999</v>
      </c>
    </row>
    <row r="863" spans="1:30" x14ac:dyDescent="0.2">
      <c r="A863" t="s">
        <v>4101</v>
      </c>
      <c r="B863" t="s">
        <v>4102</v>
      </c>
      <c r="C863" t="s">
        <v>4103</v>
      </c>
      <c r="D863" t="s">
        <v>4104</v>
      </c>
      <c r="E863" t="s">
        <v>4105</v>
      </c>
      <c r="F863" t="s">
        <v>4106</v>
      </c>
      <c r="G863" t="s">
        <v>36</v>
      </c>
      <c r="H863">
        <v>29.992000000000001</v>
      </c>
      <c r="I863">
        <v>7</v>
      </c>
      <c r="J863">
        <v>30.8</v>
      </c>
      <c r="K863">
        <v>0</v>
      </c>
      <c r="L863">
        <v>50.85</v>
      </c>
      <c r="M863">
        <v>24.576808929999999</v>
      </c>
      <c r="N863">
        <v>24.634170529999999</v>
      </c>
      <c r="O863">
        <v>24.352859500000001</v>
      </c>
      <c r="P863">
        <v>24.970514300000001</v>
      </c>
      <c r="Q863">
        <v>25.687301640000001</v>
      </c>
      <c r="R863">
        <v>24.622030259999999</v>
      </c>
      <c r="S863">
        <v>24.309247970000001</v>
      </c>
      <c r="T863">
        <v>24.57022095</v>
      </c>
      <c r="U863">
        <v>24.738563540000001</v>
      </c>
      <c r="V863">
        <v>24.512725830000001</v>
      </c>
      <c r="W863">
        <v>24.809116360000001</v>
      </c>
      <c r="X863">
        <v>24.554439540000001</v>
      </c>
      <c r="Y863">
        <v>0.34117425200000001</v>
      </c>
      <c r="Z863">
        <v>-0.104147593</v>
      </c>
      <c r="AA863">
        <v>0.64643275</v>
      </c>
      <c r="AB863">
        <v>0.46785481800000001</v>
      </c>
      <c r="AC863">
        <v>0.215147117</v>
      </c>
      <c r="AD863">
        <v>-8.6083093999999999E-2</v>
      </c>
    </row>
    <row r="864" spans="1:30" x14ac:dyDescent="0.2">
      <c r="A864" t="s">
        <v>4107</v>
      </c>
      <c r="B864" t="s">
        <v>128</v>
      </c>
      <c r="C864" t="s">
        <v>122</v>
      </c>
      <c r="D864" t="s">
        <v>4108</v>
      </c>
      <c r="E864" t="s">
        <v>4107</v>
      </c>
      <c r="F864" t="s">
        <v>4109</v>
      </c>
      <c r="G864" t="s">
        <v>126</v>
      </c>
      <c r="H864">
        <v>25.166</v>
      </c>
      <c r="I864">
        <v>10</v>
      </c>
      <c r="J864">
        <v>65.400000000000006</v>
      </c>
      <c r="K864">
        <v>0</v>
      </c>
      <c r="L864">
        <v>122.64</v>
      </c>
      <c r="M864">
        <v>28.078721999999999</v>
      </c>
      <c r="N864">
        <v>27.040197370000001</v>
      </c>
      <c r="O864">
        <v>26.825174329999999</v>
      </c>
      <c r="P864">
        <v>26.1890316</v>
      </c>
      <c r="Q864">
        <v>25.625585560000001</v>
      </c>
      <c r="R864">
        <v>27.28135872</v>
      </c>
      <c r="S864">
        <v>28.164949419999999</v>
      </c>
      <c r="T864">
        <v>27.373434069999998</v>
      </c>
      <c r="U864">
        <v>27.345619200000002</v>
      </c>
      <c r="V864">
        <v>26.555522920000001</v>
      </c>
      <c r="W864">
        <v>27.358755110000001</v>
      </c>
      <c r="X864">
        <v>27.88407707</v>
      </c>
      <c r="Y864">
        <v>2.9894939999999998E-2</v>
      </c>
      <c r="Z864">
        <v>4.8579534000000001E-2</v>
      </c>
      <c r="AA864">
        <v>0.65672086200000002</v>
      </c>
      <c r="AB864">
        <v>-0.90079307600000003</v>
      </c>
      <c r="AC864">
        <v>0.31451546899999999</v>
      </c>
      <c r="AD864">
        <v>0.36188252799999998</v>
      </c>
    </row>
    <row r="865" spans="1:30" x14ac:dyDescent="0.2">
      <c r="A865" t="s">
        <v>4110</v>
      </c>
      <c r="B865" t="s">
        <v>4111</v>
      </c>
      <c r="C865" t="s">
        <v>100</v>
      </c>
      <c r="D865" t="s">
        <v>4112</v>
      </c>
      <c r="E865" t="s">
        <v>4110</v>
      </c>
      <c r="F865" t="s">
        <v>4113</v>
      </c>
      <c r="G865" t="s">
        <v>58</v>
      </c>
      <c r="H865">
        <v>42.42</v>
      </c>
      <c r="I865">
        <v>14</v>
      </c>
      <c r="J865">
        <v>63.4</v>
      </c>
      <c r="K865">
        <v>0</v>
      </c>
      <c r="L865">
        <v>132.41999999999999</v>
      </c>
      <c r="M865">
        <v>28.715549469999999</v>
      </c>
      <c r="N865">
        <v>28.442569729999999</v>
      </c>
      <c r="O865">
        <v>28.24272728</v>
      </c>
      <c r="P865">
        <v>27.789051059999998</v>
      </c>
      <c r="Q865">
        <v>27.276308060000002</v>
      </c>
      <c r="R865">
        <v>28.33709335</v>
      </c>
      <c r="S865">
        <v>28.44138336</v>
      </c>
      <c r="T865">
        <v>27.90023613</v>
      </c>
      <c r="U865">
        <v>28.403366089999999</v>
      </c>
      <c r="V865">
        <v>28.13290787</v>
      </c>
      <c r="W865">
        <v>28.60498428</v>
      </c>
      <c r="X865">
        <v>28.776525500000002</v>
      </c>
      <c r="Y865">
        <v>5.5294846000000002E-2</v>
      </c>
      <c r="Z865">
        <v>-3.7857056E-2</v>
      </c>
      <c r="AA865">
        <v>0.90838379000000002</v>
      </c>
      <c r="AB865">
        <v>-0.70398839300000005</v>
      </c>
      <c r="AC865">
        <v>0.421069623</v>
      </c>
      <c r="AD865">
        <v>-0.25647735599999999</v>
      </c>
    </row>
    <row r="866" spans="1:30" x14ac:dyDescent="0.2">
      <c r="A866" t="s">
        <v>4114</v>
      </c>
      <c r="B866" t="s">
        <v>234</v>
      </c>
      <c r="C866" t="s">
        <v>32</v>
      </c>
      <c r="D866" t="s">
        <v>4115</v>
      </c>
      <c r="E866" t="s">
        <v>4114</v>
      </c>
      <c r="F866" t="s">
        <v>4116</v>
      </c>
      <c r="G866" t="s">
        <v>58</v>
      </c>
      <c r="H866">
        <v>44.944000000000003</v>
      </c>
      <c r="I866">
        <v>15</v>
      </c>
      <c r="J866">
        <v>50.6</v>
      </c>
      <c r="K866">
        <v>0</v>
      </c>
      <c r="L866">
        <v>132.72</v>
      </c>
      <c r="M866">
        <v>25.454723359999999</v>
      </c>
      <c r="N866">
        <v>25.354877470000002</v>
      </c>
      <c r="O866">
        <v>24.518510819999999</v>
      </c>
      <c r="P866">
        <v>26.453639979999998</v>
      </c>
      <c r="Q866">
        <v>25.544996260000001</v>
      </c>
      <c r="R866">
        <v>25.896614069999998</v>
      </c>
      <c r="S866">
        <v>25.871124269999999</v>
      </c>
      <c r="T866">
        <v>23.876028059999999</v>
      </c>
      <c r="U866">
        <v>25.73391724</v>
      </c>
      <c r="V866">
        <v>25.979957580000001</v>
      </c>
      <c r="W866">
        <v>25.74172974</v>
      </c>
      <c r="X866">
        <v>23.695533749999999</v>
      </c>
      <c r="Y866">
        <v>1.252434E-2</v>
      </c>
      <c r="Z866">
        <v>-2.9703139999999999E-2</v>
      </c>
      <c r="AA866">
        <v>0.462448474</v>
      </c>
      <c r="AB866">
        <v>0.82600974999999999</v>
      </c>
      <c r="AC866">
        <v>7.2103159999999996E-3</v>
      </c>
      <c r="AD866">
        <v>2.1282832000000002E-2</v>
      </c>
    </row>
    <row r="867" spans="1:30" x14ac:dyDescent="0.2">
      <c r="A867" t="s">
        <v>4117</v>
      </c>
      <c r="B867" t="s">
        <v>4118</v>
      </c>
      <c r="C867" t="s">
        <v>2224</v>
      </c>
      <c r="D867" t="s">
        <v>4119</v>
      </c>
      <c r="E867" t="s">
        <v>4120</v>
      </c>
      <c r="F867" t="s">
        <v>4121</v>
      </c>
      <c r="G867" t="s">
        <v>36</v>
      </c>
      <c r="H867">
        <v>69.513999999999996</v>
      </c>
      <c r="I867">
        <v>10</v>
      </c>
      <c r="J867">
        <v>13.4</v>
      </c>
      <c r="K867">
        <v>0</v>
      </c>
      <c r="L867">
        <v>20.792000000000002</v>
      </c>
      <c r="M867">
        <v>26.328721999999999</v>
      </c>
      <c r="N867">
        <v>26.45250893</v>
      </c>
      <c r="O867">
        <v>24.55818558</v>
      </c>
      <c r="P867">
        <v>25.781291960000001</v>
      </c>
      <c r="Q867">
        <v>25.55952263</v>
      </c>
      <c r="R867">
        <v>26.06342506</v>
      </c>
      <c r="S867">
        <v>25.719314579999999</v>
      </c>
      <c r="T867">
        <v>25.882339479999999</v>
      </c>
      <c r="U867">
        <v>26.044601440000001</v>
      </c>
      <c r="V867">
        <v>25.61938477</v>
      </c>
      <c r="W867">
        <v>25.99133492</v>
      </c>
      <c r="X867">
        <v>26.08646774</v>
      </c>
      <c r="Y867">
        <v>6.6165322999999998E-2</v>
      </c>
      <c r="Z867">
        <v>-0.119256973</v>
      </c>
      <c r="AA867">
        <v>0.18244189899999999</v>
      </c>
      <c r="AB867">
        <v>-9.7649256000000004E-2</v>
      </c>
      <c r="AC867">
        <v>3.3602172E-2</v>
      </c>
      <c r="AD867">
        <v>-1.6977309999999999E-2</v>
      </c>
    </row>
    <row r="868" spans="1:30" x14ac:dyDescent="0.2">
      <c r="A868" t="s">
        <v>4122</v>
      </c>
      <c r="B868" t="s">
        <v>4123</v>
      </c>
      <c r="C868" t="s">
        <v>431</v>
      </c>
      <c r="D868" t="s">
        <v>4124</v>
      </c>
      <c r="E868" t="s">
        <v>4125</v>
      </c>
      <c r="F868" t="s">
        <v>4126</v>
      </c>
      <c r="G868" t="s">
        <v>232</v>
      </c>
      <c r="H868">
        <v>65.320999999999998</v>
      </c>
      <c r="I868">
        <v>16</v>
      </c>
      <c r="J868">
        <v>29.5</v>
      </c>
      <c r="K868">
        <v>0</v>
      </c>
      <c r="L868">
        <v>228.54</v>
      </c>
      <c r="M868">
        <v>24.610500340000002</v>
      </c>
      <c r="N868">
        <v>24.306619640000001</v>
      </c>
      <c r="O868">
        <v>24.575405119999999</v>
      </c>
      <c r="P868">
        <v>24.44392204</v>
      </c>
      <c r="Q868">
        <v>24.930881500000002</v>
      </c>
      <c r="R868">
        <v>25.723527910000001</v>
      </c>
      <c r="S868">
        <v>23.212326050000001</v>
      </c>
      <c r="T868">
        <v>24.764240260000001</v>
      </c>
      <c r="U868">
        <v>24.73357201</v>
      </c>
      <c r="V868">
        <v>24.14069366</v>
      </c>
      <c r="W868">
        <v>23.437299729999999</v>
      </c>
      <c r="X868">
        <v>24.501272199999999</v>
      </c>
      <c r="Y868">
        <v>0.65186116000000005</v>
      </c>
      <c r="Z868">
        <v>0.47108650200000002</v>
      </c>
      <c r="AA868">
        <v>0.96905354799999999</v>
      </c>
      <c r="AB868">
        <v>1.006355286</v>
      </c>
      <c r="AC868">
        <v>0.12862517400000001</v>
      </c>
      <c r="AD868">
        <v>0.210290909</v>
      </c>
    </row>
    <row r="869" spans="1:30" x14ac:dyDescent="0.2">
      <c r="A869" t="s">
        <v>4127</v>
      </c>
      <c r="B869" t="s">
        <v>261</v>
      </c>
      <c r="C869" t="s">
        <v>4128</v>
      </c>
      <c r="D869" t="s">
        <v>4129</v>
      </c>
      <c r="E869" t="s">
        <v>4127</v>
      </c>
      <c r="F869" t="s">
        <v>4130</v>
      </c>
      <c r="G869" t="s">
        <v>36</v>
      </c>
      <c r="H869">
        <v>35.448</v>
      </c>
      <c r="I869">
        <v>9</v>
      </c>
      <c r="J869">
        <v>46.4</v>
      </c>
      <c r="K869">
        <v>0</v>
      </c>
      <c r="L869">
        <v>105.45</v>
      </c>
      <c r="M869">
        <v>29.08974838</v>
      </c>
      <c r="N869">
        <v>29.027809139999999</v>
      </c>
      <c r="O869">
        <v>28.802980420000001</v>
      </c>
      <c r="P869">
        <v>28.697965620000002</v>
      </c>
      <c r="Q869">
        <v>25.07848358</v>
      </c>
      <c r="R869">
        <v>28.073163990000001</v>
      </c>
      <c r="S869">
        <v>28.66431236</v>
      </c>
      <c r="T869">
        <v>29.12883377</v>
      </c>
      <c r="U869">
        <v>29.131338119999999</v>
      </c>
      <c r="V869">
        <v>28.298896790000001</v>
      </c>
      <c r="W869">
        <v>28.719047549999999</v>
      </c>
      <c r="X869">
        <v>29.115947720000001</v>
      </c>
      <c r="Y869">
        <v>0.44862102700000001</v>
      </c>
      <c r="Z869">
        <v>0.26221529599999999</v>
      </c>
      <c r="AA869">
        <v>0.55417059300000004</v>
      </c>
      <c r="AB869">
        <v>-1.4280929570000001</v>
      </c>
      <c r="AC869">
        <v>0.39409347300000003</v>
      </c>
      <c r="AD869">
        <v>0.26353073100000002</v>
      </c>
    </row>
    <row r="870" spans="1:30" x14ac:dyDescent="0.2">
      <c r="A870" t="s">
        <v>4131</v>
      </c>
      <c r="B870" t="s">
        <v>4132</v>
      </c>
      <c r="C870" t="s">
        <v>4133</v>
      </c>
      <c r="D870" t="s">
        <v>4134</v>
      </c>
      <c r="E870" t="s">
        <v>4135</v>
      </c>
      <c r="F870" t="s">
        <v>4136</v>
      </c>
      <c r="G870" t="s">
        <v>36</v>
      </c>
      <c r="H870">
        <v>71.506</v>
      </c>
      <c r="I870">
        <v>14</v>
      </c>
      <c r="J870">
        <v>28.4</v>
      </c>
      <c r="K870">
        <v>0</v>
      </c>
      <c r="L870">
        <v>52.088999999999999</v>
      </c>
      <c r="M870">
        <v>23.488445280000001</v>
      </c>
      <c r="N870">
        <v>24.30678558</v>
      </c>
      <c r="O870">
        <v>24.739353179999998</v>
      </c>
      <c r="P870">
        <v>24.807271960000001</v>
      </c>
      <c r="Q870">
        <v>25.138813020000001</v>
      </c>
      <c r="R870">
        <v>24.479980470000001</v>
      </c>
      <c r="S870">
        <v>24.15953064</v>
      </c>
      <c r="T870">
        <v>24.858240129999999</v>
      </c>
      <c r="U870">
        <v>23.86063004</v>
      </c>
      <c r="V870">
        <v>24.30683136</v>
      </c>
      <c r="W870">
        <v>24.516849520000001</v>
      </c>
      <c r="X870">
        <v>23.71859169</v>
      </c>
      <c r="Y870">
        <v>1.911236E-3</v>
      </c>
      <c r="Z870">
        <v>-2.5628410000000002E-3</v>
      </c>
      <c r="AA870">
        <v>0.96295523100000002</v>
      </c>
      <c r="AB870">
        <v>0.62793095899999996</v>
      </c>
      <c r="AC870">
        <v>0.106340537</v>
      </c>
      <c r="AD870">
        <v>0.112042745</v>
      </c>
    </row>
    <row r="871" spans="1:30" x14ac:dyDescent="0.2">
      <c r="A871" t="s">
        <v>4137</v>
      </c>
      <c r="B871" t="s">
        <v>4138</v>
      </c>
      <c r="C871" t="s">
        <v>122</v>
      </c>
      <c r="D871" t="s">
        <v>4139</v>
      </c>
      <c r="E871" t="s">
        <v>4137</v>
      </c>
      <c r="F871" t="s">
        <v>4140</v>
      </c>
      <c r="G871" t="s">
        <v>126</v>
      </c>
      <c r="H871">
        <v>46.387999999999998</v>
      </c>
      <c r="I871">
        <v>20</v>
      </c>
      <c r="J871">
        <v>59</v>
      </c>
      <c r="K871">
        <v>0</v>
      </c>
      <c r="L871">
        <v>323.31</v>
      </c>
      <c r="M871">
        <v>31.510129930000002</v>
      </c>
      <c r="N871">
        <v>31.146858219999999</v>
      </c>
      <c r="O871">
        <v>30.843933109999998</v>
      </c>
      <c r="P871">
        <v>31.238826750000001</v>
      </c>
      <c r="Q871">
        <v>30.056982040000001</v>
      </c>
      <c r="R871">
        <v>31.431116100000001</v>
      </c>
      <c r="S871">
        <v>31.399478909999999</v>
      </c>
      <c r="T871">
        <v>30.877378459999999</v>
      </c>
      <c r="U871">
        <v>31.448154450000001</v>
      </c>
      <c r="V871">
        <v>30.673625950000002</v>
      </c>
      <c r="W871">
        <v>31.285596850000001</v>
      </c>
      <c r="X871">
        <v>31.37435722</v>
      </c>
      <c r="Y871">
        <v>6.6467327000000007E-2</v>
      </c>
      <c r="Z871">
        <v>5.5780411000000002E-2</v>
      </c>
      <c r="AA871">
        <v>0.15687258600000001</v>
      </c>
      <c r="AB871">
        <v>-0.20221837400000001</v>
      </c>
      <c r="AC871">
        <v>0.172569536</v>
      </c>
      <c r="AD871">
        <v>0.13047726900000001</v>
      </c>
    </row>
    <row r="872" spans="1:30" x14ac:dyDescent="0.2">
      <c r="A872" t="s">
        <v>4141</v>
      </c>
      <c r="B872" t="s">
        <v>4142</v>
      </c>
      <c r="C872" t="s">
        <v>4143</v>
      </c>
      <c r="D872" t="s">
        <v>4144</v>
      </c>
      <c r="E872" t="s">
        <v>4145</v>
      </c>
      <c r="F872" t="s">
        <v>4146</v>
      </c>
      <c r="G872" t="s">
        <v>126</v>
      </c>
      <c r="H872">
        <v>25.279</v>
      </c>
      <c r="I872">
        <v>14</v>
      </c>
      <c r="J872">
        <v>81.099999999999994</v>
      </c>
      <c r="K872">
        <v>0</v>
      </c>
      <c r="L872">
        <v>309.63</v>
      </c>
      <c r="M872">
        <v>29.747863769999999</v>
      </c>
      <c r="N872">
        <v>29.265037540000002</v>
      </c>
      <c r="O872">
        <v>29.559484479999998</v>
      </c>
      <c r="P872">
        <v>29.347986219999999</v>
      </c>
      <c r="Q872">
        <v>29.470359800000001</v>
      </c>
      <c r="R872">
        <v>29.65278816</v>
      </c>
      <c r="S872">
        <v>29.687040329999999</v>
      </c>
      <c r="T872">
        <v>29.24247742</v>
      </c>
      <c r="U872">
        <v>29.633983610000001</v>
      </c>
      <c r="V872">
        <v>29.691223140000002</v>
      </c>
      <c r="W872">
        <v>29.674198149999999</v>
      </c>
      <c r="X872">
        <v>29.708084110000001</v>
      </c>
      <c r="Y872">
        <v>0.52109031800000005</v>
      </c>
      <c r="Z872">
        <v>-0.16703987100000001</v>
      </c>
      <c r="AA872">
        <v>1.0590370499999999</v>
      </c>
      <c r="AB872">
        <v>-0.20079040500000001</v>
      </c>
      <c r="AC872">
        <v>0.53316755500000002</v>
      </c>
      <c r="AD872">
        <v>-0.170001348</v>
      </c>
    </row>
    <row r="873" spans="1:30" x14ac:dyDescent="0.2">
      <c r="A873" t="s">
        <v>4147</v>
      </c>
      <c r="B873" t="s">
        <v>4148</v>
      </c>
      <c r="C873" t="s">
        <v>4149</v>
      </c>
      <c r="D873" t="s">
        <v>4150</v>
      </c>
      <c r="E873" t="s">
        <v>4151</v>
      </c>
      <c r="F873" t="s">
        <v>4152</v>
      </c>
      <c r="G873" t="s">
        <v>91</v>
      </c>
      <c r="H873">
        <v>41.146999999999998</v>
      </c>
      <c r="I873">
        <v>11</v>
      </c>
      <c r="J873">
        <v>43.6</v>
      </c>
      <c r="K873">
        <v>0</v>
      </c>
      <c r="L873">
        <v>156.32</v>
      </c>
      <c r="M873">
        <v>26.66044235</v>
      </c>
      <c r="N873">
        <v>27.500968929999999</v>
      </c>
      <c r="O873">
        <v>28.095569609999998</v>
      </c>
      <c r="P873">
        <v>27.39574623</v>
      </c>
      <c r="Q873">
        <v>27.394275669999999</v>
      </c>
      <c r="R873">
        <v>27.22324562</v>
      </c>
      <c r="S873">
        <v>27.081518169999999</v>
      </c>
      <c r="T873">
        <v>27.3698616</v>
      </c>
      <c r="U873">
        <v>27.213174819999999</v>
      </c>
      <c r="V873">
        <v>27.12494659</v>
      </c>
      <c r="W873">
        <v>27.027387619999999</v>
      </c>
      <c r="X873">
        <v>26.372404100000001</v>
      </c>
      <c r="Y873">
        <v>0.53138196699999996</v>
      </c>
      <c r="Z873">
        <v>0.57741419500000002</v>
      </c>
      <c r="AA873">
        <v>0.95536557600000005</v>
      </c>
      <c r="AB873">
        <v>0.49617640200000002</v>
      </c>
      <c r="AC873">
        <v>0.69039070800000002</v>
      </c>
      <c r="AD873">
        <v>0.37993876100000001</v>
      </c>
    </row>
    <row r="874" spans="1:30" x14ac:dyDescent="0.2">
      <c r="A874" t="s">
        <v>4153</v>
      </c>
      <c r="B874" t="s">
        <v>4154</v>
      </c>
      <c r="C874" t="s">
        <v>122</v>
      </c>
      <c r="D874" t="s">
        <v>4155</v>
      </c>
      <c r="E874" t="s">
        <v>4156</v>
      </c>
      <c r="F874" t="s">
        <v>4157</v>
      </c>
      <c r="G874" t="s">
        <v>126</v>
      </c>
      <c r="H874">
        <v>26.509</v>
      </c>
      <c r="I874">
        <v>11</v>
      </c>
      <c r="J874">
        <v>70.8</v>
      </c>
      <c r="K874">
        <v>0</v>
      </c>
      <c r="L874">
        <v>22.31</v>
      </c>
      <c r="M874">
        <v>25.950803759999999</v>
      </c>
      <c r="N874">
        <v>23.762811660000001</v>
      </c>
      <c r="O874">
        <v>25.865802760000001</v>
      </c>
      <c r="P874">
        <v>25.381162639999999</v>
      </c>
      <c r="Q874">
        <v>25.834848399999998</v>
      </c>
      <c r="R874">
        <v>24.102275850000002</v>
      </c>
      <c r="S874">
        <v>26.404170990000001</v>
      </c>
      <c r="T874">
        <v>26.471145629999999</v>
      </c>
      <c r="U874">
        <v>25.993345260000002</v>
      </c>
      <c r="V874">
        <v>26.164785389999999</v>
      </c>
      <c r="W874">
        <v>26.061758040000001</v>
      </c>
      <c r="X874">
        <v>26.143222810000001</v>
      </c>
      <c r="Y874">
        <v>0.57855702499999995</v>
      </c>
      <c r="Z874">
        <v>-0.93011601799999999</v>
      </c>
      <c r="AA874">
        <v>0.91390489399999997</v>
      </c>
      <c r="AB874">
        <v>-1.0171597800000001</v>
      </c>
      <c r="AC874">
        <v>0.47220879399999999</v>
      </c>
      <c r="AD874">
        <v>0.16629854799999999</v>
      </c>
    </row>
    <row r="875" spans="1:30" x14ac:dyDescent="0.2">
      <c r="A875" t="s">
        <v>4158</v>
      </c>
      <c r="B875" t="s">
        <v>99</v>
      </c>
      <c r="C875" t="s">
        <v>100</v>
      </c>
      <c r="D875" t="s">
        <v>4159</v>
      </c>
      <c r="E875" t="s">
        <v>4158</v>
      </c>
      <c r="F875" t="s">
        <v>4160</v>
      </c>
      <c r="G875" t="s">
        <v>58</v>
      </c>
      <c r="H875">
        <v>28.533000000000001</v>
      </c>
      <c r="I875">
        <v>9</v>
      </c>
      <c r="J875">
        <v>71.099999999999994</v>
      </c>
      <c r="K875">
        <v>0</v>
      </c>
      <c r="L875">
        <v>108.45</v>
      </c>
      <c r="M875">
        <v>28.158510209999999</v>
      </c>
      <c r="N875">
        <v>28.081062320000001</v>
      </c>
      <c r="O875">
        <v>28.241817470000001</v>
      </c>
      <c r="P875">
        <v>28.109188079999999</v>
      </c>
      <c r="Q875">
        <v>28.35392761</v>
      </c>
      <c r="R875">
        <v>28.346380230000001</v>
      </c>
      <c r="S875">
        <v>28.530849459999999</v>
      </c>
      <c r="T875">
        <v>28.49251366</v>
      </c>
      <c r="U875">
        <v>28.541854860000001</v>
      </c>
      <c r="V875">
        <v>28.543516159999999</v>
      </c>
      <c r="W875">
        <v>28.329586030000002</v>
      </c>
      <c r="X875">
        <v>28.65068436</v>
      </c>
      <c r="Y875">
        <v>1.525264747</v>
      </c>
      <c r="Z875">
        <v>-0.347465515</v>
      </c>
      <c r="AA875">
        <v>0.89568082100000002</v>
      </c>
      <c r="AB875">
        <v>-0.23809687299999999</v>
      </c>
      <c r="AC875">
        <v>4.9595659E-2</v>
      </c>
      <c r="AD875">
        <v>1.3810476E-2</v>
      </c>
    </row>
    <row r="876" spans="1:30" x14ac:dyDescent="0.2">
      <c r="A876" t="s">
        <v>4161</v>
      </c>
      <c r="B876" t="s">
        <v>4162</v>
      </c>
      <c r="C876" t="s">
        <v>4163</v>
      </c>
      <c r="D876" t="s">
        <v>4164</v>
      </c>
      <c r="E876" t="s">
        <v>4165</v>
      </c>
      <c r="F876" t="s">
        <v>4166</v>
      </c>
      <c r="G876" t="s">
        <v>91</v>
      </c>
      <c r="H876">
        <v>49.04</v>
      </c>
      <c r="I876">
        <v>18</v>
      </c>
      <c r="J876">
        <v>55.7</v>
      </c>
      <c r="K876">
        <v>0</v>
      </c>
      <c r="L876">
        <v>323.31</v>
      </c>
      <c r="M876">
        <v>28.684350970000001</v>
      </c>
      <c r="N876">
        <v>28.74884033</v>
      </c>
      <c r="O876">
        <v>28.691556930000001</v>
      </c>
      <c r="P876">
        <v>29.248008729999999</v>
      </c>
      <c r="Q876">
        <v>29.2373333</v>
      </c>
      <c r="R876">
        <v>29.057188029999999</v>
      </c>
      <c r="S876">
        <v>28.603286740000001</v>
      </c>
      <c r="T876">
        <v>29.247194289999999</v>
      </c>
      <c r="U876">
        <v>28.50294113</v>
      </c>
      <c r="V876">
        <v>29.33268356</v>
      </c>
      <c r="W876">
        <v>28.98451614</v>
      </c>
      <c r="X876">
        <v>27.31553268</v>
      </c>
      <c r="Y876">
        <v>9.4032540999999997E-2</v>
      </c>
      <c r="Z876">
        <v>0.16400528</v>
      </c>
      <c r="AA876">
        <v>0.43602777100000001</v>
      </c>
      <c r="AB876">
        <v>0.63659922300000005</v>
      </c>
      <c r="AC876">
        <v>0.13306631199999999</v>
      </c>
      <c r="AD876">
        <v>0.24022992500000001</v>
      </c>
    </row>
    <row r="877" spans="1:30" x14ac:dyDescent="0.2">
      <c r="A877" t="s">
        <v>4167</v>
      </c>
      <c r="B877" t="s">
        <v>234</v>
      </c>
      <c r="C877" t="s">
        <v>32</v>
      </c>
      <c r="D877" t="s">
        <v>4168</v>
      </c>
      <c r="E877" t="s">
        <v>4167</v>
      </c>
      <c r="F877" t="s">
        <v>4169</v>
      </c>
      <c r="G877" t="s">
        <v>58</v>
      </c>
      <c r="H877">
        <v>57.646999999999998</v>
      </c>
      <c r="I877">
        <v>26</v>
      </c>
      <c r="J877">
        <v>51</v>
      </c>
      <c r="K877">
        <v>0</v>
      </c>
      <c r="L877">
        <v>319.60000000000002</v>
      </c>
      <c r="M877">
        <v>28.86058998</v>
      </c>
      <c r="N877">
        <v>29.818834299999999</v>
      </c>
      <c r="O877">
        <v>29.547565460000001</v>
      </c>
      <c r="P877">
        <v>29.166936870000001</v>
      </c>
      <c r="Q877">
        <v>28.832857130000001</v>
      </c>
      <c r="R877">
        <v>29.03012657</v>
      </c>
      <c r="S877">
        <v>29.0483799</v>
      </c>
      <c r="T877">
        <v>29.57776642</v>
      </c>
      <c r="U877">
        <v>29.06383705</v>
      </c>
      <c r="V877">
        <v>28.7124691</v>
      </c>
      <c r="W877">
        <v>28.425104139999998</v>
      </c>
      <c r="X877">
        <v>27.48638725</v>
      </c>
      <c r="Y877">
        <v>1.207782079</v>
      </c>
      <c r="Z877">
        <v>1.2010097500000001</v>
      </c>
      <c r="AA877">
        <v>0.98225625599999999</v>
      </c>
      <c r="AB877">
        <v>0.801986694</v>
      </c>
      <c r="AC877">
        <v>1.1747669359999999</v>
      </c>
      <c r="AD877">
        <v>1.022007624</v>
      </c>
    </row>
    <row r="878" spans="1:30" x14ac:dyDescent="0.2">
      <c r="A878" t="s">
        <v>4161</v>
      </c>
      <c r="B878" t="s">
        <v>4170</v>
      </c>
      <c r="C878" t="s">
        <v>4171</v>
      </c>
      <c r="D878" t="s">
        <v>4172</v>
      </c>
      <c r="E878" t="s">
        <v>4173</v>
      </c>
      <c r="F878" t="s">
        <v>4174</v>
      </c>
      <c r="G878" t="s">
        <v>36</v>
      </c>
      <c r="H878">
        <v>37.856999999999999</v>
      </c>
      <c r="I878">
        <v>23</v>
      </c>
      <c r="J878">
        <v>68.5</v>
      </c>
      <c r="K878">
        <v>0</v>
      </c>
      <c r="L878">
        <v>241.78</v>
      </c>
      <c r="M878">
        <v>29.407930369999999</v>
      </c>
      <c r="N878">
        <v>29.959888459999998</v>
      </c>
      <c r="O878">
        <v>29.914989469999998</v>
      </c>
      <c r="P878">
        <v>29.725675580000001</v>
      </c>
      <c r="Q878">
        <v>28.915161130000001</v>
      </c>
      <c r="R878">
        <v>29.818910599999999</v>
      </c>
      <c r="S878">
        <v>29.73419762</v>
      </c>
      <c r="T878">
        <v>30.0023613</v>
      </c>
      <c r="U878">
        <v>30.013584139999999</v>
      </c>
      <c r="V878">
        <v>29.101669309999998</v>
      </c>
      <c r="W878">
        <v>29.75530243</v>
      </c>
      <c r="X878">
        <v>29.397012709999998</v>
      </c>
      <c r="Y878">
        <v>0.59188549300000004</v>
      </c>
      <c r="Z878">
        <v>0.34294128400000001</v>
      </c>
      <c r="AA878">
        <v>6.9803479000000002E-2</v>
      </c>
      <c r="AB878">
        <v>6.8587621000000001E-2</v>
      </c>
      <c r="AC878">
        <v>1.1174319960000001</v>
      </c>
      <c r="AD878">
        <v>0.49871953299999999</v>
      </c>
    </row>
    <row r="879" spans="1:30" x14ac:dyDescent="0.2">
      <c r="A879" t="s">
        <v>4175</v>
      </c>
      <c r="B879" t="s">
        <v>4176</v>
      </c>
      <c r="C879" t="s">
        <v>431</v>
      </c>
      <c r="D879" t="s">
        <v>4177</v>
      </c>
      <c r="E879" t="s">
        <v>4178</v>
      </c>
      <c r="F879" t="s">
        <v>4179</v>
      </c>
      <c r="G879" t="s">
        <v>232</v>
      </c>
      <c r="H879">
        <v>62.84</v>
      </c>
      <c r="I879">
        <v>20</v>
      </c>
      <c r="J879">
        <v>53.9</v>
      </c>
      <c r="K879">
        <v>0</v>
      </c>
      <c r="L879">
        <v>152.01</v>
      </c>
      <c r="M879">
        <v>26.392457960000002</v>
      </c>
      <c r="N879">
        <v>27.134378430000002</v>
      </c>
      <c r="O879">
        <v>27.569498060000001</v>
      </c>
      <c r="P879">
        <v>26.678283690000001</v>
      </c>
      <c r="Q879">
        <v>24.642498020000001</v>
      </c>
      <c r="R879">
        <v>27.591993330000001</v>
      </c>
      <c r="S879">
        <v>27.23461914</v>
      </c>
      <c r="T879">
        <v>27.519533160000002</v>
      </c>
      <c r="U879">
        <v>26.581901550000001</v>
      </c>
      <c r="V879">
        <v>26.842420579999999</v>
      </c>
      <c r="W879">
        <v>27.053930279999999</v>
      </c>
      <c r="X879">
        <v>27.591636659999999</v>
      </c>
      <c r="Y879">
        <v>0.115827951</v>
      </c>
      <c r="Z879">
        <v>-0.13055101999999999</v>
      </c>
      <c r="AA879">
        <v>0.40437553399999998</v>
      </c>
      <c r="AB879">
        <v>-0.85840415999999997</v>
      </c>
      <c r="AC879">
        <v>4.8779256E-2</v>
      </c>
      <c r="AD879">
        <v>-5.0644557E-2</v>
      </c>
    </row>
    <row r="880" spans="1:30" x14ac:dyDescent="0.2">
      <c r="A880" t="s">
        <v>4180</v>
      </c>
      <c r="B880" t="s">
        <v>99</v>
      </c>
      <c r="C880" t="s">
        <v>4181</v>
      </c>
      <c r="D880" t="s">
        <v>4182</v>
      </c>
      <c r="E880" t="s">
        <v>4180</v>
      </c>
      <c r="F880" t="s">
        <v>4183</v>
      </c>
      <c r="G880" t="s">
        <v>395</v>
      </c>
      <c r="H880">
        <v>9.7500999999999998</v>
      </c>
      <c r="I880">
        <v>9</v>
      </c>
      <c r="J880">
        <v>80.599999999999994</v>
      </c>
      <c r="K880">
        <v>0</v>
      </c>
      <c r="L880">
        <v>113.75</v>
      </c>
      <c r="M880">
        <v>29.28817368</v>
      </c>
      <c r="N880">
        <v>29.439739230000001</v>
      </c>
      <c r="O880">
        <v>29.536584850000001</v>
      </c>
      <c r="P880">
        <v>28.603958129999999</v>
      </c>
      <c r="Q880">
        <v>29.937334060000001</v>
      </c>
      <c r="R880">
        <v>28.331380840000001</v>
      </c>
      <c r="S880">
        <v>29.006217960000001</v>
      </c>
      <c r="T880">
        <v>28.553438190000001</v>
      </c>
      <c r="U880">
        <v>28.555633539999999</v>
      </c>
      <c r="V880">
        <v>28.992750170000001</v>
      </c>
      <c r="W880">
        <v>28.399459839999999</v>
      </c>
      <c r="X880">
        <v>29.029970169999999</v>
      </c>
      <c r="Y880">
        <v>1.326648053</v>
      </c>
      <c r="Z880">
        <v>0.61410586</v>
      </c>
      <c r="AA880">
        <v>0.100475759</v>
      </c>
      <c r="AB880">
        <v>0.15016428600000001</v>
      </c>
      <c r="AC880">
        <v>0.15029878099999999</v>
      </c>
      <c r="AD880">
        <v>-0.10229682900000001</v>
      </c>
    </row>
    <row r="881" spans="1:30" x14ac:dyDescent="0.2">
      <c r="A881" t="s">
        <v>4184</v>
      </c>
      <c r="B881" t="s">
        <v>4185</v>
      </c>
      <c r="C881" t="s">
        <v>4186</v>
      </c>
      <c r="D881" t="s">
        <v>4187</v>
      </c>
      <c r="E881" t="s">
        <v>4188</v>
      </c>
      <c r="F881" t="s">
        <v>4189</v>
      </c>
      <c r="G881" t="s">
        <v>232</v>
      </c>
      <c r="H881">
        <v>41.722999999999999</v>
      </c>
      <c r="I881">
        <v>35</v>
      </c>
      <c r="J881">
        <v>76.900000000000006</v>
      </c>
      <c r="K881">
        <v>0</v>
      </c>
      <c r="L881">
        <v>323.31</v>
      </c>
      <c r="M881">
        <v>30.944612500000002</v>
      </c>
      <c r="N881">
        <v>31.3470993</v>
      </c>
      <c r="O881">
        <v>31.525800700000001</v>
      </c>
      <c r="P881">
        <v>31.880264279999999</v>
      </c>
      <c r="Q881">
        <v>31.941606520000001</v>
      </c>
      <c r="R881">
        <v>31.369319919999999</v>
      </c>
      <c r="S881">
        <v>31.022144319999999</v>
      </c>
      <c r="T881">
        <v>31.273199080000001</v>
      </c>
      <c r="U881">
        <v>31.264389040000001</v>
      </c>
      <c r="V881">
        <v>31.40725136</v>
      </c>
      <c r="W881">
        <v>31.122442249999999</v>
      </c>
      <c r="X881">
        <v>30.854673389999999</v>
      </c>
      <c r="Y881">
        <v>0.24305408000000001</v>
      </c>
      <c r="Z881">
        <v>0.14438184100000001</v>
      </c>
      <c r="AA881">
        <v>1.1722197320000001</v>
      </c>
      <c r="AB881">
        <v>0.60227457699999998</v>
      </c>
      <c r="AC881">
        <v>0.118612334</v>
      </c>
      <c r="AD881">
        <v>5.8455148999999998E-2</v>
      </c>
    </row>
    <row r="882" spans="1:30" x14ac:dyDescent="0.2">
      <c r="A882" t="s">
        <v>4190</v>
      </c>
      <c r="B882" t="s">
        <v>4191</v>
      </c>
      <c r="C882" t="s">
        <v>4192</v>
      </c>
      <c r="D882" t="s">
        <v>4193</v>
      </c>
      <c r="E882" t="s">
        <v>4190</v>
      </c>
      <c r="F882" t="s">
        <v>4194</v>
      </c>
      <c r="G882" t="s">
        <v>91</v>
      </c>
      <c r="H882">
        <v>25.018999999999998</v>
      </c>
      <c r="I882">
        <v>7</v>
      </c>
      <c r="J882">
        <v>46.6</v>
      </c>
      <c r="K882">
        <v>0</v>
      </c>
      <c r="L882">
        <v>51.566000000000003</v>
      </c>
      <c r="M882">
        <v>25.681987759999998</v>
      </c>
      <c r="N882">
        <v>24.55076408</v>
      </c>
      <c r="O882">
        <v>24.61998367</v>
      </c>
      <c r="P882">
        <v>23.931034090000001</v>
      </c>
      <c r="Q882">
        <v>24.8321209</v>
      </c>
      <c r="R882">
        <v>26.026565550000001</v>
      </c>
      <c r="S882">
        <v>25.708805080000001</v>
      </c>
      <c r="T882">
        <v>23.755697250000001</v>
      </c>
      <c r="U882">
        <v>25.44079018</v>
      </c>
      <c r="V882">
        <v>23.11224365</v>
      </c>
      <c r="W882">
        <v>25.577299119999999</v>
      </c>
      <c r="X882">
        <v>25.540229799999999</v>
      </c>
      <c r="Y882">
        <v>8.2117309999999999E-2</v>
      </c>
      <c r="Z882">
        <v>0.207654317</v>
      </c>
      <c r="AA882">
        <v>6.3859068000000005E-2</v>
      </c>
      <c r="AB882">
        <v>0.18664932300000001</v>
      </c>
      <c r="AC882">
        <v>7.7809281999999994E-2</v>
      </c>
      <c r="AD882">
        <v>0.22517331400000001</v>
      </c>
    </row>
    <row r="883" spans="1:30" x14ac:dyDescent="0.2">
      <c r="A883" t="s">
        <v>4195</v>
      </c>
      <c r="B883" t="s">
        <v>31</v>
      </c>
      <c r="C883" t="s">
        <v>32</v>
      </c>
      <c r="D883" t="s">
        <v>4196</v>
      </c>
      <c r="E883" t="s">
        <v>4195</v>
      </c>
      <c r="F883" t="s">
        <v>4197</v>
      </c>
      <c r="G883" t="s">
        <v>36</v>
      </c>
      <c r="H883">
        <v>37.465000000000003</v>
      </c>
      <c r="I883">
        <v>7</v>
      </c>
      <c r="J883">
        <v>21.3</v>
      </c>
      <c r="K883">
        <v>0</v>
      </c>
      <c r="L883">
        <v>25.366</v>
      </c>
      <c r="M883">
        <v>26.947820660000001</v>
      </c>
      <c r="N883">
        <v>26.505563739999999</v>
      </c>
      <c r="O883">
        <v>26.35479355</v>
      </c>
      <c r="P883">
        <v>24.598327640000001</v>
      </c>
      <c r="Q883">
        <v>26.068235399999999</v>
      </c>
      <c r="R883">
        <v>26.338563919999999</v>
      </c>
      <c r="S883">
        <v>26.33185005</v>
      </c>
      <c r="T883">
        <v>26.10835075</v>
      </c>
      <c r="U883">
        <v>26.511939999999999</v>
      </c>
      <c r="V883">
        <v>26.221771239999999</v>
      </c>
      <c r="W883">
        <v>26.528221129999999</v>
      </c>
      <c r="X883">
        <v>26.947708129999999</v>
      </c>
      <c r="Y883">
        <v>4.5688117E-2</v>
      </c>
      <c r="Z883">
        <v>3.6825815999999997E-2</v>
      </c>
      <c r="AA883">
        <v>0.70602683799999999</v>
      </c>
      <c r="AB883">
        <v>-0.89752451600000005</v>
      </c>
      <c r="AC883">
        <v>0.44366154499999999</v>
      </c>
      <c r="AD883">
        <v>-0.24851989699999999</v>
      </c>
    </row>
    <row r="884" spans="1:30" x14ac:dyDescent="0.2">
      <c r="A884" t="s">
        <v>4198</v>
      </c>
      <c r="B884" t="s">
        <v>4199</v>
      </c>
      <c r="C884" t="s">
        <v>522</v>
      </c>
      <c r="D884" t="s">
        <v>4200</v>
      </c>
      <c r="E884" t="s">
        <v>4201</v>
      </c>
      <c r="F884" t="s">
        <v>4202</v>
      </c>
      <c r="G884" t="s">
        <v>91</v>
      </c>
      <c r="H884">
        <v>17.48</v>
      </c>
      <c r="I884">
        <v>12</v>
      </c>
      <c r="J884">
        <v>94.9</v>
      </c>
      <c r="K884">
        <v>0</v>
      </c>
      <c r="L884">
        <v>323.31</v>
      </c>
      <c r="M884">
        <v>29.464469909999998</v>
      </c>
      <c r="N884">
        <v>29.805011749999998</v>
      </c>
      <c r="O884">
        <v>29.881671910000001</v>
      </c>
      <c r="P884">
        <v>29.618944169999999</v>
      </c>
      <c r="Q884">
        <v>28.4985733</v>
      </c>
      <c r="R884">
        <v>29.837572099999999</v>
      </c>
      <c r="S884">
        <v>29.81141281</v>
      </c>
      <c r="T884">
        <v>29.864284519999998</v>
      </c>
      <c r="U884">
        <v>29.833339689999999</v>
      </c>
      <c r="V884">
        <v>28.572790149999999</v>
      </c>
      <c r="W884">
        <v>29.332405090000002</v>
      </c>
      <c r="X884">
        <v>29.42280006</v>
      </c>
      <c r="Y884">
        <v>0.95295200899999999</v>
      </c>
      <c r="Z884">
        <v>0.60771942099999998</v>
      </c>
      <c r="AA884">
        <v>0.15844835900000001</v>
      </c>
      <c r="AB884">
        <v>0.20903142299999999</v>
      </c>
      <c r="AC884">
        <v>1.263658672</v>
      </c>
      <c r="AD884">
        <v>0.72701390600000004</v>
      </c>
    </row>
    <row r="885" spans="1:30" x14ac:dyDescent="0.2">
      <c r="A885" t="s">
        <v>4203</v>
      </c>
      <c r="B885" t="s">
        <v>4204</v>
      </c>
      <c r="C885" t="s">
        <v>4205</v>
      </c>
      <c r="D885" t="s">
        <v>4206</v>
      </c>
      <c r="E885" t="s">
        <v>4207</v>
      </c>
      <c r="F885" t="s">
        <v>4208</v>
      </c>
      <c r="G885" t="s">
        <v>232</v>
      </c>
      <c r="H885">
        <v>63.781999999999996</v>
      </c>
      <c r="I885">
        <v>37</v>
      </c>
      <c r="J885">
        <v>80</v>
      </c>
      <c r="K885">
        <v>0</v>
      </c>
      <c r="L885">
        <v>323.31</v>
      </c>
      <c r="M885">
        <v>30.717430109999999</v>
      </c>
      <c r="N885">
        <v>30.817798610000001</v>
      </c>
      <c r="O885">
        <v>31.187541960000001</v>
      </c>
      <c r="P885">
        <v>31.666109089999999</v>
      </c>
      <c r="Q885">
        <v>30.6245327</v>
      </c>
      <c r="R885">
        <v>31.377204899999999</v>
      </c>
      <c r="S885">
        <v>30.66830826</v>
      </c>
      <c r="T885">
        <v>30.716775890000001</v>
      </c>
      <c r="U885">
        <v>30.802627560000001</v>
      </c>
      <c r="V885">
        <v>30.845878599999999</v>
      </c>
      <c r="W885">
        <v>30.80200958</v>
      </c>
      <c r="X885">
        <v>30.673372270000002</v>
      </c>
      <c r="Y885">
        <v>0.36816486500000001</v>
      </c>
      <c r="Z885">
        <v>0.13383674600000001</v>
      </c>
      <c r="AA885">
        <v>0.64401935799999999</v>
      </c>
      <c r="AB885">
        <v>0.448862076</v>
      </c>
      <c r="AC885">
        <v>0.27498393199999999</v>
      </c>
      <c r="AD885">
        <v>-4.4516246000000002E-2</v>
      </c>
    </row>
    <row r="886" spans="1:30" x14ac:dyDescent="0.2">
      <c r="A886" t="s">
        <v>4209</v>
      </c>
      <c r="B886" t="s">
        <v>4210</v>
      </c>
      <c r="C886" t="s">
        <v>4211</v>
      </c>
      <c r="D886" t="s">
        <v>4212</v>
      </c>
      <c r="E886" t="s">
        <v>4213</v>
      </c>
      <c r="F886" t="s">
        <v>4214</v>
      </c>
      <c r="G886" t="s">
        <v>126</v>
      </c>
      <c r="H886">
        <v>14.709</v>
      </c>
      <c r="I886">
        <v>14</v>
      </c>
      <c r="J886">
        <v>75</v>
      </c>
      <c r="K886">
        <v>0</v>
      </c>
      <c r="L886">
        <v>247.47</v>
      </c>
      <c r="M886">
        <v>30.029336929999999</v>
      </c>
      <c r="N886">
        <v>30.092575069999999</v>
      </c>
      <c r="O886">
        <v>30.198705669999999</v>
      </c>
      <c r="P886">
        <v>29.90555191</v>
      </c>
      <c r="Q886">
        <v>30.30160141</v>
      </c>
      <c r="R886">
        <v>29.90526581</v>
      </c>
      <c r="S886">
        <v>30.229745860000001</v>
      </c>
      <c r="T886">
        <v>30.153881070000001</v>
      </c>
      <c r="U886">
        <v>30.221588130000001</v>
      </c>
      <c r="V886">
        <v>30.88394547</v>
      </c>
      <c r="W886">
        <v>30.271863939999999</v>
      </c>
      <c r="X886">
        <v>30.185297009999999</v>
      </c>
      <c r="Y886">
        <v>0.68675838499999997</v>
      </c>
      <c r="Z886">
        <v>-0.34016291300000001</v>
      </c>
      <c r="AA886">
        <v>0.73153814299999997</v>
      </c>
      <c r="AB886">
        <v>-0.40956242900000001</v>
      </c>
      <c r="AC886">
        <v>0.48198747800000002</v>
      </c>
      <c r="AD886">
        <v>-0.24529711400000001</v>
      </c>
    </row>
    <row r="887" spans="1:30" x14ac:dyDescent="0.2">
      <c r="A887" t="s">
        <v>4215</v>
      </c>
      <c r="B887" t="s">
        <v>4216</v>
      </c>
      <c r="C887" t="s">
        <v>3020</v>
      </c>
      <c r="D887" t="s">
        <v>4217</v>
      </c>
      <c r="E887" t="s">
        <v>4218</v>
      </c>
      <c r="F887" t="s">
        <v>4219</v>
      </c>
      <c r="G887" t="s">
        <v>232</v>
      </c>
      <c r="H887">
        <v>34.636000000000003</v>
      </c>
      <c r="I887">
        <v>20</v>
      </c>
      <c r="J887">
        <v>79.400000000000006</v>
      </c>
      <c r="K887">
        <v>0</v>
      </c>
      <c r="L887">
        <v>323.31</v>
      </c>
      <c r="M887">
        <v>30.40334511</v>
      </c>
      <c r="N887">
        <v>30.18577003</v>
      </c>
      <c r="O887">
        <v>30.529527659999999</v>
      </c>
      <c r="P887">
        <v>29.332128520000001</v>
      </c>
      <c r="Q887">
        <v>29.370651250000002</v>
      </c>
      <c r="R887">
        <v>30.484813689999999</v>
      </c>
      <c r="S887">
        <v>30.594415659999999</v>
      </c>
      <c r="T887">
        <v>30.289449690000001</v>
      </c>
      <c r="U887">
        <v>30.502468109999999</v>
      </c>
      <c r="V887">
        <v>30.585935589999998</v>
      </c>
      <c r="W887">
        <v>30.540008539999999</v>
      </c>
      <c r="X887">
        <v>30.392639160000002</v>
      </c>
      <c r="Y887">
        <v>0.50188893999999995</v>
      </c>
      <c r="Z887">
        <v>-0.133313497</v>
      </c>
      <c r="AA887">
        <v>0.95078385399999998</v>
      </c>
      <c r="AB887">
        <v>-0.776996613</v>
      </c>
      <c r="AC887">
        <v>0.15318611700000001</v>
      </c>
      <c r="AD887">
        <v>-4.4083276999999997E-2</v>
      </c>
    </row>
    <row r="888" spans="1:30" x14ac:dyDescent="0.2">
      <c r="A888" t="s">
        <v>4220</v>
      </c>
      <c r="B888" t="s">
        <v>4221</v>
      </c>
      <c r="C888" t="s">
        <v>4222</v>
      </c>
      <c r="D888" t="s">
        <v>4223</v>
      </c>
      <c r="E888" t="s">
        <v>4224</v>
      </c>
      <c r="F888" t="s">
        <v>4225</v>
      </c>
      <c r="G888" t="s">
        <v>91</v>
      </c>
      <c r="H888">
        <v>49.012</v>
      </c>
      <c r="I888">
        <v>11</v>
      </c>
      <c r="J888">
        <v>42.8</v>
      </c>
      <c r="K888">
        <v>0</v>
      </c>
      <c r="L888">
        <v>12.944000000000001</v>
      </c>
      <c r="M888">
        <v>25.288986210000001</v>
      </c>
      <c r="N888">
        <v>24.025770189999999</v>
      </c>
      <c r="O888">
        <v>24.863420489999999</v>
      </c>
      <c r="P888">
        <v>26.261796950000001</v>
      </c>
      <c r="Q888">
        <v>24.295658110000002</v>
      </c>
      <c r="R888">
        <v>22.866357799999999</v>
      </c>
      <c r="S888">
        <v>23.569501880000001</v>
      </c>
      <c r="T888">
        <v>24.069631579999999</v>
      </c>
      <c r="U888">
        <v>24.927932739999999</v>
      </c>
      <c r="V888">
        <v>25.733299259999999</v>
      </c>
      <c r="W888">
        <v>24.717695240000001</v>
      </c>
      <c r="X888">
        <v>25.270784379999998</v>
      </c>
      <c r="Y888">
        <v>0.47111439100000002</v>
      </c>
      <c r="Z888">
        <v>-0.51453399700000002</v>
      </c>
      <c r="AA888">
        <v>0.30343136500000001</v>
      </c>
      <c r="AB888">
        <v>-0.76598866799999998</v>
      </c>
      <c r="AC888">
        <v>0.99954955999999995</v>
      </c>
      <c r="AD888">
        <v>-1.051570892</v>
      </c>
    </row>
    <row r="889" spans="1:30" x14ac:dyDescent="0.2">
      <c r="A889" t="s">
        <v>4226</v>
      </c>
      <c r="B889" t="s">
        <v>4227</v>
      </c>
      <c r="C889" t="s">
        <v>4228</v>
      </c>
      <c r="D889" t="s">
        <v>4229</v>
      </c>
      <c r="E889" t="s">
        <v>4230</v>
      </c>
      <c r="F889" t="s">
        <v>4231</v>
      </c>
      <c r="G889" t="s">
        <v>126</v>
      </c>
      <c r="H889">
        <v>23.756</v>
      </c>
      <c r="I889">
        <v>10</v>
      </c>
      <c r="J889">
        <v>75</v>
      </c>
      <c r="K889">
        <v>0</v>
      </c>
      <c r="L889">
        <v>279.86</v>
      </c>
      <c r="M889">
        <v>27.763002400000001</v>
      </c>
      <c r="N889">
        <v>27.650409700000001</v>
      </c>
      <c r="O889">
        <v>27.887451169999999</v>
      </c>
      <c r="P889">
        <v>27.19413376</v>
      </c>
      <c r="Q889">
        <v>27.166530609999999</v>
      </c>
      <c r="R889">
        <v>27.822258000000001</v>
      </c>
      <c r="S889">
        <v>28.234983440000001</v>
      </c>
      <c r="T889">
        <v>27.530811310000001</v>
      </c>
      <c r="U889">
        <v>27.896890639999999</v>
      </c>
      <c r="V889">
        <v>27.8443985</v>
      </c>
      <c r="W889">
        <v>27.962842940000002</v>
      </c>
      <c r="X889">
        <v>28.350349430000001</v>
      </c>
      <c r="Y889">
        <v>0.78714088599999998</v>
      </c>
      <c r="Z889">
        <v>-0.28557586699999998</v>
      </c>
      <c r="AA889">
        <v>1.17652292</v>
      </c>
      <c r="AB889">
        <v>-0.65822283400000003</v>
      </c>
      <c r="AC889">
        <v>0.25811037199999998</v>
      </c>
      <c r="AD889">
        <v>-0.16496849099999999</v>
      </c>
    </row>
    <row r="890" spans="1:30" x14ac:dyDescent="0.2">
      <c r="A890" t="s">
        <v>4232</v>
      </c>
      <c r="B890" t="s">
        <v>311</v>
      </c>
      <c r="C890" t="s">
        <v>122</v>
      </c>
      <c r="D890" t="s">
        <v>4233</v>
      </c>
      <c r="E890" t="s">
        <v>4232</v>
      </c>
      <c r="F890" t="s">
        <v>4234</v>
      </c>
      <c r="G890" t="s">
        <v>126</v>
      </c>
      <c r="H890">
        <v>23.759</v>
      </c>
      <c r="I890">
        <v>4</v>
      </c>
      <c r="J890">
        <v>27.5</v>
      </c>
      <c r="K890">
        <v>0</v>
      </c>
      <c r="L890">
        <v>8.4129000000000005</v>
      </c>
      <c r="M890">
        <v>23.72714233</v>
      </c>
      <c r="N890">
        <v>25.01917839</v>
      </c>
      <c r="O890">
        <v>25.147750850000001</v>
      </c>
      <c r="P890">
        <v>24.390363690000001</v>
      </c>
      <c r="Q890">
        <v>24.798294070000001</v>
      </c>
      <c r="R890">
        <v>24.62474632</v>
      </c>
      <c r="S890">
        <v>26.52850342</v>
      </c>
      <c r="T890">
        <v>24.945165630000002</v>
      </c>
      <c r="U890">
        <v>25.053579330000002</v>
      </c>
      <c r="V890">
        <v>24.164585110000001</v>
      </c>
      <c r="W890">
        <v>24.421388629999999</v>
      </c>
      <c r="X890">
        <v>23.735197070000002</v>
      </c>
      <c r="Y890">
        <v>0.455995604</v>
      </c>
      <c r="Z890">
        <v>0.52430025700000005</v>
      </c>
      <c r="AA890">
        <v>1.0038869210000001</v>
      </c>
      <c r="AB890">
        <v>0.497411092</v>
      </c>
      <c r="AC890">
        <v>1.2013767070000001</v>
      </c>
      <c r="AD890">
        <v>1.4020258590000001</v>
      </c>
    </row>
    <row r="891" spans="1:30" x14ac:dyDescent="0.2">
      <c r="A891" t="s">
        <v>4235</v>
      </c>
      <c r="B891" t="s">
        <v>99</v>
      </c>
      <c r="C891" t="s">
        <v>100</v>
      </c>
      <c r="D891" t="s">
        <v>4236</v>
      </c>
      <c r="E891" t="s">
        <v>4235</v>
      </c>
      <c r="F891" t="s">
        <v>4237</v>
      </c>
      <c r="G891" t="s">
        <v>58</v>
      </c>
      <c r="H891">
        <v>17.488</v>
      </c>
      <c r="I891">
        <v>9</v>
      </c>
      <c r="J891">
        <v>74.2</v>
      </c>
      <c r="K891">
        <v>0</v>
      </c>
      <c r="L891">
        <v>166.86</v>
      </c>
      <c r="M891">
        <v>27.034017559999999</v>
      </c>
      <c r="N891">
        <v>27.041660310000001</v>
      </c>
      <c r="O891">
        <v>27.466377260000002</v>
      </c>
      <c r="P891">
        <v>24.323410030000002</v>
      </c>
      <c r="Q891">
        <v>27.118623729999999</v>
      </c>
      <c r="R891">
        <v>23.793079380000002</v>
      </c>
      <c r="S891">
        <v>26.702264790000001</v>
      </c>
      <c r="T891">
        <v>27.223430629999999</v>
      </c>
      <c r="U891">
        <v>26.734537119999999</v>
      </c>
      <c r="V891">
        <v>27.024219510000002</v>
      </c>
      <c r="W891">
        <v>27.171596529999999</v>
      </c>
      <c r="X891">
        <v>26.956485749999999</v>
      </c>
      <c r="Y891">
        <v>0.344188838</v>
      </c>
      <c r="Z891">
        <v>0.12991778100000001</v>
      </c>
      <c r="AA891">
        <v>0.88949475300000003</v>
      </c>
      <c r="AB891">
        <v>-1.9723962150000001</v>
      </c>
      <c r="AC891">
        <v>0.38289274899999998</v>
      </c>
      <c r="AD891">
        <v>-0.16402308099999999</v>
      </c>
    </row>
    <row r="892" spans="1:30" x14ac:dyDescent="0.2">
      <c r="A892" t="s">
        <v>4238</v>
      </c>
      <c r="B892" t="s">
        <v>4239</v>
      </c>
      <c r="C892" t="s">
        <v>666</v>
      </c>
      <c r="D892" t="s">
        <v>4240</v>
      </c>
      <c r="E892" t="s">
        <v>4241</v>
      </c>
      <c r="F892" t="s">
        <v>4242</v>
      </c>
      <c r="G892" t="s">
        <v>232</v>
      </c>
      <c r="H892">
        <v>37.875999999999998</v>
      </c>
      <c r="I892">
        <v>20</v>
      </c>
      <c r="J892">
        <v>68.599999999999994</v>
      </c>
      <c r="K892">
        <v>0</v>
      </c>
      <c r="L892">
        <v>260.2</v>
      </c>
      <c r="M892">
        <v>30.368801120000001</v>
      </c>
      <c r="N892">
        <v>30.776351930000001</v>
      </c>
      <c r="O892">
        <v>30.547014239999999</v>
      </c>
      <c r="P892">
        <v>30.244791029999998</v>
      </c>
      <c r="Q892">
        <v>29.15122032</v>
      </c>
      <c r="R892">
        <v>30.427923199999999</v>
      </c>
      <c r="S892">
        <v>30.870927810000001</v>
      </c>
      <c r="T892">
        <v>30.800931930000001</v>
      </c>
      <c r="U892">
        <v>31.132650380000001</v>
      </c>
      <c r="V892">
        <v>29.83317375</v>
      </c>
      <c r="W892">
        <v>30.52803802</v>
      </c>
      <c r="X892">
        <v>30.313976289999999</v>
      </c>
      <c r="Y892">
        <v>0.64645710300000003</v>
      </c>
      <c r="Z892">
        <v>0.33899307299999998</v>
      </c>
      <c r="AA892">
        <v>0.25085503799999997</v>
      </c>
      <c r="AB892">
        <v>-0.28375117</v>
      </c>
      <c r="AC892">
        <v>1.4412720050000001</v>
      </c>
      <c r="AD892">
        <v>0.70977401699999998</v>
      </c>
    </row>
    <row r="893" spans="1:30" x14ac:dyDescent="0.2">
      <c r="A893" t="s">
        <v>4243</v>
      </c>
      <c r="B893" t="s">
        <v>4244</v>
      </c>
      <c r="C893" t="s">
        <v>4245</v>
      </c>
      <c r="D893" t="s">
        <v>4246</v>
      </c>
      <c r="E893" t="s">
        <v>4247</v>
      </c>
      <c r="F893" t="s">
        <v>4248</v>
      </c>
      <c r="G893" t="s">
        <v>91</v>
      </c>
      <c r="H893">
        <v>86.126999999999995</v>
      </c>
      <c r="I893">
        <v>40</v>
      </c>
      <c r="J893">
        <v>61</v>
      </c>
      <c r="K893">
        <v>0</v>
      </c>
      <c r="L893">
        <v>323.31</v>
      </c>
      <c r="M893">
        <v>27.153251650000001</v>
      </c>
      <c r="N893">
        <v>28.444150919999998</v>
      </c>
      <c r="O893">
        <v>29.20890236</v>
      </c>
      <c r="P893">
        <v>29.525707239999999</v>
      </c>
      <c r="Q893">
        <v>29.897121429999999</v>
      </c>
      <c r="R893">
        <v>28.975143429999999</v>
      </c>
      <c r="S893">
        <v>28.073318480000001</v>
      </c>
      <c r="T893">
        <v>27.754489899999999</v>
      </c>
      <c r="U893">
        <v>27.458106990000001</v>
      </c>
      <c r="V893">
        <v>28.660238270000001</v>
      </c>
      <c r="W893">
        <v>28.066661830000001</v>
      </c>
      <c r="X893">
        <v>26.982723239999999</v>
      </c>
      <c r="Y893">
        <v>0.17925594</v>
      </c>
      <c r="Z893">
        <v>0.36556053199999999</v>
      </c>
      <c r="AA893">
        <v>1.3087082489999999</v>
      </c>
      <c r="AB893">
        <v>1.5627829230000001</v>
      </c>
      <c r="AC893">
        <v>9.6800490000000003E-2</v>
      </c>
      <c r="AD893">
        <v>-0.14123598700000001</v>
      </c>
    </row>
    <row r="894" spans="1:30" x14ac:dyDescent="0.2">
      <c r="A894" t="s">
        <v>4249</v>
      </c>
      <c r="B894" t="s">
        <v>4250</v>
      </c>
      <c r="C894" t="s">
        <v>100</v>
      </c>
      <c r="D894" t="s">
        <v>4251</v>
      </c>
      <c r="E894" t="s">
        <v>4252</v>
      </c>
      <c r="F894" t="s">
        <v>4253</v>
      </c>
      <c r="G894" t="s">
        <v>36</v>
      </c>
      <c r="H894">
        <v>10.618</v>
      </c>
      <c r="I894">
        <v>9</v>
      </c>
      <c r="J894">
        <v>99</v>
      </c>
      <c r="K894">
        <v>0</v>
      </c>
      <c r="L894">
        <v>323.31</v>
      </c>
      <c r="M894">
        <v>32.211441039999997</v>
      </c>
      <c r="N894">
        <v>31.84759712</v>
      </c>
      <c r="O894">
        <v>31.706808089999999</v>
      </c>
      <c r="P894">
        <v>31.644525529999999</v>
      </c>
      <c r="Q894">
        <v>32.356365199999999</v>
      </c>
      <c r="R894">
        <v>31.97278214</v>
      </c>
      <c r="S894">
        <v>31.99077797</v>
      </c>
      <c r="T894">
        <v>31.9467392</v>
      </c>
      <c r="U894">
        <v>31.624183649999999</v>
      </c>
      <c r="V894">
        <v>32.1732254</v>
      </c>
      <c r="W894">
        <v>32.00262833</v>
      </c>
      <c r="X894">
        <v>31.827484129999998</v>
      </c>
      <c r="Y894">
        <v>0.165232562</v>
      </c>
      <c r="Z894">
        <v>-7.9163868999999998E-2</v>
      </c>
      <c r="AA894">
        <v>1.4315194E-2</v>
      </c>
      <c r="AB894">
        <v>-9.8883310000000002E-3</v>
      </c>
      <c r="AC894">
        <v>0.40938454400000002</v>
      </c>
      <c r="AD894">
        <v>-0.14721234599999999</v>
      </c>
    </row>
    <row r="895" spans="1:30" x14ac:dyDescent="0.2">
      <c r="A895" t="s">
        <v>4254</v>
      </c>
      <c r="B895" t="s">
        <v>4255</v>
      </c>
      <c r="C895" t="s">
        <v>571</v>
      </c>
      <c r="D895" t="s">
        <v>4256</v>
      </c>
      <c r="E895" t="s">
        <v>4257</v>
      </c>
      <c r="F895" t="s">
        <v>4258</v>
      </c>
      <c r="G895" t="s">
        <v>36</v>
      </c>
      <c r="H895">
        <v>104.78</v>
      </c>
      <c r="I895">
        <v>18</v>
      </c>
      <c r="J895">
        <v>27.1</v>
      </c>
      <c r="K895">
        <v>0</v>
      </c>
      <c r="L895">
        <v>59.875999999999998</v>
      </c>
      <c r="M895">
        <v>26.294775009999999</v>
      </c>
      <c r="N895">
        <v>25.476085659999999</v>
      </c>
      <c r="O895">
        <v>25.19117928</v>
      </c>
      <c r="P895">
        <v>24.939083100000001</v>
      </c>
      <c r="Q895">
        <v>24.578311920000001</v>
      </c>
      <c r="R895">
        <v>26.462606430000001</v>
      </c>
      <c r="S895">
        <v>26.001613620000001</v>
      </c>
      <c r="T895">
        <v>25.361385349999999</v>
      </c>
      <c r="U895">
        <v>23.749349590000001</v>
      </c>
      <c r="V895">
        <v>25.882177349999999</v>
      </c>
      <c r="W895">
        <v>26.342401500000001</v>
      </c>
      <c r="X895">
        <v>27.104995729999999</v>
      </c>
      <c r="Y895">
        <v>0.74473423400000005</v>
      </c>
      <c r="Z895">
        <v>-0.78917821200000005</v>
      </c>
      <c r="AA895">
        <v>0.75627467900000001</v>
      </c>
      <c r="AB895">
        <v>-1.116524378</v>
      </c>
      <c r="AC895">
        <v>0.86119026499999995</v>
      </c>
      <c r="AD895">
        <v>-1.4057420089999999</v>
      </c>
    </row>
    <row r="896" spans="1:30" x14ac:dyDescent="0.2">
      <c r="A896" t="s">
        <v>4259</v>
      </c>
      <c r="B896" t="s">
        <v>243</v>
      </c>
      <c r="C896" t="s">
        <v>122</v>
      </c>
      <c r="D896" t="s">
        <v>4260</v>
      </c>
      <c r="E896" t="s">
        <v>4259</v>
      </c>
      <c r="F896" t="s">
        <v>4261</v>
      </c>
      <c r="G896" t="s">
        <v>126</v>
      </c>
      <c r="H896">
        <v>21.262</v>
      </c>
      <c r="I896">
        <v>4</v>
      </c>
      <c r="J896">
        <v>28.6</v>
      </c>
      <c r="K896">
        <v>0</v>
      </c>
      <c r="L896">
        <v>4.2782999999999998</v>
      </c>
      <c r="M896">
        <v>24.820215229999999</v>
      </c>
      <c r="N896">
        <v>23.99243736</v>
      </c>
      <c r="O896">
        <v>24.68952942</v>
      </c>
      <c r="P896">
        <v>24.612310409999999</v>
      </c>
      <c r="Q896">
        <v>24.740077970000002</v>
      </c>
      <c r="R896">
        <v>25.151916499999999</v>
      </c>
      <c r="S896">
        <v>23.861913680000001</v>
      </c>
      <c r="T896">
        <v>24.608850480000001</v>
      </c>
      <c r="U896">
        <v>24.223171229999998</v>
      </c>
      <c r="V896">
        <v>23.88816452</v>
      </c>
      <c r="W896">
        <v>25.834032059999998</v>
      </c>
      <c r="X896">
        <v>23.338966370000001</v>
      </c>
      <c r="Y896">
        <v>6.3971755000000005E-2</v>
      </c>
      <c r="Z896">
        <v>0.14700635300000001</v>
      </c>
      <c r="AA896">
        <v>0.24560939700000001</v>
      </c>
      <c r="AB896">
        <v>0.481047312</v>
      </c>
      <c r="AC896">
        <v>5.3577318999999998E-2</v>
      </c>
      <c r="AD896">
        <v>-0.122409185</v>
      </c>
    </row>
    <row r="897" spans="1:30" x14ac:dyDescent="0.2">
      <c r="A897" t="s">
        <v>4262</v>
      </c>
      <c r="B897" t="s">
        <v>4263</v>
      </c>
      <c r="C897" t="s">
        <v>4264</v>
      </c>
      <c r="D897" t="s">
        <v>4265</v>
      </c>
      <c r="E897" t="s">
        <v>4266</v>
      </c>
      <c r="F897" t="s">
        <v>4267</v>
      </c>
      <c r="G897" t="s">
        <v>91</v>
      </c>
      <c r="H897">
        <v>32.902999999999999</v>
      </c>
      <c r="I897">
        <v>13</v>
      </c>
      <c r="J897">
        <v>42</v>
      </c>
      <c r="K897">
        <v>0</v>
      </c>
      <c r="L897">
        <v>102.95</v>
      </c>
      <c r="M897">
        <v>24.340642930000001</v>
      </c>
      <c r="N897">
        <v>25.02705765</v>
      </c>
      <c r="O897">
        <v>24.814260480000002</v>
      </c>
      <c r="P897">
        <v>23.802419660000002</v>
      </c>
      <c r="Q897">
        <v>25.131090159999999</v>
      </c>
      <c r="R897">
        <v>24.74734879</v>
      </c>
      <c r="S897">
        <v>26.102113719999998</v>
      </c>
      <c r="T897">
        <v>23.503147129999999</v>
      </c>
      <c r="U897">
        <v>24.059402469999998</v>
      </c>
      <c r="V897">
        <v>24.378387450000002</v>
      </c>
      <c r="W897">
        <v>26.28970146</v>
      </c>
      <c r="X897">
        <v>25.030834200000001</v>
      </c>
      <c r="Y897">
        <v>0.35228568399999999</v>
      </c>
      <c r="Z897">
        <v>-0.50565401700000001</v>
      </c>
      <c r="AA897">
        <v>0.41762863099999997</v>
      </c>
      <c r="AB897">
        <v>-0.67268816600000003</v>
      </c>
      <c r="AC897">
        <v>0.281820654</v>
      </c>
      <c r="AD897">
        <v>-0.67808659900000001</v>
      </c>
    </row>
    <row r="898" spans="1:30" x14ac:dyDescent="0.2">
      <c r="A898" t="s">
        <v>4268</v>
      </c>
      <c r="B898" t="s">
        <v>4269</v>
      </c>
      <c r="C898" t="s">
        <v>4270</v>
      </c>
      <c r="D898" t="s">
        <v>4271</v>
      </c>
      <c r="E898" t="s">
        <v>4272</v>
      </c>
      <c r="F898" t="s">
        <v>4273</v>
      </c>
      <c r="G898" t="s">
        <v>36</v>
      </c>
      <c r="H898">
        <v>65.935000000000002</v>
      </c>
      <c r="I898">
        <v>21</v>
      </c>
      <c r="J898">
        <v>45.6</v>
      </c>
      <c r="K898">
        <v>0</v>
      </c>
      <c r="L898">
        <v>71.174000000000007</v>
      </c>
      <c r="M898">
        <v>25.939481740000002</v>
      </c>
      <c r="N898">
        <v>26.01567459</v>
      </c>
      <c r="O898">
        <v>25.734821320000002</v>
      </c>
      <c r="P898">
        <v>26.138465879999998</v>
      </c>
      <c r="Q898">
        <v>25.679250719999999</v>
      </c>
      <c r="R898">
        <v>26.011011119999999</v>
      </c>
      <c r="S898">
        <v>26.186880110000001</v>
      </c>
      <c r="T898">
        <v>25.92962837</v>
      </c>
      <c r="U898">
        <v>25.830019</v>
      </c>
      <c r="V898">
        <v>25.87140656</v>
      </c>
      <c r="W898">
        <v>26.37052727</v>
      </c>
      <c r="X898">
        <v>25.959186549999998</v>
      </c>
      <c r="Y898">
        <v>0.41351748799999999</v>
      </c>
      <c r="Z898">
        <v>-0.17038091</v>
      </c>
      <c r="AA898">
        <v>0.23722105600000001</v>
      </c>
      <c r="AB898">
        <v>-0.124130885</v>
      </c>
      <c r="AC898">
        <v>0.1716627</v>
      </c>
      <c r="AD898">
        <v>-8.4864299000000004E-2</v>
      </c>
    </row>
    <row r="899" spans="1:30" x14ac:dyDescent="0.2">
      <c r="A899" t="s">
        <v>4274</v>
      </c>
      <c r="B899" t="s">
        <v>4275</v>
      </c>
      <c r="C899" t="s">
        <v>4276</v>
      </c>
      <c r="D899" t="s">
        <v>4277</v>
      </c>
      <c r="E899" t="s">
        <v>4278</v>
      </c>
      <c r="F899" t="s">
        <v>4279</v>
      </c>
      <c r="G899" t="s">
        <v>36</v>
      </c>
      <c r="H899">
        <v>25.276</v>
      </c>
      <c r="I899">
        <v>6</v>
      </c>
      <c r="J899">
        <v>39.799999999999997</v>
      </c>
      <c r="K899">
        <v>0</v>
      </c>
      <c r="L899">
        <v>26.486000000000001</v>
      </c>
      <c r="M899">
        <v>23.9154129</v>
      </c>
      <c r="N899">
        <v>24.392631529999999</v>
      </c>
      <c r="O899">
        <v>23.80496788</v>
      </c>
      <c r="P899">
        <v>24.639091489999998</v>
      </c>
      <c r="Q899">
        <v>25.296331410000001</v>
      </c>
      <c r="R899">
        <v>25.2084446</v>
      </c>
      <c r="S899">
        <v>24.97527122</v>
      </c>
      <c r="T899">
        <v>26.384624479999999</v>
      </c>
      <c r="U899">
        <v>24.32736397</v>
      </c>
      <c r="V899">
        <v>24.32977867</v>
      </c>
      <c r="W899">
        <v>26.040029530000002</v>
      </c>
      <c r="X899">
        <v>24.103694919999999</v>
      </c>
      <c r="Y899">
        <v>0.545858607</v>
      </c>
      <c r="Z899">
        <v>-0.78683026599999994</v>
      </c>
      <c r="AA899">
        <v>0.12698099700000001</v>
      </c>
      <c r="AB899">
        <v>0.22345479300000001</v>
      </c>
      <c r="AC899">
        <v>0.178401318</v>
      </c>
      <c r="AD899">
        <v>0.40458551999999998</v>
      </c>
    </row>
    <row r="900" spans="1:30" x14ac:dyDescent="0.2">
      <c r="A900" t="s">
        <v>4280</v>
      </c>
      <c r="B900" t="s">
        <v>4281</v>
      </c>
      <c r="C900" t="s">
        <v>4282</v>
      </c>
      <c r="D900" t="s">
        <v>4283</v>
      </c>
      <c r="E900" t="s">
        <v>4284</v>
      </c>
      <c r="F900" t="s">
        <v>4285</v>
      </c>
      <c r="G900" t="s">
        <v>36</v>
      </c>
      <c r="H900">
        <v>47.610999999999997</v>
      </c>
      <c r="I900">
        <v>12</v>
      </c>
      <c r="J900">
        <v>19</v>
      </c>
      <c r="K900">
        <v>0</v>
      </c>
      <c r="L900">
        <v>23.687000000000001</v>
      </c>
      <c r="M900">
        <v>27.84164238</v>
      </c>
      <c r="N900">
        <v>27.70530128</v>
      </c>
      <c r="O900">
        <v>27.651710510000001</v>
      </c>
      <c r="P900">
        <v>27.07111931</v>
      </c>
      <c r="Q900">
        <v>25.367197040000001</v>
      </c>
      <c r="R900">
        <v>27.35161209</v>
      </c>
      <c r="S900">
        <v>27.281801219999998</v>
      </c>
      <c r="T900">
        <v>26.879234310000001</v>
      </c>
      <c r="U900">
        <v>27.401617049999999</v>
      </c>
      <c r="V900">
        <v>27.29815292</v>
      </c>
      <c r="W900">
        <v>28.006084439999999</v>
      </c>
      <c r="X900">
        <v>27.522754670000001</v>
      </c>
      <c r="Y900">
        <v>0.22359311300000001</v>
      </c>
      <c r="Z900">
        <v>0.12388738000000001</v>
      </c>
      <c r="AA900">
        <v>0.70620210900000002</v>
      </c>
      <c r="AB900">
        <v>-1.0123545329999999</v>
      </c>
      <c r="AC900">
        <v>0.73792526199999997</v>
      </c>
      <c r="AD900">
        <v>-0.42144648200000001</v>
      </c>
    </row>
    <row r="901" spans="1:30" x14ac:dyDescent="0.2">
      <c r="A901" t="s">
        <v>4286</v>
      </c>
      <c r="B901" t="s">
        <v>4287</v>
      </c>
      <c r="C901" t="s">
        <v>4288</v>
      </c>
      <c r="D901" t="s">
        <v>4289</v>
      </c>
      <c r="E901" t="s">
        <v>4290</v>
      </c>
      <c r="F901" t="s">
        <v>4291</v>
      </c>
      <c r="G901" t="s">
        <v>36</v>
      </c>
      <c r="H901">
        <v>38.805</v>
      </c>
      <c r="I901">
        <v>13</v>
      </c>
      <c r="J901">
        <v>53</v>
      </c>
      <c r="K901">
        <v>0</v>
      </c>
      <c r="L901">
        <v>24.605</v>
      </c>
      <c r="M901">
        <v>24.369668959999998</v>
      </c>
      <c r="N901">
        <v>24.109045030000001</v>
      </c>
      <c r="O901">
        <v>24.756212229999999</v>
      </c>
      <c r="P901">
        <v>24.706895830000001</v>
      </c>
      <c r="Q901">
        <v>22.871601099999999</v>
      </c>
      <c r="R901">
        <v>23.859857559999998</v>
      </c>
      <c r="S901">
        <v>24.837207790000001</v>
      </c>
      <c r="T901">
        <v>25.09639168</v>
      </c>
      <c r="U901">
        <v>23.959604259999999</v>
      </c>
      <c r="V901">
        <v>25.2026577</v>
      </c>
      <c r="W901">
        <v>24.701164250000001</v>
      </c>
      <c r="X901">
        <v>24.929899219999999</v>
      </c>
      <c r="Y901">
        <v>1.054844769</v>
      </c>
      <c r="Z901">
        <v>-0.53293164599999998</v>
      </c>
      <c r="AA901">
        <v>0.96408126500000002</v>
      </c>
      <c r="AB901">
        <v>-1.1317888899999999</v>
      </c>
      <c r="AC901">
        <v>0.34849764999999999</v>
      </c>
      <c r="AD901">
        <v>-0.31350580900000002</v>
      </c>
    </row>
    <row r="902" spans="1:30" x14ac:dyDescent="0.2">
      <c r="A902" t="s">
        <v>4292</v>
      </c>
      <c r="B902" t="s">
        <v>99</v>
      </c>
      <c r="C902" t="s">
        <v>100</v>
      </c>
      <c r="D902" t="s">
        <v>4293</v>
      </c>
      <c r="E902" t="s">
        <v>4292</v>
      </c>
      <c r="F902" t="s">
        <v>4294</v>
      </c>
      <c r="G902" t="s">
        <v>58</v>
      </c>
      <c r="H902">
        <v>19.146999999999998</v>
      </c>
      <c r="I902">
        <v>9</v>
      </c>
      <c r="J902">
        <v>95.6</v>
      </c>
      <c r="K902">
        <v>0</v>
      </c>
      <c r="L902">
        <v>157.82</v>
      </c>
      <c r="M902">
        <v>28.47022247</v>
      </c>
      <c r="N902">
        <v>28.983293530000001</v>
      </c>
      <c r="O902">
        <v>28.993074419999999</v>
      </c>
      <c r="P902">
        <v>28.45002556</v>
      </c>
      <c r="Q902">
        <v>28.829080579999999</v>
      </c>
      <c r="R902">
        <v>28.47483253</v>
      </c>
      <c r="S902">
        <v>28.64381981</v>
      </c>
      <c r="T902">
        <v>29.004049299999998</v>
      </c>
      <c r="U902">
        <v>28.666887280000001</v>
      </c>
      <c r="V902">
        <v>28.720026019999999</v>
      </c>
      <c r="W902">
        <v>28.341638570000001</v>
      </c>
      <c r="X902">
        <v>28.301427839999999</v>
      </c>
      <c r="Y902">
        <v>0.76152403300000004</v>
      </c>
      <c r="Z902">
        <v>0.36116599999999999</v>
      </c>
      <c r="AA902">
        <v>0.29115042699999999</v>
      </c>
      <c r="AB902">
        <v>0.13028208399999999</v>
      </c>
      <c r="AC902">
        <v>0.83094335699999999</v>
      </c>
      <c r="AD902">
        <v>0.31722132400000003</v>
      </c>
    </row>
    <row r="903" spans="1:30" x14ac:dyDescent="0.2">
      <c r="A903" t="s">
        <v>4295</v>
      </c>
      <c r="B903" t="s">
        <v>4296</v>
      </c>
      <c r="C903" t="s">
        <v>4297</v>
      </c>
      <c r="D903" t="s">
        <v>4298</v>
      </c>
      <c r="E903" t="s">
        <v>4299</v>
      </c>
      <c r="F903" t="s">
        <v>4300</v>
      </c>
      <c r="G903" t="s">
        <v>43</v>
      </c>
      <c r="H903">
        <v>36.271999999999998</v>
      </c>
      <c r="I903">
        <v>12</v>
      </c>
      <c r="J903">
        <v>46.4</v>
      </c>
      <c r="K903">
        <v>0</v>
      </c>
      <c r="L903">
        <v>323.31</v>
      </c>
      <c r="M903">
        <v>27.2595253</v>
      </c>
      <c r="N903">
        <v>27.278968809999999</v>
      </c>
      <c r="O903">
        <v>28.16614723</v>
      </c>
      <c r="P903">
        <v>28.410135270000001</v>
      </c>
      <c r="Q903">
        <v>28.480892180000001</v>
      </c>
      <c r="R903">
        <v>28.00758171</v>
      </c>
      <c r="S903">
        <v>26.378387450000002</v>
      </c>
      <c r="T903">
        <v>27.606607440000001</v>
      </c>
      <c r="U903">
        <v>26.81274414</v>
      </c>
      <c r="V903">
        <v>28.235120770000002</v>
      </c>
      <c r="W903">
        <v>27.579746249999999</v>
      </c>
      <c r="X903">
        <v>26.67128181</v>
      </c>
      <c r="Y903">
        <v>4.5852003000000002E-2</v>
      </c>
      <c r="Z903">
        <v>7.2830835999999996E-2</v>
      </c>
      <c r="AA903">
        <v>0.77743840500000005</v>
      </c>
      <c r="AB903">
        <v>0.80415344200000005</v>
      </c>
      <c r="AC903">
        <v>0.41358413900000002</v>
      </c>
      <c r="AD903">
        <v>-0.56280326800000002</v>
      </c>
    </row>
    <row r="904" spans="1:30" x14ac:dyDescent="0.2">
      <c r="A904" t="s">
        <v>4301</v>
      </c>
      <c r="B904" t="s">
        <v>4302</v>
      </c>
      <c r="C904" t="s">
        <v>4303</v>
      </c>
      <c r="D904" t="s">
        <v>4304</v>
      </c>
      <c r="E904" t="s">
        <v>4301</v>
      </c>
      <c r="F904" t="s">
        <v>4305</v>
      </c>
      <c r="G904" t="s">
        <v>232</v>
      </c>
      <c r="H904">
        <v>55.46</v>
      </c>
      <c r="I904">
        <v>10</v>
      </c>
      <c r="J904">
        <v>32.200000000000003</v>
      </c>
      <c r="K904">
        <v>0</v>
      </c>
      <c r="L904">
        <v>40.598999999999997</v>
      </c>
      <c r="M904">
        <v>23.57372475</v>
      </c>
      <c r="N904">
        <v>24.245887759999999</v>
      </c>
      <c r="O904">
        <v>24.521358490000001</v>
      </c>
      <c r="P904">
        <v>25.07419586</v>
      </c>
      <c r="Q904">
        <v>23.696762079999999</v>
      </c>
      <c r="R904">
        <v>24.993688580000001</v>
      </c>
      <c r="S904">
        <v>24.86048126</v>
      </c>
      <c r="T904">
        <v>25.110261919999999</v>
      </c>
      <c r="U904">
        <v>23.526815410000001</v>
      </c>
      <c r="V904">
        <v>24.44657707</v>
      </c>
      <c r="W904">
        <v>24.74650574</v>
      </c>
      <c r="X904">
        <v>24.603418349999998</v>
      </c>
      <c r="Y904">
        <v>0.75754851400000001</v>
      </c>
      <c r="Z904">
        <v>-0.485176722</v>
      </c>
      <c r="AA904">
        <v>7.6735010000000001E-3</v>
      </c>
      <c r="AB904">
        <v>-1.0618209999999999E-2</v>
      </c>
      <c r="AC904">
        <v>6.9824072000000001E-2</v>
      </c>
      <c r="AD904">
        <v>-9.9647522000000002E-2</v>
      </c>
    </row>
    <row r="905" spans="1:30" x14ac:dyDescent="0.2">
      <c r="A905" t="s">
        <v>4306</v>
      </c>
      <c r="B905" t="s">
        <v>4307</v>
      </c>
      <c r="C905" t="s">
        <v>4308</v>
      </c>
      <c r="D905" t="s">
        <v>4309</v>
      </c>
      <c r="E905" t="s">
        <v>4310</v>
      </c>
      <c r="F905" t="s">
        <v>4311</v>
      </c>
      <c r="G905" t="s">
        <v>43</v>
      </c>
      <c r="H905">
        <v>53.087000000000003</v>
      </c>
      <c r="I905">
        <v>17</v>
      </c>
      <c r="J905">
        <v>51.7</v>
      </c>
      <c r="K905">
        <v>0</v>
      </c>
      <c r="L905">
        <v>96.864000000000004</v>
      </c>
      <c r="M905">
        <v>25.015672680000002</v>
      </c>
      <c r="N905">
        <v>24.410354609999999</v>
      </c>
      <c r="O905">
        <v>24.050170900000001</v>
      </c>
      <c r="P905">
        <v>24.293479919999999</v>
      </c>
      <c r="Q905">
        <v>24.47137833</v>
      </c>
      <c r="R905">
        <v>24.973928449999999</v>
      </c>
      <c r="S905">
        <v>24.44934464</v>
      </c>
      <c r="T905">
        <v>24.843879699999999</v>
      </c>
      <c r="U905">
        <v>23.764295579999999</v>
      </c>
      <c r="V905">
        <v>23.912252429999999</v>
      </c>
      <c r="W905">
        <v>23.85276794</v>
      </c>
      <c r="X905">
        <v>24.55306053</v>
      </c>
      <c r="Y905">
        <v>0.46347957099999998</v>
      </c>
      <c r="Z905">
        <v>0.38603909800000002</v>
      </c>
      <c r="AA905">
        <v>0.71439097500000004</v>
      </c>
      <c r="AB905">
        <v>0.47356859800000001</v>
      </c>
      <c r="AC905">
        <v>0.25277437200000002</v>
      </c>
      <c r="AD905">
        <v>0.24647967000000001</v>
      </c>
    </row>
    <row r="906" spans="1:30" x14ac:dyDescent="0.2">
      <c r="A906" t="s">
        <v>4312</v>
      </c>
      <c r="B906" t="s">
        <v>4313</v>
      </c>
      <c r="C906" t="s">
        <v>1763</v>
      </c>
      <c r="D906" t="s">
        <v>4314</v>
      </c>
      <c r="E906" t="s">
        <v>4315</v>
      </c>
      <c r="F906" t="s">
        <v>4316</v>
      </c>
      <c r="G906" t="s">
        <v>232</v>
      </c>
      <c r="H906">
        <v>57.412999999999997</v>
      </c>
      <c r="I906">
        <v>9</v>
      </c>
      <c r="J906">
        <v>23.3</v>
      </c>
      <c r="K906">
        <v>0</v>
      </c>
      <c r="L906">
        <v>17.312000000000001</v>
      </c>
      <c r="M906">
        <v>23.628881450000002</v>
      </c>
      <c r="N906">
        <v>24.19827652</v>
      </c>
      <c r="O906">
        <v>24.028076169999999</v>
      </c>
      <c r="P906">
        <v>24.759967799999998</v>
      </c>
      <c r="Q906">
        <v>24.577260970000001</v>
      </c>
      <c r="R906">
        <v>24.48150253</v>
      </c>
      <c r="S906">
        <v>25.506336210000001</v>
      </c>
      <c r="T906">
        <v>24.573518750000002</v>
      </c>
      <c r="U906">
        <v>23.48960495</v>
      </c>
      <c r="V906">
        <v>23.963947300000001</v>
      </c>
      <c r="W906">
        <v>23.194978710000001</v>
      </c>
      <c r="X906">
        <v>23.76639175</v>
      </c>
      <c r="Y906">
        <v>0.469827471</v>
      </c>
      <c r="Z906">
        <v>0.30997212699999999</v>
      </c>
      <c r="AA906">
        <v>1.771678396</v>
      </c>
      <c r="AB906">
        <v>0.96447118099999996</v>
      </c>
      <c r="AC906">
        <v>0.63389939200000001</v>
      </c>
      <c r="AD906">
        <v>0.88138071699999998</v>
      </c>
    </row>
    <row r="907" spans="1:30" x14ac:dyDescent="0.2">
      <c r="A907" t="s">
        <v>4317</v>
      </c>
      <c r="B907" t="s">
        <v>4318</v>
      </c>
      <c r="C907" t="s">
        <v>431</v>
      </c>
      <c r="D907" t="s">
        <v>4319</v>
      </c>
      <c r="E907" t="s">
        <v>4320</v>
      </c>
      <c r="F907" t="s">
        <v>4321</v>
      </c>
      <c r="G907" t="s">
        <v>232</v>
      </c>
      <c r="H907">
        <v>41.408999999999999</v>
      </c>
      <c r="I907">
        <v>15</v>
      </c>
      <c r="J907">
        <v>46.9</v>
      </c>
      <c r="K907">
        <v>0</v>
      </c>
      <c r="L907">
        <v>26.908999999999999</v>
      </c>
      <c r="M907">
        <v>26.831468579999999</v>
      </c>
      <c r="N907">
        <v>27.000562670000001</v>
      </c>
      <c r="O907">
        <v>26.796993260000001</v>
      </c>
      <c r="P907">
        <v>26.691390989999999</v>
      </c>
      <c r="Q907">
        <v>24.463169100000002</v>
      </c>
      <c r="R907">
        <v>26.571668620000001</v>
      </c>
      <c r="S907">
        <v>25.679439540000001</v>
      </c>
      <c r="T907">
        <v>25.989538190000001</v>
      </c>
      <c r="U907">
        <v>25.804544450000002</v>
      </c>
      <c r="V907">
        <v>24.632913590000001</v>
      </c>
      <c r="W907">
        <v>25.119138719999999</v>
      </c>
      <c r="X907">
        <v>24.814037320000001</v>
      </c>
      <c r="Y907">
        <v>3.6974864250000001</v>
      </c>
      <c r="Z907">
        <v>2.0209782920000001</v>
      </c>
      <c r="AA907">
        <v>0.64524403799999996</v>
      </c>
      <c r="AB907">
        <v>1.0533796950000001</v>
      </c>
      <c r="AC907">
        <v>2.3480360039999999</v>
      </c>
      <c r="AD907">
        <v>0.96914418499999999</v>
      </c>
    </row>
    <row r="908" spans="1:30" x14ac:dyDescent="0.2">
      <c r="A908" t="s">
        <v>4322</v>
      </c>
      <c r="B908" t="s">
        <v>234</v>
      </c>
      <c r="C908" t="s">
        <v>32</v>
      </c>
      <c r="D908" t="s">
        <v>4323</v>
      </c>
      <c r="E908" t="s">
        <v>4322</v>
      </c>
      <c r="F908" t="s">
        <v>4324</v>
      </c>
      <c r="G908" t="s">
        <v>58</v>
      </c>
      <c r="H908">
        <v>24.884</v>
      </c>
      <c r="I908">
        <v>11</v>
      </c>
      <c r="J908">
        <v>65.599999999999994</v>
      </c>
      <c r="K908">
        <v>0</v>
      </c>
      <c r="L908">
        <v>121.86</v>
      </c>
      <c r="M908">
        <v>28.193052290000001</v>
      </c>
      <c r="N908">
        <v>28.297847749999999</v>
      </c>
      <c r="O908">
        <v>28.167390820000001</v>
      </c>
      <c r="P908">
        <v>27.798290250000001</v>
      </c>
      <c r="Q908">
        <v>28.195682529999999</v>
      </c>
      <c r="R908">
        <v>27.60279083</v>
      </c>
      <c r="S908">
        <v>28.390590670000002</v>
      </c>
      <c r="T908">
        <v>28.263113019999999</v>
      </c>
      <c r="U908">
        <v>28.263471599999999</v>
      </c>
      <c r="V908">
        <v>28.71164894</v>
      </c>
      <c r="W908">
        <v>28.284715649999999</v>
      </c>
      <c r="X908">
        <v>28.392885209999999</v>
      </c>
      <c r="Y908">
        <v>0.84271742299999997</v>
      </c>
      <c r="Z908">
        <v>-0.24365297999999999</v>
      </c>
      <c r="AA908">
        <v>1.293953146</v>
      </c>
      <c r="AB908">
        <v>-0.59749539699999998</v>
      </c>
      <c r="AC908">
        <v>0.51074643200000003</v>
      </c>
      <c r="AD908">
        <v>-0.15735816999999999</v>
      </c>
    </row>
    <row r="909" spans="1:30" x14ac:dyDescent="0.2">
      <c r="A909" t="s">
        <v>4325</v>
      </c>
      <c r="B909" t="s">
        <v>4326</v>
      </c>
      <c r="C909" t="s">
        <v>4327</v>
      </c>
      <c r="D909" t="s">
        <v>4328</v>
      </c>
      <c r="E909" t="s">
        <v>4329</v>
      </c>
      <c r="F909" t="s">
        <v>4330</v>
      </c>
      <c r="G909" t="s">
        <v>91</v>
      </c>
      <c r="H909">
        <v>39.747</v>
      </c>
      <c r="I909">
        <v>20</v>
      </c>
      <c r="J909">
        <v>67.5</v>
      </c>
      <c r="K909">
        <v>0</v>
      </c>
      <c r="L909">
        <v>323.31</v>
      </c>
      <c r="M909">
        <v>31.5659256</v>
      </c>
      <c r="N909">
        <v>31.842847819999999</v>
      </c>
      <c r="O909">
        <v>32.08796692</v>
      </c>
      <c r="P909">
        <v>32.60915756</v>
      </c>
      <c r="Q909">
        <v>32.712970730000002</v>
      </c>
      <c r="R909">
        <v>31.96605873</v>
      </c>
      <c r="S909">
        <v>31.671096800000001</v>
      </c>
      <c r="T909">
        <v>31.889759059999999</v>
      </c>
      <c r="U909">
        <v>31.78554153</v>
      </c>
      <c r="V909">
        <v>32.164737700000003</v>
      </c>
      <c r="W909">
        <v>31.510082239999999</v>
      </c>
      <c r="X909">
        <v>31.197769170000001</v>
      </c>
      <c r="Y909">
        <v>0.25663137000000003</v>
      </c>
      <c r="Z909">
        <v>0.20805040999999999</v>
      </c>
      <c r="AA909">
        <v>1.0261002779999999</v>
      </c>
      <c r="AB909">
        <v>0.80519930500000003</v>
      </c>
      <c r="AC909">
        <v>0.209643358</v>
      </c>
      <c r="AD909">
        <v>0.157936096</v>
      </c>
    </row>
    <row r="910" spans="1:30" x14ac:dyDescent="0.2">
      <c r="B910" t="s">
        <v>162</v>
      </c>
      <c r="C910" t="s">
        <v>32</v>
      </c>
      <c r="D910" t="s">
        <v>4331</v>
      </c>
      <c r="G910" t="s">
        <v>58</v>
      </c>
      <c r="H910">
        <v>17.091999999999999</v>
      </c>
      <c r="I910">
        <v>2</v>
      </c>
      <c r="J910">
        <v>9.6999999999999993</v>
      </c>
      <c r="K910">
        <v>0</v>
      </c>
      <c r="L910">
        <v>4.4298000000000002</v>
      </c>
      <c r="M910">
        <v>25.831203460000001</v>
      </c>
      <c r="N910">
        <v>24.662940979999998</v>
      </c>
      <c r="O910">
        <v>25.15722847</v>
      </c>
      <c r="P910">
        <v>24.235841749999999</v>
      </c>
      <c r="Q910">
        <v>25.68264198</v>
      </c>
      <c r="R910">
        <v>24.763196950000001</v>
      </c>
      <c r="S910">
        <v>25.369129180000002</v>
      </c>
      <c r="T910">
        <v>24.694435120000001</v>
      </c>
      <c r="U910">
        <v>24.368679050000001</v>
      </c>
      <c r="V910">
        <v>25.976968769999999</v>
      </c>
      <c r="W910">
        <v>23.849630359999999</v>
      </c>
      <c r="X910">
        <v>23.177692409999999</v>
      </c>
      <c r="Y910">
        <v>0.41260734799999998</v>
      </c>
      <c r="Z910">
        <v>0.88236045799999996</v>
      </c>
      <c r="AA910">
        <v>0.23255484000000001</v>
      </c>
      <c r="AB910">
        <v>0.55912971499999997</v>
      </c>
      <c r="AC910">
        <v>0.205855646</v>
      </c>
      <c r="AD910">
        <v>0.475983938</v>
      </c>
    </row>
    <row r="911" spans="1:30" x14ac:dyDescent="0.2">
      <c r="A911" t="s">
        <v>4332</v>
      </c>
      <c r="B911" t="s">
        <v>4333</v>
      </c>
      <c r="C911" t="s">
        <v>4334</v>
      </c>
      <c r="D911" t="s">
        <v>4335</v>
      </c>
      <c r="E911" t="s">
        <v>4332</v>
      </c>
      <c r="F911" t="s">
        <v>4336</v>
      </c>
      <c r="G911" t="s">
        <v>91</v>
      </c>
      <c r="H911">
        <v>16.073</v>
      </c>
      <c r="I911">
        <v>9</v>
      </c>
      <c r="J911">
        <v>65.3</v>
      </c>
      <c r="K911">
        <v>0</v>
      </c>
      <c r="L911">
        <v>47.234000000000002</v>
      </c>
      <c r="M911">
        <v>23.226432800000001</v>
      </c>
      <c r="N911">
        <v>24.508363719999998</v>
      </c>
      <c r="O911">
        <v>25.14105606</v>
      </c>
      <c r="P911">
        <v>25.32813835</v>
      </c>
      <c r="Q911">
        <v>27.888380049999999</v>
      </c>
      <c r="R911">
        <v>26.181261060000001</v>
      </c>
      <c r="S911">
        <v>23.619256969999999</v>
      </c>
      <c r="T911">
        <v>24.052555080000001</v>
      </c>
      <c r="U911">
        <v>25.196029660000001</v>
      </c>
      <c r="V911">
        <v>28.237585070000002</v>
      </c>
      <c r="W911">
        <v>24.65812111</v>
      </c>
      <c r="X911">
        <v>25.46917534</v>
      </c>
      <c r="Y911">
        <v>0.68104485400000003</v>
      </c>
      <c r="Z911">
        <v>-1.82967631</v>
      </c>
      <c r="AA911">
        <v>9.3124175000000003E-2</v>
      </c>
      <c r="AB911">
        <v>0.34429931600000002</v>
      </c>
      <c r="AC911">
        <v>0.70819625900000005</v>
      </c>
      <c r="AD911">
        <v>-1.832346598</v>
      </c>
    </row>
    <row r="912" spans="1:30" x14ac:dyDescent="0.2">
      <c r="A912" t="s">
        <v>4337</v>
      </c>
      <c r="B912" t="s">
        <v>4338</v>
      </c>
      <c r="C912" t="s">
        <v>100</v>
      </c>
      <c r="D912" t="s">
        <v>4339</v>
      </c>
      <c r="E912" t="s">
        <v>4340</v>
      </c>
      <c r="F912" t="s">
        <v>4341</v>
      </c>
      <c r="G912" t="s">
        <v>36</v>
      </c>
      <c r="H912">
        <v>10.99</v>
      </c>
      <c r="I912">
        <v>6</v>
      </c>
      <c r="J912">
        <v>90.8</v>
      </c>
      <c r="K912">
        <v>0</v>
      </c>
      <c r="L912">
        <v>51.609000000000002</v>
      </c>
      <c r="M912">
        <v>29.574415210000002</v>
      </c>
      <c r="N912">
        <v>29.525184629999998</v>
      </c>
      <c r="O912">
        <v>29.624845499999999</v>
      </c>
      <c r="P912">
        <v>29.23651314</v>
      </c>
      <c r="Q912">
        <v>29.616001130000001</v>
      </c>
      <c r="R912">
        <v>28.344223020000001</v>
      </c>
      <c r="S912">
        <v>29.54006386</v>
      </c>
      <c r="T912">
        <v>28.801162720000001</v>
      </c>
      <c r="U912">
        <v>28.995664600000001</v>
      </c>
      <c r="V912">
        <v>28.87114716</v>
      </c>
      <c r="W912">
        <v>29.21881866</v>
      </c>
      <c r="X912">
        <v>29.899803160000001</v>
      </c>
      <c r="Y912">
        <v>0.33261829100000001</v>
      </c>
      <c r="Z912">
        <v>0.24489211999999999</v>
      </c>
      <c r="AA912">
        <v>0.21230896399999999</v>
      </c>
      <c r="AB912">
        <v>-0.26434389800000002</v>
      </c>
      <c r="AC912">
        <v>0.227513358</v>
      </c>
      <c r="AD912">
        <v>-0.21762593599999999</v>
      </c>
    </row>
    <row r="913" spans="1:30" x14ac:dyDescent="0.2">
      <c r="A913" t="s">
        <v>4342</v>
      </c>
      <c r="B913" t="s">
        <v>4343</v>
      </c>
      <c r="C913" t="s">
        <v>100</v>
      </c>
      <c r="D913" t="s">
        <v>4344</v>
      </c>
      <c r="E913" t="s">
        <v>4345</v>
      </c>
      <c r="F913" t="s">
        <v>4346</v>
      </c>
      <c r="G913" t="s">
        <v>36</v>
      </c>
      <c r="H913">
        <v>44.177999999999997</v>
      </c>
      <c r="I913">
        <v>7</v>
      </c>
      <c r="J913">
        <v>17.5</v>
      </c>
      <c r="K913">
        <v>0</v>
      </c>
      <c r="L913">
        <v>18.448</v>
      </c>
      <c r="M913">
        <v>25.91877556</v>
      </c>
      <c r="N913">
        <v>26.22442436</v>
      </c>
      <c r="O913">
        <v>25.890016559999999</v>
      </c>
      <c r="P913">
        <v>24.57889557</v>
      </c>
      <c r="Q913">
        <v>24.716300960000002</v>
      </c>
      <c r="R913">
        <v>25.573490140000001</v>
      </c>
      <c r="S913">
        <v>26.031074520000001</v>
      </c>
      <c r="T913">
        <v>26.23365021</v>
      </c>
      <c r="U913">
        <v>25.994640350000001</v>
      </c>
      <c r="V913">
        <v>23.548625950000002</v>
      </c>
      <c r="W913">
        <v>26.099649429999999</v>
      </c>
      <c r="X913">
        <v>25.718059539999999</v>
      </c>
      <c r="Y913">
        <v>0.481992372</v>
      </c>
      <c r="Z913">
        <v>0.88896052000000003</v>
      </c>
      <c r="AA913">
        <v>6.7873199999999995E-2</v>
      </c>
      <c r="AB913">
        <v>-0.165882746</v>
      </c>
      <c r="AC913">
        <v>0.53258645699999996</v>
      </c>
      <c r="AD913">
        <v>0.96434338900000005</v>
      </c>
    </row>
    <row r="914" spans="1:30" x14ac:dyDescent="0.2">
      <c r="A914" t="s">
        <v>4347</v>
      </c>
      <c r="B914" t="s">
        <v>99</v>
      </c>
      <c r="C914" t="s">
        <v>100</v>
      </c>
      <c r="D914" t="s">
        <v>4348</v>
      </c>
      <c r="E914" t="s">
        <v>4347</v>
      </c>
      <c r="F914" t="s">
        <v>4349</v>
      </c>
      <c r="G914" t="s">
        <v>58</v>
      </c>
      <c r="H914">
        <v>37.713999999999999</v>
      </c>
      <c r="I914">
        <v>14</v>
      </c>
      <c r="J914">
        <v>52.7</v>
      </c>
      <c r="K914">
        <v>0</v>
      </c>
      <c r="L914">
        <v>82.454999999999998</v>
      </c>
      <c r="M914">
        <v>23.67626572</v>
      </c>
      <c r="N914">
        <v>24.655595779999999</v>
      </c>
      <c r="O914">
        <v>25.066476819999998</v>
      </c>
      <c r="P914">
        <v>24.477352140000001</v>
      </c>
      <c r="Q914">
        <v>24.832702640000001</v>
      </c>
      <c r="R914">
        <v>23.658145900000001</v>
      </c>
      <c r="S914">
        <v>24.082799909999999</v>
      </c>
      <c r="T914">
        <v>24.243709559999999</v>
      </c>
      <c r="U914">
        <v>24.669103620000001</v>
      </c>
      <c r="V914">
        <v>25.048553470000002</v>
      </c>
      <c r="W914">
        <v>23.99741745</v>
      </c>
      <c r="X914">
        <v>23.896926879999999</v>
      </c>
      <c r="Y914">
        <v>9.8418605000000006E-2</v>
      </c>
      <c r="Z914">
        <v>0.15181350699999999</v>
      </c>
      <c r="AA914">
        <v>5.4575259999999999E-3</v>
      </c>
      <c r="AB914">
        <v>8.4342960000000008E-3</v>
      </c>
      <c r="AC914">
        <v>1.4265059E-2</v>
      </c>
      <c r="AD914">
        <v>1.7571766999999999E-2</v>
      </c>
    </row>
    <row r="915" spans="1:30" x14ac:dyDescent="0.2">
      <c r="A915" t="s">
        <v>4350</v>
      </c>
      <c r="B915" t="s">
        <v>4351</v>
      </c>
      <c r="C915" t="s">
        <v>32</v>
      </c>
      <c r="D915" t="s">
        <v>4352</v>
      </c>
      <c r="E915" t="s">
        <v>4353</v>
      </c>
      <c r="F915" t="s">
        <v>4354</v>
      </c>
      <c r="G915" t="s">
        <v>36</v>
      </c>
      <c r="H915">
        <v>25.056000000000001</v>
      </c>
      <c r="I915">
        <v>10</v>
      </c>
      <c r="J915">
        <v>45.3</v>
      </c>
      <c r="K915">
        <v>0</v>
      </c>
      <c r="L915">
        <v>101.78</v>
      </c>
      <c r="M915">
        <v>28.679727549999999</v>
      </c>
      <c r="N915">
        <v>28.61925888</v>
      </c>
      <c r="O915">
        <v>28.368280410000001</v>
      </c>
      <c r="P915">
        <v>27.92013931</v>
      </c>
      <c r="Q915">
        <v>27.72279739</v>
      </c>
      <c r="R915">
        <v>28.41739845</v>
      </c>
      <c r="S915">
        <v>28.38796425</v>
      </c>
      <c r="T915">
        <v>28.61108398</v>
      </c>
      <c r="U915">
        <v>28.417961120000001</v>
      </c>
      <c r="V915">
        <v>28.153106690000001</v>
      </c>
      <c r="W915">
        <v>28.57794762</v>
      </c>
      <c r="X915">
        <v>28.743713379999999</v>
      </c>
      <c r="Y915">
        <v>0.11664077</v>
      </c>
      <c r="Z915">
        <v>6.4166387000000005E-2</v>
      </c>
      <c r="AA915">
        <v>0.80325552200000006</v>
      </c>
      <c r="AB915">
        <v>-0.47147750900000002</v>
      </c>
      <c r="AC915">
        <v>3.4389156999999997E-2</v>
      </c>
      <c r="AD915">
        <v>-1.9252776999999999E-2</v>
      </c>
    </row>
    <row r="916" spans="1:30" x14ac:dyDescent="0.2">
      <c r="A916" t="s">
        <v>4355</v>
      </c>
      <c r="B916" t="s">
        <v>99</v>
      </c>
      <c r="C916" t="s">
        <v>4356</v>
      </c>
      <c r="D916" t="s">
        <v>4357</v>
      </c>
      <c r="E916" t="s">
        <v>4355</v>
      </c>
      <c r="F916" t="s">
        <v>4358</v>
      </c>
      <c r="G916" t="s">
        <v>91</v>
      </c>
      <c r="H916">
        <v>87.313999999999993</v>
      </c>
      <c r="I916">
        <v>32</v>
      </c>
      <c r="J916">
        <v>55.1</v>
      </c>
      <c r="K916">
        <v>0</v>
      </c>
      <c r="L916">
        <v>323.31</v>
      </c>
      <c r="M916">
        <v>27.796497339999998</v>
      </c>
      <c r="N916">
        <v>28.2408638</v>
      </c>
      <c r="O916">
        <v>28.403284070000002</v>
      </c>
      <c r="P916">
        <v>28.767618179999999</v>
      </c>
      <c r="Q916">
        <v>24.29771233</v>
      </c>
      <c r="R916">
        <v>28.74185181</v>
      </c>
      <c r="S916">
        <v>28.104795459999998</v>
      </c>
      <c r="T916">
        <v>28.60646629</v>
      </c>
      <c r="U916">
        <v>28.553730009999999</v>
      </c>
      <c r="V916">
        <v>24.719034189999999</v>
      </c>
      <c r="W916">
        <v>28.243497850000001</v>
      </c>
      <c r="X916">
        <v>28.100893020000001</v>
      </c>
      <c r="Y916">
        <v>0.41007873099999997</v>
      </c>
      <c r="Z916">
        <v>1.125740051</v>
      </c>
      <c r="AA916">
        <v>4.5060322E-2</v>
      </c>
      <c r="AB916">
        <v>0.24791908300000001</v>
      </c>
      <c r="AC916">
        <v>0.53048988399999997</v>
      </c>
      <c r="AD916">
        <v>1.4005222319999999</v>
      </c>
    </row>
    <row r="917" spans="1:30" x14ac:dyDescent="0.2">
      <c r="A917" t="s">
        <v>4359</v>
      </c>
      <c r="B917" t="s">
        <v>4360</v>
      </c>
      <c r="C917" t="s">
        <v>4361</v>
      </c>
      <c r="D917" t="s">
        <v>4362</v>
      </c>
      <c r="E917" t="s">
        <v>4363</v>
      </c>
      <c r="F917" t="s">
        <v>4364</v>
      </c>
      <c r="G917" t="s">
        <v>91</v>
      </c>
      <c r="H917">
        <v>57.52</v>
      </c>
      <c r="I917">
        <v>17</v>
      </c>
      <c r="J917">
        <v>56.9</v>
      </c>
      <c r="K917">
        <v>0</v>
      </c>
      <c r="L917">
        <v>323.31</v>
      </c>
      <c r="M917">
        <v>28.71865463</v>
      </c>
      <c r="N917">
        <v>29.03875923</v>
      </c>
      <c r="O917">
        <v>28.75289536</v>
      </c>
      <c r="P917">
        <v>28.90112877</v>
      </c>
      <c r="Q917">
        <v>25.019628520000001</v>
      </c>
      <c r="R917">
        <v>28.839601519999999</v>
      </c>
      <c r="S917">
        <v>28.877481459999998</v>
      </c>
      <c r="T917">
        <v>29.5401001</v>
      </c>
      <c r="U917">
        <v>29.274576190000001</v>
      </c>
      <c r="V917">
        <v>24.757760999999999</v>
      </c>
      <c r="W917">
        <v>28.662004469999999</v>
      </c>
      <c r="X917">
        <v>28.33014107</v>
      </c>
      <c r="Y917">
        <v>0.561636837</v>
      </c>
      <c r="Z917">
        <v>1.5868008929999999</v>
      </c>
      <c r="AA917">
        <v>6.5486229000000007E-2</v>
      </c>
      <c r="AB917">
        <v>0.33681742399999998</v>
      </c>
      <c r="AC917">
        <v>0.71598166200000002</v>
      </c>
      <c r="AD917">
        <v>1.980750402</v>
      </c>
    </row>
    <row r="918" spans="1:30" x14ac:dyDescent="0.2">
      <c r="A918" t="s">
        <v>4365</v>
      </c>
      <c r="B918" t="s">
        <v>4366</v>
      </c>
      <c r="C918" t="s">
        <v>4367</v>
      </c>
      <c r="D918" t="s">
        <v>4368</v>
      </c>
      <c r="E918" t="s">
        <v>4369</v>
      </c>
      <c r="F918" t="s">
        <v>4370</v>
      </c>
      <c r="G918" t="s">
        <v>91</v>
      </c>
      <c r="H918">
        <v>31.013999999999999</v>
      </c>
      <c r="I918">
        <v>35</v>
      </c>
      <c r="J918">
        <v>79.8</v>
      </c>
      <c r="K918">
        <v>0</v>
      </c>
      <c r="L918">
        <v>323.31</v>
      </c>
      <c r="M918">
        <v>33.596683499999997</v>
      </c>
      <c r="N918">
        <v>33.751747129999998</v>
      </c>
      <c r="O918">
        <v>33.82211685</v>
      </c>
      <c r="P918">
        <v>33.764656070000001</v>
      </c>
      <c r="Q918">
        <v>33.656723020000001</v>
      </c>
      <c r="R918">
        <v>33.698200229999998</v>
      </c>
      <c r="S918">
        <v>33.712211609999997</v>
      </c>
      <c r="T918">
        <v>33.661720279999997</v>
      </c>
      <c r="U918">
        <v>33.715385439999999</v>
      </c>
      <c r="V918">
        <v>33.757221219999998</v>
      </c>
      <c r="W918">
        <v>33.464534759999999</v>
      </c>
      <c r="X918">
        <v>33.273921970000004</v>
      </c>
      <c r="Y918">
        <v>0.65443152699999996</v>
      </c>
      <c r="Z918">
        <v>0.224956512</v>
      </c>
      <c r="AA918">
        <v>0.65318670999999995</v>
      </c>
      <c r="AB918">
        <v>0.207967122</v>
      </c>
      <c r="AC918">
        <v>0.62918593199999995</v>
      </c>
      <c r="AD918">
        <v>0.197879791</v>
      </c>
    </row>
    <row r="919" spans="1:30" x14ac:dyDescent="0.2">
      <c r="A919" t="s">
        <v>4371</v>
      </c>
      <c r="B919" t="s">
        <v>4372</v>
      </c>
      <c r="C919" t="s">
        <v>100</v>
      </c>
      <c r="D919" t="s">
        <v>4373</v>
      </c>
      <c r="E919" t="s">
        <v>4374</v>
      </c>
      <c r="F919" t="s">
        <v>4375</v>
      </c>
      <c r="G919" t="s">
        <v>58</v>
      </c>
      <c r="H919">
        <v>17.251000000000001</v>
      </c>
      <c r="I919">
        <v>12</v>
      </c>
      <c r="J919">
        <v>90.1</v>
      </c>
      <c r="K919">
        <v>0</v>
      </c>
      <c r="L919">
        <v>323.31</v>
      </c>
      <c r="M919">
        <v>29.76203537</v>
      </c>
      <c r="N919">
        <v>30.505689619999998</v>
      </c>
      <c r="O919">
        <v>30.44183731</v>
      </c>
      <c r="P919">
        <v>30.552795410000002</v>
      </c>
      <c r="Q919">
        <v>30.85593605</v>
      </c>
      <c r="R919">
        <v>30.4900856</v>
      </c>
      <c r="S919">
        <v>30.184471129999999</v>
      </c>
      <c r="T919">
        <v>30.653949740000002</v>
      </c>
      <c r="U919">
        <v>30.123615260000001</v>
      </c>
      <c r="V919">
        <v>30.5997448</v>
      </c>
      <c r="W919">
        <v>30.34170151</v>
      </c>
      <c r="X919">
        <v>30.089925770000001</v>
      </c>
      <c r="Y919">
        <v>0.14210302799999999</v>
      </c>
      <c r="Z919">
        <v>-0.107269923</v>
      </c>
      <c r="AA919">
        <v>0.71194636600000005</v>
      </c>
      <c r="AB919">
        <v>0.28914833099999998</v>
      </c>
      <c r="AC919">
        <v>3.5057831999999997E-2</v>
      </c>
      <c r="AD919">
        <v>-2.3111979000000001E-2</v>
      </c>
    </row>
    <row r="920" spans="1:30" x14ac:dyDescent="0.2">
      <c r="A920" t="s">
        <v>4376</v>
      </c>
      <c r="B920" t="s">
        <v>4377</v>
      </c>
      <c r="C920" t="s">
        <v>145</v>
      </c>
      <c r="D920" t="s">
        <v>4378</v>
      </c>
      <c r="E920" t="s">
        <v>4379</v>
      </c>
      <c r="F920" t="s">
        <v>4380</v>
      </c>
      <c r="G920" t="s">
        <v>36</v>
      </c>
      <c r="H920">
        <v>23.513999999999999</v>
      </c>
      <c r="I920">
        <v>8</v>
      </c>
      <c r="J920">
        <v>60.1</v>
      </c>
      <c r="K920">
        <v>0</v>
      </c>
      <c r="L920">
        <v>120.84</v>
      </c>
      <c r="M920">
        <v>27.879234310000001</v>
      </c>
      <c r="N920">
        <v>27.38088226</v>
      </c>
      <c r="O920">
        <v>27.207414629999999</v>
      </c>
      <c r="P920">
        <v>27.5291748</v>
      </c>
      <c r="Q920">
        <v>27.156148909999999</v>
      </c>
      <c r="R920">
        <v>27.453954700000001</v>
      </c>
      <c r="S920">
        <v>27.824020390000001</v>
      </c>
      <c r="T920">
        <v>26.92840958</v>
      </c>
      <c r="U920">
        <v>27.529621120000002</v>
      </c>
      <c r="V920">
        <v>27.11167717</v>
      </c>
      <c r="W920">
        <v>27.67141724</v>
      </c>
      <c r="X920">
        <v>27.92840958</v>
      </c>
      <c r="Y920">
        <v>9.2320732000000003E-2</v>
      </c>
      <c r="Z920">
        <v>-8.1324258999999996E-2</v>
      </c>
      <c r="AA920">
        <v>0.289078895</v>
      </c>
      <c r="AB920">
        <v>-0.19074185699999999</v>
      </c>
      <c r="AC920">
        <v>0.14930389499999999</v>
      </c>
      <c r="AD920">
        <v>-0.14315096499999999</v>
      </c>
    </row>
    <row r="921" spans="1:30" x14ac:dyDescent="0.2">
      <c r="A921" t="s">
        <v>4381</v>
      </c>
      <c r="B921" t="s">
        <v>99</v>
      </c>
      <c r="C921" t="s">
        <v>100</v>
      </c>
      <c r="D921" t="s">
        <v>4382</v>
      </c>
      <c r="E921" t="s">
        <v>4383</v>
      </c>
      <c r="F921" t="s">
        <v>4384</v>
      </c>
      <c r="G921" t="s">
        <v>58</v>
      </c>
      <c r="H921">
        <v>46.77</v>
      </c>
      <c r="I921">
        <v>6</v>
      </c>
      <c r="J921">
        <v>25.6</v>
      </c>
      <c r="K921">
        <v>0</v>
      </c>
      <c r="L921">
        <v>25.062000000000001</v>
      </c>
      <c r="M921">
        <v>23.97101593</v>
      </c>
      <c r="N921">
        <v>24.8481369</v>
      </c>
      <c r="O921">
        <v>25.007822040000001</v>
      </c>
      <c r="P921">
        <v>24.167373659999999</v>
      </c>
      <c r="Q921">
        <v>24.449575419999999</v>
      </c>
      <c r="R921">
        <v>25.26092148</v>
      </c>
      <c r="S921">
        <v>24.26282883</v>
      </c>
      <c r="T921">
        <v>24.396141050000001</v>
      </c>
      <c r="U921">
        <v>25.400300980000001</v>
      </c>
      <c r="V921">
        <v>24.517843249999999</v>
      </c>
      <c r="W921">
        <v>22.339498519999999</v>
      </c>
      <c r="X921">
        <v>24.963703160000001</v>
      </c>
      <c r="Y921">
        <v>0.31322396600000002</v>
      </c>
      <c r="Z921">
        <v>0.66864331600000004</v>
      </c>
      <c r="AA921">
        <v>0.32162328899999998</v>
      </c>
      <c r="AB921">
        <v>0.68560854599999999</v>
      </c>
      <c r="AC921">
        <v>0.34925214399999999</v>
      </c>
      <c r="AD921">
        <v>0.74607531199999999</v>
      </c>
    </row>
    <row r="922" spans="1:30" x14ac:dyDescent="0.2">
      <c r="A922" t="s">
        <v>4385</v>
      </c>
      <c r="B922" t="s">
        <v>4386</v>
      </c>
      <c r="C922" t="s">
        <v>4387</v>
      </c>
      <c r="D922" t="s">
        <v>4388</v>
      </c>
      <c r="E922" t="s">
        <v>4389</v>
      </c>
      <c r="F922" t="s">
        <v>4390</v>
      </c>
      <c r="G922" t="s">
        <v>91</v>
      </c>
      <c r="H922">
        <v>49.718000000000004</v>
      </c>
      <c r="I922">
        <v>10</v>
      </c>
      <c r="J922">
        <v>31.1</v>
      </c>
      <c r="K922">
        <v>0</v>
      </c>
      <c r="L922">
        <v>71.578999999999994</v>
      </c>
      <c r="M922">
        <v>25.654144290000001</v>
      </c>
      <c r="N922">
        <v>26.258735659999999</v>
      </c>
      <c r="O922">
        <v>25.78606224</v>
      </c>
      <c r="P922">
        <v>25.214044569999999</v>
      </c>
      <c r="Q922">
        <v>24.766523360000001</v>
      </c>
      <c r="R922">
        <v>24.581413269999999</v>
      </c>
      <c r="S922">
        <v>25.241800309999999</v>
      </c>
      <c r="T922">
        <v>25.409860609999999</v>
      </c>
      <c r="U922">
        <v>25.251041409999999</v>
      </c>
      <c r="V922">
        <v>25.151472089999999</v>
      </c>
      <c r="W922">
        <v>24.902421950000001</v>
      </c>
      <c r="X922">
        <v>24.947975159999999</v>
      </c>
      <c r="Y922">
        <v>1.972553797</v>
      </c>
      <c r="Z922">
        <v>0.89902432799999998</v>
      </c>
      <c r="AA922">
        <v>0.29270740899999997</v>
      </c>
      <c r="AB922">
        <v>-0.146629333</v>
      </c>
      <c r="AC922">
        <v>1.4804200759999999</v>
      </c>
      <c r="AD922">
        <v>0.30027770999999998</v>
      </c>
    </row>
    <row r="923" spans="1:30" x14ac:dyDescent="0.2">
      <c r="A923" t="s">
        <v>4391</v>
      </c>
      <c r="B923" t="s">
        <v>4392</v>
      </c>
      <c r="C923" t="s">
        <v>4393</v>
      </c>
      <c r="D923" t="s">
        <v>4394</v>
      </c>
      <c r="E923" t="s">
        <v>4395</v>
      </c>
      <c r="F923" t="s">
        <v>4396</v>
      </c>
      <c r="G923" t="s">
        <v>91</v>
      </c>
      <c r="H923">
        <v>37.557000000000002</v>
      </c>
      <c r="I923">
        <v>24</v>
      </c>
      <c r="J923">
        <v>68.3</v>
      </c>
      <c r="K923">
        <v>0</v>
      </c>
      <c r="L923">
        <v>323.31</v>
      </c>
      <c r="M923">
        <v>29.40989304</v>
      </c>
      <c r="N923">
        <v>29.93999672</v>
      </c>
      <c r="O923">
        <v>29.916130070000001</v>
      </c>
      <c r="P923">
        <v>30.028678889999998</v>
      </c>
      <c r="Q923">
        <v>28.969335560000001</v>
      </c>
      <c r="R923">
        <v>29.557350159999999</v>
      </c>
      <c r="S923">
        <v>30.471794129999999</v>
      </c>
      <c r="T923">
        <v>29.930582050000002</v>
      </c>
      <c r="U923">
        <v>29.950742720000001</v>
      </c>
      <c r="V923">
        <v>29.747112269999999</v>
      </c>
      <c r="W923">
        <v>29.507976530000001</v>
      </c>
      <c r="X923">
        <v>29.677042010000001</v>
      </c>
      <c r="Y923">
        <v>0.23395369699999999</v>
      </c>
      <c r="Z923">
        <v>0.111296336</v>
      </c>
      <c r="AA923">
        <v>0.14868922400000001</v>
      </c>
      <c r="AB923">
        <v>-0.12558873500000001</v>
      </c>
      <c r="AC923">
        <v>1.16713015</v>
      </c>
      <c r="AD923">
        <v>0.473662694</v>
      </c>
    </row>
    <row r="924" spans="1:30" x14ac:dyDescent="0.2">
      <c r="A924" t="s">
        <v>4397</v>
      </c>
      <c r="B924" t="s">
        <v>99</v>
      </c>
      <c r="C924" t="s">
        <v>100</v>
      </c>
      <c r="D924" t="s">
        <v>4398</v>
      </c>
      <c r="E924" t="s">
        <v>4397</v>
      </c>
      <c r="F924" t="s">
        <v>4399</v>
      </c>
      <c r="G924" t="s">
        <v>58</v>
      </c>
      <c r="H924">
        <v>16.344999999999999</v>
      </c>
      <c r="I924">
        <v>4</v>
      </c>
      <c r="J924">
        <v>33.299999999999997</v>
      </c>
      <c r="K924">
        <v>0</v>
      </c>
      <c r="L924">
        <v>125.35</v>
      </c>
      <c r="M924">
        <v>27.13711739</v>
      </c>
      <c r="N924">
        <v>27.319068909999999</v>
      </c>
      <c r="O924">
        <v>27.236719130000001</v>
      </c>
      <c r="P924">
        <v>27.411672589999998</v>
      </c>
      <c r="Q924">
        <v>27.690057750000001</v>
      </c>
      <c r="R924">
        <v>27.47475433</v>
      </c>
      <c r="S924">
        <v>27.224073409999999</v>
      </c>
      <c r="T924">
        <v>27.391246800000001</v>
      </c>
      <c r="U924">
        <v>27.390016559999999</v>
      </c>
      <c r="V924">
        <v>27.452226639999999</v>
      </c>
      <c r="W924">
        <v>27.31544495</v>
      </c>
      <c r="X924">
        <v>27.33065414</v>
      </c>
      <c r="Y924">
        <v>0.92707606300000001</v>
      </c>
      <c r="Z924">
        <v>-0.13514010100000001</v>
      </c>
      <c r="AA924">
        <v>0.77525459600000002</v>
      </c>
      <c r="AB924">
        <v>0.159386317</v>
      </c>
      <c r="AC924">
        <v>0.16591862499999999</v>
      </c>
      <c r="AD924">
        <v>-3.0996322999999999E-2</v>
      </c>
    </row>
    <row r="925" spans="1:30" x14ac:dyDescent="0.2">
      <c r="A925" t="s">
        <v>4400</v>
      </c>
      <c r="B925" t="s">
        <v>4401</v>
      </c>
      <c r="C925" t="s">
        <v>666</v>
      </c>
      <c r="D925" t="s">
        <v>4402</v>
      </c>
      <c r="E925" t="s">
        <v>4403</v>
      </c>
      <c r="F925" t="s">
        <v>4404</v>
      </c>
      <c r="G925" t="s">
        <v>232</v>
      </c>
      <c r="H925">
        <v>42.414000000000001</v>
      </c>
      <c r="I925">
        <v>23</v>
      </c>
      <c r="J925">
        <v>78.400000000000006</v>
      </c>
      <c r="K925">
        <v>0</v>
      </c>
      <c r="L925">
        <v>323.31</v>
      </c>
      <c r="M925">
        <v>28.950046539999999</v>
      </c>
      <c r="N925">
        <v>29.524269100000001</v>
      </c>
      <c r="O925">
        <v>29.69740105</v>
      </c>
      <c r="P925">
        <v>30.196128850000001</v>
      </c>
      <c r="Q925">
        <v>29.551256179999999</v>
      </c>
      <c r="R925">
        <v>29.655485150000001</v>
      </c>
      <c r="S925">
        <v>29.247056959999998</v>
      </c>
      <c r="T925">
        <v>29.39112282</v>
      </c>
      <c r="U925">
        <v>29.522249219999999</v>
      </c>
      <c r="V925">
        <v>29.921247480000002</v>
      </c>
      <c r="W925">
        <v>29.472858429999999</v>
      </c>
      <c r="X925">
        <v>28.914504999999998</v>
      </c>
      <c r="Y925">
        <v>4.2187333E-2</v>
      </c>
      <c r="Z925">
        <v>-4.5631408999999998E-2</v>
      </c>
      <c r="AA925">
        <v>0.44360960500000002</v>
      </c>
      <c r="AB925">
        <v>0.36475308699999998</v>
      </c>
      <c r="AC925">
        <v>5.6529707999999998E-2</v>
      </c>
      <c r="AD925">
        <v>-4.9393972000000001E-2</v>
      </c>
    </row>
    <row r="926" spans="1:30" x14ac:dyDescent="0.2">
      <c r="A926" t="s">
        <v>4405</v>
      </c>
      <c r="B926" t="s">
        <v>99</v>
      </c>
      <c r="C926" t="s">
        <v>100</v>
      </c>
      <c r="D926" t="s">
        <v>4406</v>
      </c>
      <c r="E926" t="s">
        <v>4405</v>
      </c>
      <c r="F926" t="s">
        <v>4407</v>
      </c>
      <c r="G926" t="s">
        <v>58</v>
      </c>
      <c r="H926">
        <v>15.978999999999999</v>
      </c>
      <c r="I926">
        <v>8</v>
      </c>
      <c r="J926">
        <v>79.599999999999994</v>
      </c>
      <c r="K926">
        <v>0</v>
      </c>
      <c r="L926">
        <v>61.97</v>
      </c>
      <c r="M926">
        <v>26.542593</v>
      </c>
      <c r="N926">
        <v>27.132810589999998</v>
      </c>
      <c r="O926">
        <v>27.546131129999999</v>
      </c>
      <c r="P926">
        <v>25.565910339999999</v>
      </c>
      <c r="Q926">
        <v>25.02796936</v>
      </c>
      <c r="R926">
        <v>27.150737759999998</v>
      </c>
      <c r="S926">
        <v>27.253948210000001</v>
      </c>
      <c r="T926">
        <v>27.52365112</v>
      </c>
      <c r="U926">
        <v>27.38253212</v>
      </c>
      <c r="V926">
        <v>26.947708129999999</v>
      </c>
      <c r="W926">
        <v>27.150833129999999</v>
      </c>
      <c r="X926">
        <v>27.26990318</v>
      </c>
      <c r="Y926">
        <v>5.5214124000000003E-2</v>
      </c>
      <c r="Z926">
        <v>-4.8969905000000001E-2</v>
      </c>
      <c r="AA926">
        <v>0.87299003200000003</v>
      </c>
      <c r="AB926">
        <v>-1.207942327</v>
      </c>
      <c r="AC926">
        <v>1.014197338</v>
      </c>
      <c r="AD926">
        <v>0.263895671</v>
      </c>
    </row>
    <row r="927" spans="1:30" x14ac:dyDescent="0.2">
      <c r="A927" t="s">
        <v>4408</v>
      </c>
      <c r="B927" t="s">
        <v>238</v>
      </c>
      <c r="C927" t="s">
        <v>4409</v>
      </c>
      <c r="D927" t="s">
        <v>4410</v>
      </c>
      <c r="E927" t="s">
        <v>4408</v>
      </c>
      <c r="F927" t="s">
        <v>4411</v>
      </c>
      <c r="G927" t="s">
        <v>91</v>
      </c>
      <c r="H927">
        <v>33.192999999999998</v>
      </c>
      <c r="I927">
        <v>12</v>
      </c>
      <c r="J927">
        <v>54.5</v>
      </c>
      <c r="K927">
        <v>0</v>
      </c>
      <c r="L927">
        <v>130.80000000000001</v>
      </c>
      <c r="M927">
        <v>28.448371890000001</v>
      </c>
      <c r="N927">
        <v>27.889135360000001</v>
      </c>
      <c r="O927">
        <v>28.0411377</v>
      </c>
      <c r="P927">
        <v>27.367864610000002</v>
      </c>
      <c r="Q927">
        <v>25.223981859999999</v>
      </c>
      <c r="R927">
        <v>28.355607989999999</v>
      </c>
      <c r="S927">
        <v>28.322984699999999</v>
      </c>
      <c r="T927">
        <v>28.187021260000002</v>
      </c>
      <c r="U927">
        <v>28.401983260000002</v>
      </c>
      <c r="V927">
        <v>27.275421139999999</v>
      </c>
      <c r="W927">
        <v>28.641168589999999</v>
      </c>
      <c r="X927">
        <v>28.177785870000001</v>
      </c>
      <c r="Y927">
        <v>7.6763195000000006E-2</v>
      </c>
      <c r="Z927">
        <v>9.4756443999999995E-2</v>
      </c>
      <c r="AA927">
        <v>0.44780015000000001</v>
      </c>
      <c r="AB927">
        <v>-1.0489737189999999</v>
      </c>
      <c r="AC927">
        <v>0.26865529199999999</v>
      </c>
      <c r="AD927">
        <v>0.27253786699999999</v>
      </c>
    </row>
    <row r="928" spans="1:30" x14ac:dyDescent="0.2">
      <c r="A928" t="s">
        <v>4412</v>
      </c>
      <c r="B928" t="s">
        <v>162</v>
      </c>
      <c r="C928" t="s">
        <v>100</v>
      </c>
      <c r="D928" t="s">
        <v>4413</v>
      </c>
      <c r="E928" t="s">
        <v>4412</v>
      </c>
      <c r="F928" t="s">
        <v>4414</v>
      </c>
      <c r="G928" t="s">
        <v>58</v>
      </c>
      <c r="H928">
        <v>40.185000000000002</v>
      </c>
      <c r="I928">
        <v>10</v>
      </c>
      <c r="J928">
        <v>36.200000000000003</v>
      </c>
      <c r="K928">
        <v>0</v>
      </c>
      <c r="L928">
        <v>34.206000000000003</v>
      </c>
      <c r="M928">
        <v>26.151105879999999</v>
      </c>
      <c r="N928">
        <v>25.90209961</v>
      </c>
      <c r="O928">
        <v>25.202770229999999</v>
      </c>
      <c r="P928">
        <v>25.95435715</v>
      </c>
      <c r="Q928">
        <v>26.271739960000001</v>
      </c>
      <c r="R928">
        <v>25.948465349999999</v>
      </c>
      <c r="S928">
        <v>26.113187790000001</v>
      </c>
      <c r="T928">
        <v>25.90058136</v>
      </c>
      <c r="U928">
        <v>25.793275829999999</v>
      </c>
      <c r="V928">
        <v>26.38340569</v>
      </c>
      <c r="W928">
        <v>26.15400696</v>
      </c>
      <c r="X928">
        <v>26.288099290000002</v>
      </c>
      <c r="Y928">
        <v>0.83212481400000005</v>
      </c>
      <c r="Z928">
        <v>-0.52317873599999998</v>
      </c>
      <c r="AA928">
        <v>0.79668958599999995</v>
      </c>
      <c r="AB928">
        <v>-0.21698315900000001</v>
      </c>
      <c r="AC928">
        <v>1.3761013630000001</v>
      </c>
      <c r="AD928">
        <v>-0.33948898300000002</v>
      </c>
    </row>
    <row r="929" spans="1:30" x14ac:dyDescent="0.2">
      <c r="A929" t="s">
        <v>4415</v>
      </c>
      <c r="B929" t="s">
        <v>4416</v>
      </c>
      <c r="C929" t="s">
        <v>4417</v>
      </c>
      <c r="D929" t="s">
        <v>4418</v>
      </c>
      <c r="E929" t="s">
        <v>4419</v>
      </c>
      <c r="F929" t="s">
        <v>4420</v>
      </c>
      <c r="G929" t="s">
        <v>395</v>
      </c>
      <c r="H929">
        <v>26.638999999999999</v>
      </c>
      <c r="I929">
        <v>4</v>
      </c>
      <c r="J929">
        <v>17.3</v>
      </c>
      <c r="K929">
        <v>0</v>
      </c>
      <c r="L929">
        <v>12.329000000000001</v>
      </c>
      <c r="M929">
        <v>25.27983665</v>
      </c>
      <c r="N929">
        <v>24.000070569999998</v>
      </c>
      <c r="O929">
        <v>24.015741349999999</v>
      </c>
      <c r="P929">
        <v>24.208951949999999</v>
      </c>
      <c r="Q929">
        <v>24.64660645</v>
      </c>
      <c r="R929">
        <v>25.450040820000002</v>
      </c>
      <c r="S929">
        <v>25.120088580000001</v>
      </c>
      <c r="T929">
        <v>24.392431259999999</v>
      </c>
      <c r="U929">
        <v>24.331737520000001</v>
      </c>
      <c r="V929">
        <v>25.534185409999999</v>
      </c>
      <c r="W929">
        <v>25.083913800000001</v>
      </c>
      <c r="X929">
        <v>25.524383539999999</v>
      </c>
      <c r="Y929">
        <v>0.990439187</v>
      </c>
      <c r="Z929">
        <v>-0.94894472799999996</v>
      </c>
      <c r="AA929">
        <v>0.71252449699999998</v>
      </c>
      <c r="AB929">
        <v>-0.61229451499999998</v>
      </c>
      <c r="AC929">
        <v>1.225761299</v>
      </c>
      <c r="AD929">
        <v>-0.76607513400000005</v>
      </c>
    </row>
    <row r="930" spans="1:30" x14ac:dyDescent="0.2">
      <c r="A930" t="s">
        <v>4421</v>
      </c>
      <c r="B930" t="s">
        <v>4422</v>
      </c>
      <c r="C930" t="s">
        <v>4423</v>
      </c>
      <c r="D930" t="s">
        <v>4424</v>
      </c>
      <c r="E930" t="s">
        <v>4425</v>
      </c>
      <c r="F930" t="s">
        <v>4426</v>
      </c>
      <c r="G930" t="s">
        <v>91</v>
      </c>
      <c r="H930">
        <v>40.232999999999997</v>
      </c>
      <c r="I930">
        <v>13</v>
      </c>
      <c r="J930">
        <v>54</v>
      </c>
      <c r="K930">
        <v>0</v>
      </c>
      <c r="L930">
        <v>323.31</v>
      </c>
      <c r="M930">
        <v>29.77273941</v>
      </c>
      <c r="N930">
        <v>29.876134870000001</v>
      </c>
      <c r="O930">
        <v>30.458850859999998</v>
      </c>
      <c r="P930">
        <v>30.793586730000001</v>
      </c>
      <c r="Q930">
        <v>31.259962080000001</v>
      </c>
      <c r="R930">
        <v>30.356784820000001</v>
      </c>
      <c r="S930">
        <v>29.983322139999999</v>
      </c>
      <c r="T930">
        <v>30.649673459999999</v>
      </c>
      <c r="U930">
        <v>30.019826890000001</v>
      </c>
      <c r="V930">
        <v>30.521219250000001</v>
      </c>
      <c r="W930">
        <v>30.172956469999999</v>
      </c>
      <c r="X930">
        <v>29.881687159999998</v>
      </c>
      <c r="Y930">
        <v>0.214629865</v>
      </c>
      <c r="Z930">
        <v>-0.15604591400000001</v>
      </c>
      <c r="AA930">
        <v>0.89177083499999998</v>
      </c>
      <c r="AB930">
        <v>0.61149025000000001</v>
      </c>
      <c r="AC930">
        <v>3.0354256999999999E-2</v>
      </c>
      <c r="AD930">
        <v>2.5653202999999999E-2</v>
      </c>
    </row>
    <row r="931" spans="1:30" x14ac:dyDescent="0.2">
      <c r="A931" t="s">
        <v>4427</v>
      </c>
      <c r="B931" t="s">
        <v>4428</v>
      </c>
      <c r="C931" t="s">
        <v>4429</v>
      </c>
      <c r="D931" t="s">
        <v>4430</v>
      </c>
      <c r="E931" t="s">
        <v>4431</v>
      </c>
      <c r="F931" t="s">
        <v>4432</v>
      </c>
      <c r="G931" t="s">
        <v>232</v>
      </c>
      <c r="H931">
        <v>35.813000000000002</v>
      </c>
      <c r="I931">
        <v>18</v>
      </c>
      <c r="J931">
        <v>65</v>
      </c>
      <c r="K931">
        <v>0</v>
      </c>
      <c r="L931">
        <v>151.91</v>
      </c>
      <c r="M931">
        <v>29.971036909999999</v>
      </c>
      <c r="N931">
        <v>29.661426540000001</v>
      </c>
      <c r="O931">
        <v>29.754362109999999</v>
      </c>
      <c r="P931">
        <v>29.429679870000001</v>
      </c>
      <c r="Q931">
        <v>28.644233700000001</v>
      </c>
      <c r="R931">
        <v>29.560232160000002</v>
      </c>
      <c r="S931">
        <v>29.716840739999999</v>
      </c>
      <c r="T931">
        <v>29.484680180000002</v>
      </c>
      <c r="U931">
        <v>29.798908229999999</v>
      </c>
      <c r="V931">
        <v>28.93015862</v>
      </c>
      <c r="W931">
        <v>29.71803474</v>
      </c>
      <c r="X931">
        <v>29.534601210000002</v>
      </c>
      <c r="Y931">
        <v>0.71956653900000001</v>
      </c>
      <c r="Z931">
        <v>0.40134366399999999</v>
      </c>
      <c r="AA931">
        <v>0.18784730999999999</v>
      </c>
      <c r="AB931">
        <v>-0.18288294499999999</v>
      </c>
      <c r="AC931">
        <v>0.45973680500000003</v>
      </c>
      <c r="AD931">
        <v>0.27254486100000003</v>
      </c>
    </row>
    <row r="932" spans="1:30" x14ac:dyDescent="0.2">
      <c r="A932" t="s">
        <v>4433</v>
      </c>
      <c r="B932" t="s">
        <v>4434</v>
      </c>
      <c r="C932" t="s">
        <v>977</v>
      </c>
      <c r="D932" t="s">
        <v>4435</v>
      </c>
      <c r="E932" t="s">
        <v>4436</v>
      </c>
      <c r="F932" t="s">
        <v>4437</v>
      </c>
      <c r="G932" t="s">
        <v>91</v>
      </c>
      <c r="H932">
        <v>40.146000000000001</v>
      </c>
      <c r="I932">
        <v>13</v>
      </c>
      <c r="J932">
        <v>50.7</v>
      </c>
      <c r="K932">
        <v>0</v>
      </c>
      <c r="L932">
        <v>143.69</v>
      </c>
      <c r="M932">
        <v>24.613210680000002</v>
      </c>
      <c r="N932">
        <v>23.892724990000001</v>
      </c>
      <c r="O932">
        <v>25.308923719999999</v>
      </c>
      <c r="P932">
        <v>27.13907051</v>
      </c>
      <c r="Q932">
        <v>26.78294373</v>
      </c>
      <c r="R932">
        <v>24.112588880000001</v>
      </c>
      <c r="S932">
        <v>24.021987920000001</v>
      </c>
      <c r="T932">
        <v>24.41947365</v>
      </c>
      <c r="U932">
        <v>25.370100019999999</v>
      </c>
      <c r="V932">
        <v>27.130847930000002</v>
      </c>
      <c r="W932">
        <v>24.70170212</v>
      </c>
      <c r="X932">
        <v>24.345323560000001</v>
      </c>
      <c r="Y932">
        <v>0.336677432</v>
      </c>
      <c r="Z932">
        <v>-0.78767140700000005</v>
      </c>
      <c r="AA932">
        <v>0.18194432099999999</v>
      </c>
      <c r="AB932">
        <v>0.61890983600000005</v>
      </c>
      <c r="AC932">
        <v>0.33875254100000002</v>
      </c>
      <c r="AD932">
        <v>-0.78877067599999995</v>
      </c>
    </row>
    <row r="933" spans="1:30" x14ac:dyDescent="0.2">
      <c r="A933" t="s">
        <v>4438</v>
      </c>
      <c r="B933" t="s">
        <v>162</v>
      </c>
      <c r="C933" t="s">
        <v>100</v>
      </c>
      <c r="D933" t="s">
        <v>4439</v>
      </c>
      <c r="E933" t="s">
        <v>4438</v>
      </c>
      <c r="F933" t="s">
        <v>4440</v>
      </c>
      <c r="G933" t="s">
        <v>58</v>
      </c>
      <c r="H933">
        <v>33.003</v>
      </c>
      <c r="I933">
        <v>3</v>
      </c>
      <c r="J933">
        <v>20.100000000000001</v>
      </c>
      <c r="K933">
        <v>0</v>
      </c>
      <c r="L933">
        <v>25.663</v>
      </c>
      <c r="M933">
        <v>23.89607239</v>
      </c>
      <c r="N933">
        <v>23.908277510000001</v>
      </c>
      <c r="O933">
        <v>23.469179149999999</v>
      </c>
      <c r="P933">
        <v>24.65944481</v>
      </c>
      <c r="Q933">
        <v>25.778638839999999</v>
      </c>
      <c r="R933">
        <v>24.1220417</v>
      </c>
      <c r="S933">
        <v>24.96477509</v>
      </c>
      <c r="T933">
        <v>24.26670837</v>
      </c>
      <c r="U933">
        <v>23.606613159999998</v>
      </c>
      <c r="V933">
        <v>24.626338959999998</v>
      </c>
      <c r="W933">
        <v>24.356489180000001</v>
      </c>
      <c r="X933">
        <v>24.284536360000001</v>
      </c>
      <c r="Y933">
        <v>1.6943597079999999</v>
      </c>
      <c r="Z933">
        <v>-0.66461181599999997</v>
      </c>
      <c r="AA933">
        <v>0.36005358100000001</v>
      </c>
      <c r="AB933">
        <v>0.43092028300000002</v>
      </c>
      <c r="AC933">
        <v>0.129533541</v>
      </c>
      <c r="AD933">
        <v>-0.14308929400000001</v>
      </c>
    </row>
    <row r="934" spans="1:30" x14ac:dyDescent="0.2">
      <c r="A934" t="s">
        <v>4441</v>
      </c>
      <c r="B934" t="s">
        <v>4442</v>
      </c>
      <c r="C934" t="s">
        <v>4443</v>
      </c>
      <c r="D934" t="s">
        <v>4444</v>
      </c>
      <c r="E934" t="s">
        <v>4445</v>
      </c>
      <c r="F934" t="s">
        <v>4446</v>
      </c>
      <c r="G934" t="s">
        <v>91</v>
      </c>
      <c r="H934">
        <v>44.267000000000003</v>
      </c>
      <c r="I934">
        <v>11</v>
      </c>
      <c r="J934">
        <v>38.299999999999997</v>
      </c>
      <c r="K934">
        <v>0</v>
      </c>
      <c r="L934">
        <v>46.232999999999997</v>
      </c>
      <c r="M934">
        <v>24.277072910000001</v>
      </c>
      <c r="N934">
        <v>25.13855362</v>
      </c>
      <c r="O934">
        <v>23.873702999999999</v>
      </c>
      <c r="P934">
        <v>25.819190979999998</v>
      </c>
      <c r="Q934">
        <v>25.751399989999999</v>
      </c>
      <c r="R934">
        <v>23.685190200000001</v>
      </c>
      <c r="S934">
        <v>25.242338180000001</v>
      </c>
      <c r="T934">
        <v>24.631021499999999</v>
      </c>
      <c r="U934">
        <v>24.65693855</v>
      </c>
      <c r="V934">
        <v>23.330966950000001</v>
      </c>
      <c r="W934">
        <v>24.90972519</v>
      </c>
      <c r="X934">
        <v>24.34515953</v>
      </c>
      <c r="Y934">
        <v>0.146898315</v>
      </c>
      <c r="Z934">
        <v>0.23449262000000001</v>
      </c>
      <c r="AA934">
        <v>0.457734062</v>
      </c>
      <c r="AB934">
        <v>0.88997650100000003</v>
      </c>
      <c r="AC934">
        <v>0.57324695299999995</v>
      </c>
      <c r="AD934">
        <v>0.64814885499999997</v>
      </c>
    </row>
    <row r="935" spans="1:30" x14ac:dyDescent="0.2">
      <c r="A935" t="s">
        <v>4447</v>
      </c>
      <c r="B935" t="s">
        <v>238</v>
      </c>
      <c r="C935" t="s">
        <v>111</v>
      </c>
      <c r="D935" t="s">
        <v>4448</v>
      </c>
      <c r="E935" t="s">
        <v>4447</v>
      </c>
      <c r="F935" t="s">
        <v>4449</v>
      </c>
      <c r="G935" t="s">
        <v>91</v>
      </c>
      <c r="H935">
        <v>27.030999999999999</v>
      </c>
      <c r="I935">
        <v>9</v>
      </c>
      <c r="J935">
        <v>31</v>
      </c>
      <c r="K935">
        <v>0</v>
      </c>
      <c r="L935">
        <v>29.302</v>
      </c>
      <c r="M935">
        <v>24.297540659999999</v>
      </c>
      <c r="N935">
        <v>24.41477394</v>
      </c>
      <c r="O935">
        <v>24.46524239</v>
      </c>
      <c r="P935">
        <v>24.915899280000001</v>
      </c>
      <c r="Q935">
        <v>24.98880196</v>
      </c>
      <c r="R935">
        <v>24.29899979</v>
      </c>
      <c r="S935">
        <v>24.849540709999999</v>
      </c>
      <c r="T935">
        <v>24.606018070000001</v>
      </c>
      <c r="U935">
        <v>25.049079899999999</v>
      </c>
      <c r="V935">
        <v>23.754583360000002</v>
      </c>
      <c r="W935">
        <v>24.21486664</v>
      </c>
      <c r="X935">
        <v>23.60973358</v>
      </c>
      <c r="Y935">
        <v>1.3194262830000001</v>
      </c>
      <c r="Z935">
        <v>0.532791138</v>
      </c>
      <c r="AA935">
        <v>1.4287930419999999</v>
      </c>
      <c r="AB935">
        <v>0.87483914699999998</v>
      </c>
      <c r="AC935">
        <v>1.9235094690000001</v>
      </c>
      <c r="AD935">
        <v>0.97515169800000001</v>
      </c>
    </row>
    <row r="936" spans="1:30" x14ac:dyDescent="0.2">
      <c r="A936" t="s">
        <v>4450</v>
      </c>
      <c r="B936" t="s">
        <v>4451</v>
      </c>
      <c r="C936" t="s">
        <v>4452</v>
      </c>
      <c r="D936" t="s">
        <v>4453</v>
      </c>
      <c r="E936" t="s">
        <v>4454</v>
      </c>
      <c r="F936" t="s">
        <v>4455</v>
      </c>
      <c r="G936" t="s">
        <v>36</v>
      </c>
      <c r="H936">
        <v>84.971999999999994</v>
      </c>
      <c r="I936">
        <v>15</v>
      </c>
      <c r="J936">
        <v>19.8</v>
      </c>
      <c r="K936">
        <v>0</v>
      </c>
      <c r="L936">
        <v>51.304000000000002</v>
      </c>
      <c r="M936">
        <v>27.18177223</v>
      </c>
      <c r="N936">
        <v>27.090026859999998</v>
      </c>
      <c r="O936">
        <v>27.15276909</v>
      </c>
      <c r="P936">
        <v>26.407917019999999</v>
      </c>
      <c r="Q936">
        <v>24.665672300000001</v>
      </c>
      <c r="R936">
        <v>26.923316960000001</v>
      </c>
      <c r="S936">
        <v>26.830139160000002</v>
      </c>
      <c r="T936">
        <v>26.62393951</v>
      </c>
      <c r="U936">
        <v>27.221403120000002</v>
      </c>
      <c r="V936">
        <v>26.156515120000002</v>
      </c>
      <c r="W936">
        <v>27.316654209999999</v>
      </c>
      <c r="X936">
        <v>27.592420579999999</v>
      </c>
      <c r="Y936">
        <v>9.7204441000000003E-2</v>
      </c>
      <c r="Z936">
        <v>0.119659424</v>
      </c>
      <c r="AA936">
        <v>0.55831343899999997</v>
      </c>
      <c r="AB936">
        <v>-1.0228945410000001</v>
      </c>
      <c r="AC936">
        <v>9.8421480000000006E-2</v>
      </c>
      <c r="AD936">
        <v>-0.13003603599999999</v>
      </c>
    </row>
    <row r="937" spans="1:30" x14ac:dyDescent="0.2">
      <c r="A937" t="s">
        <v>4456</v>
      </c>
      <c r="B937" t="s">
        <v>2904</v>
      </c>
      <c r="C937" t="s">
        <v>111</v>
      </c>
      <c r="D937" t="s">
        <v>4457</v>
      </c>
      <c r="E937" t="s">
        <v>4456</v>
      </c>
      <c r="F937" t="s">
        <v>4458</v>
      </c>
      <c r="G937" t="s">
        <v>91</v>
      </c>
      <c r="H937">
        <v>56.637999999999998</v>
      </c>
      <c r="I937">
        <v>10</v>
      </c>
      <c r="J937">
        <v>36.299999999999997</v>
      </c>
      <c r="K937">
        <v>0</v>
      </c>
      <c r="L937">
        <v>32.912999999999997</v>
      </c>
      <c r="M937">
        <v>24.681503299999999</v>
      </c>
      <c r="N937">
        <v>24.828191759999999</v>
      </c>
      <c r="O937">
        <v>24.16964149</v>
      </c>
      <c r="P937">
        <v>24.545440670000001</v>
      </c>
      <c r="Q937">
        <v>25.16135216</v>
      </c>
      <c r="R937">
        <v>24.90112495</v>
      </c>
      <c r="S937">
        <v>25.408250809999998</v>
      </c>
      <c r="T937">
        <v>24.879541400000001</v>
      </c>
      <c r="U937">
        <v>21.985321039999999</v>
      </c>
      <c r="V937">
        <v>24.317382810000002</v>
      </c>
      <c r="W937">
        <v>23.884119030000001</v>
      </c>
      <c r="X937">
        <v>24.605361940000002</v>
      </c>
      <c r="Y937">
        <v>0.42961419499999998</v>
      </c>
      <c r="Z937">
        <v>0.290824254</v>
      </c>
      <c r="AA937">
        <v>1.023718012</v>
      </c>
      <c r="AB937">
        <v>0.60035133399999996</v>
      </c>
      <c r="AC937">
        <v>5.6691604E-2</v>
      </c>
      <c r="AD937">
        <v>-0.17791684499999999</v>
      </c>
    </row>
    <row r="938" spans="1:30" x14ac:dyDescent="0.2">
      <c r="A938" t="s">
        <v>4459</v>
      </c>
      <c r="B938" t="s">
        <v>238</v>
      </c>
      <c r="C938" t="s">
        <v>4460</v>
      </c>
      <c r="D938" t="s">
        <v>4461</v>
      </c>
      <c r="E938" t="s">
        <v>4459</v>
      </c>
      <c r="F938" t="s">
        <v>4462</v>
      </c>
      <c r="G938" t="s">
        <v>91</v>
      </c>
      <c r="H938">
        <v>31.07</v>
      </c>
      <c r="I938">
        <v>12</v>
      </c>
      <c r="J938">
        <v>50.7</v>
      </c>
      <c r="K938">
        <v>0</v>
      </c>
      <c r="L938">
        <v>70.912999999999997</v>
      </c>
      <c r="M938">
        <v>23.5858326</v>
      </c>
      <c r="N938">
        <v>25.116365429999998</v>
      </c>
      <c r="O938">
        <v>25.572725299999998</v>
      </c>
      <c r="P938">
        <v>25.065256120000001</v>
      </c>
      <c r="Q938">
        <v>24.79585075</v>
      </c>
      <c r="R938">
        <v>25.446416849999999</v>
      </c>
      <c r="S938">
        <v>24.335414889999999</v>
      </c>
      <c r="T938">
        <v>26.173599240000001</v>
      </c>
      <c r="U938">
        <v>24.34552193</v>
      </c>
      <c r="V938">
        <v>24.34658623</v>
      </c>
      <c r="W938">
        <v>24.8291626</v>
      </c>
      <c r="X938">
        <v>24.893577579999999</v>
      </c>
      <c r="Y938">
        <v>3.7163476000000001E-2</v>
      </c>
      <c r="Z938">
        <v>6.8532308E-2</v>
      </c>
      <c r="AA938">
        <v>0.740252629</v>
      </c>
      <c r="AB938">
        <v>0.41273244199999998</v>
      </c>
      <c r="AC938">
        <v>0.15408401199999999</v>
      </c>
      <c r="AD938">
        <v>0.26173655200000001</v>
      </c>
    </row>
    <row r="939" spans="1:30" x14ac:dyDescent="0.2">
      <c r="A939" t="s">
        <v>4463</v>
      </c>
      <c r="B939" t="s">
        <v>4464</v>
      </c>
      <c r="C939" t="s">
        <v>431</v>
      </c>
      <c r="D939" t="s">
        <v>4465</v>
      </c>
      <c r="E939" t="s">
        <v>4466</v>
      </c>
      <c r="F939" t="s">
        <v>4467</v>
      </c>
      <c r="G939" t="s">
        <v>232</v>
      </c>
      <c r="H939">
        <v>33.415999999999997</v>
      </c>
      <c r="I939">
        <v>7</v>
      </c>
      <c r="J939">
        <v>42.3</v>
      </c>
      <c r="K939">
        <v>0</v>
      </c>
      <c r="L939">
        <v>70.367999999999995</v>
      </c>
      <c r="M939">
        <v>24.55901909</v>
      </c>
      <c r="N939">
        <v>24.262895579999999</v>
      </c>
      <c r="O939">
        <v>24.216508869999998</v>
      </c>
      <c r="P939">
        <v>25.125968929999999</v>
      </c>
      <c r="Q939">
        <v>25.80177879</v>
      </c>
      <c r="R939">
        <v>24.587312699999998</v>
      </c>
      <c r="S939">
        <v>22.57717705</v>
      </c>
      <c r="T939">
        <v>23.605514530000001</v>
      </c>
      <c r="U939">
        <v>23.696720119999998</v>
      </c>
      <c r="V939">
        <v>23.97916794</v>
      </c>
      <c r="W939">
        <v>24.59371376</v>
      </c>
      <c r="X939">
        <v>23.482755659999999</v>
      </c>
      <c r="Y939">
        <v>0.41087042499999998</v>
      </c>
      <c r="Z939">
        <v>0.32759539300000001</v>
      </c>
      <c r="AA939">
        <v>1.1390498250000001</v>
      </c>
      <c r="AB939">
        <v>1.153141022</v>
      </c>
      <c r="AC939">
        <v>0.68490163900000001</v>
      </c>
      <c r="AD939">
        <v>-0.72540855400000004</v>
      </c>
    </row>
    <row r="940" spans="1:30" x14ac:dyDescent="0.2">
      <c r="A940" t="s">
        <v>4468</v>
      </c>
      <c r="B940" t="s">
        <v>261</v>
      </c>
      <c r="C940" t="s">
        <v>100</v>
      </c>
      <c r="D940" t="s">
        <v>4469</v>
      </c>
      <c r="E940" t="s">
        <v>4468</v>
      </c>
      <c r="F940" t="s">
        <v>4470</v>
      </c>
      <c r="G940" t="s">
        <v>36</v>
      </c>
      <c r="H940">
        <v>27.001999999999999</v>
      </c>
      <c r="I940">
        <v>11</v>
      </c>
      <c r="J940">
        <v>64.3</v>
      </c>
      <c r="K940">
        <v>0</v>
      </c>
      <c r="L940">
        <v>229.19</v>
      </c>
      <c r="M940">
        <v>30.774625780000001</v>
      </c>
      <c r="N940">
        <v>30.322490689999999</v>
      </c>
      <c r="O940">
        <v>30.619819639999999</v>
      </c>
      <c r="P940">
        <v>29.151729580000001</v>
      </c>
      <c r="Q940">
        <v>28.071529389999998</v>
      </c>
      <c r="R940">
        <v>29.819885249999999</v>
      </c>
      <c r="S940">
        <v>31.014316560000001</v>
      </c>
      <c r="T940">
        <v>30.671264650000001</v>
      </c>
      <c r="U940">
        <v>30.63434792</v>
      </c>
      <c r="V940">
        <v>30.246604919999999</v>
      </c>
      <c r="W940">
        <v>30.544069289999999</v>
      </c>
      <c r="X940">
        <v>31.012052539999999</v>
      </c>
      <c r="Y940">
        <v>3.7397109999999997E-2</v>
      </c>
      <c r="Z940">
        <v>-2.8596877999999999E-2</v>
      </c>
      <c r="AA940">
        <v>1.3351591469999999</v>
      </c>
      <c r="AB940">
        <v>-1.586527507</v>
      </c>
      <c r="AC940">
        <v>0.27262551899999998</v>
      </c>
      <c r="AD940">
        <v>0.172400792</v>
      </c>
    </row>
    <row r="941" spans="1:30" x14ac:dyDescent="0.2">
      <c r="A941" t="s">
        <v>4471</v>
      </c>
      <c r="B941" t="s">
        <v>4472</v>
      </c>
      <c r="C941" t="s">
        <v>4473</v>
      </c>
      <c r="D941" t="s">
        <v>4474</v>
      </c>
      <c r="E941" t="s">
        <v>4475</v>
      </c>
      <c r="F941" t="s">
        <v>4476</v>
      </c>
      <c r="G941" t="s">
        <v>91</v>
      </c>
      <c r="H941">
        <v>11.185</v>
      </c>
      <c r="I941">
        <v>6</v>
      </c>
      <c r="J941">
        <v>89.5</v>
      </c>
      <c r="K941">
        <v>0</v>
      </c>
      <c r="L941">
        <v>226.14</v>
      </c>
      <c r="M941">
        <v>29.662683489999999</v>
      </c>
      <c r="N941">
        <v>29.91242218</v>
      </c>
      <c r="O941">
        <v>29.961269380000001</v>
      </c>
      <c r="P941">
        <v>29.778297420000001</v>
      </c>
      <c r="Q941">
        <v>30.22561455</v>
      </c>
      <c r="R941">
        <v>29.514331819999999</v>
      </c>
      <c r="S941">
        <v>29.89865112</v>
      </c>
      <c r="T941">
        <v>30.745750430000001</v>
      </c>
      <c r="U941">
        <v>29.861448289999998</v>
      </c>
      <c r="V941">
        <v>29.988206859999998</v>
      </c>
      <c r="W941">
        <v>29.844636919999999</v>
      </c>
      <c r="X941">
        <v>29.603427889999999</v>
      </c>
      <c r="Y941">
        <v>8.1030236000000005E-2</v>
      </c>
      <c r="Z941">
        <v>3.3367793E-2</v>
      </c>
      <c r="AA941">
        <v>3.9335472000000003E-2</v>
      </c>
      <c r="AB941">
        <v>2.7324041E-2</v>
      </c>
      <c r="AC941">
        <v>0.50314409599999999</v>
      </c>
      <c r="AD941">
        <v>0.35652605700000001</v>
      </c>
    </row>
    <row r="942" spans="1:30" x14ac:dyDescent="0.2">
      <c r="A942" t="s">
        <v>4477</v>
      </c>
      <c r="B942" t="s">
        <v>4478</v>
      </c>
      <c r="C942" t="s">
        <v>4479</v>
      </c>
      <c r="D942" t="s">
        <v>4480</v>
      </c>
      <c r="E942" t="s">
        <v>4481</v>
      </c>
      <c r="F942" t="s">
        <v>4482</v>
      </c>
      <c r="G942" t="s">
        <v>43</v>
      </c>
      <c r="H942">
        <v>12.098000000000001</v>
      </c>
      <c r="I942">
        <v>8</v>
      </c>
      <c r="J942">
        <v>40.200000000000003</v>
      </c>
      <c r="K942">
        <v>0</v>
      </c>
      <c r="L942">
        <v>65.634</v>
      </c>
      <c r="M942">
        <v>28.624044420000001</v>
      </c>
      <c r="N942">
        <v>28.557277679999999</v>
      </c>
      <c r="O942">
        <v>29.19968987</v>
      </c>
      <c r="P942">
        <v>29.12994003</v>
      </c>
      <c r="Q942">
        <v>29.218704219999999</v>
      </c>
      <c r="R942">
        <v>28.29096603</v>
      </c>
      <c r="S942">
        <v>27.930328370000002</v>
      </c>
      <c r="T942">
        <v>27.636163710000002</v>
      </c>
      <c r="U942">
        <v>28.2914505</v>
      </c>
      <c r="V942">
        <v>29.38166618</v>
      </c>
      <c r="W942">
        <v>28.728191379999998</v>
      </c>
      <c r="X942">
        <v>28.590637210000001</v>
      </c>
      <c r="Y942">
        <v>0.122321982</v>
      </c>
      <c r="Z942">
        <v>-0.106494268</v>
      </c>
      <c r="AA942">
        <v>1.7588821000000001E-2</v>
      </c>
      <c r="AB942">
        <v>-2.0294824999999999E-2</v>
      </c>
      <c r="AC942">
        <v>1.42708966</v>
      </c>
      <c r="AD942">
        <v>-0.94751739499999998</v>
      </c>
    </row>
    <row r="943" spans="1:30" x14ac:dyDescent="0.2">
      <c r="A943" t="s">
        <v>4483</v>
      </c>
      <c r="B943" t="s">
        <v>4484</v>
      </c>
      <c r="C943" t="s">
        <v>4485</v>
      </c>
      <c r="D943" t="s">
        <v>4486</v>
      </c>
      <c r="E943" t="s">
        <v>4487</v>
      </c>
      <c r="F943" t="s">
        <v>4488</v>
      </c>
      <c r="G943" t="s">
        <v>91</v>
      </c>
      <c r="H943">
        <v>14.552</v>
      </c>
      <c r="I943">
        <v>6</v>
      </c>
      <c r="J943">
        <v>47.4</v>
      </c>
      <c r="K943">
        <v>0</v>
      </c>
      <c r="L943">
        <v>39.561999999999998</v>
      </c>
      <c r="M943">
        <v>24.27697182</v>
      </c>
      <c r="N943">
        <v>24.81023407</v>
      </c>
      <c r="O943">
        <v>24.869710919999999</v>
      </c>
      <c r="P943">
        <v>24.32598686</v>
      </c>
      <c r="Q943">
        <v>24.255495069999998</v>
      </c>
      <c r="R943">
        <v>24.278202060000002</v>
      </c>
      <c r="S943">
        <v>24.11044884</v>
      </c>
      <c r="T943">
        <v>25.09080505</v>
      </c>
      <c r="U943">
        <v>24.31845474</v>
      </c>
      <c r="V943">
        <v>24.77914238</v>
      </c>
      <c r="W943">
        <v>23.950008390000001</v>
      </c>
      <c r="X943">
        <v>23.431142810000001</v>
      </c>
      <c r="Y943">
        <v>0.61792438000000005</v>
      </c>
      <c r="Z943">
        <v>0.59887440999999997</v>
      </c>
      <c r="AA943">
        <v>0.23280416300000001</v>
      </c>
      <c r="AB943">
        <v>0.23313013699999999</v>
      </c>
      <c r="AC943">
        <v>0.38719356100000002</v>
      </c>
      <c r="AD943">
        <v>0.45313835099999999</v>
      </c>
    </row>
    <row r="944" spans="1:30" x14ac:dyDescent="0.2">
      <c r="A944" t="s">
        <v>4489</v>
      </c>
      <c r="B944" t="s">
        <v>4490</v>
      </c>
      <c r="C944" t="s">
        <v>3268</v>
      </c>
      <c r="D944" t="s">
        <v>4491</v>
      </c>
      <c r="E944" t="s">
        <v>4492</v>
      </c>
      <c r="F944" t="s">
        <v>4493</v>
      </c>
      <c r="G944" t="s">
        <v>36</v>
      </c>
      <c r="H944">
        <v>37.953000000000003</v>
      </c>
      <c r="I944">
        <v>18</v>
      </c>
      <c r="J944">
        <v>62.7</v>
      </c>
      <c r="K944">
        <v>0</v>
      </c>
      <c r="L944">
        <v>323.31</v>
      </c>
      <c r="M944">
        <v>33.882305150000001</v>
      </c>
      <c r="N944">
        <v>33.840244290000001</v>
      </c>
      <c r="O944">
        <v>33.606090549999998</v>
      </c>
      <c r="P944">
        <v>33.547771449999999</v>
      </c>
      <c r="Q944">
        <v>33.986682889999997</v>
      </c>
      <c r="R944">
        <v>33.632442470000001</v>
      </c>
      <c r="S944">
        <v>33.857772830000002</v>
      </c>
      <c r="T944">
        <v>33.778526309999997</v>
      </c>
      <c r="U944">
        <v>33.955234529999998</v>
      </c>
      <c r="V944">
        <v>34.223243709999998</v>
      </c>
      <c r="W944">
        <v>33.7374115</v>
      </c>
      <c r="X944">
        <v>34.151721950000002</v>
      </c>
      <c r="Y944">
        <v>0.68214934699999996</v>
      </c>
      <c r="Z944">
        <v>-0.26124572800000001</v>
      </c>
      <c r="AA944">
        <v>0.71083788400000003</v>
      </c>
      <c r="AB944">
        <v>-0.31516011599999999</v>
      </c>
      <c r="AC944">
        <v>0.47051369900000001</v>
      </c>
      <c r="AD944">
        <v>-0.173614502</v>
      </c>
    </row>
    <row r="945" spans="1:30" x14ac:dyDescent="0.2">
      <c r="A945" t="s">
        <v>4494</v>
      </c>
      <c r="B945" t="s">
        <v>99</v>
      </c>
      <c r="C945" t="s">
        <v>32</v>
      </c>
      <c r="D945" t="s">
        <v>4495</v>
      </c>
      <c r="E945" t="s">
        <v>4496</v>
      </c>
      <c r="F945" t="s">
        <v>4497</v>
      </c>
      <c r="G945" t="s">
        <v>58</v>
      </c>
      <c r="H945">
        <v>15.510999999999999</v>
      </c>
      <c r="I945">
        <v>6</v>
      </c>
      <c r="J945">
        <v>50.7</v>
      </c>
      <c r="K945">
        <v>0</v>
      </c>
      <c r="L945">
        <v>49.137</v>
      </c>
      <c r="M945">
        <v>23.75017738</v>
      </c>
      <c r="N945">
        <v>23.191390989999999</v>
      </c>
      <c r="O945">
        <v>24.650796889999999</v>
      </c>
      <c r="P945">
        <v>24.13007927</v>
      </c>
      <c r="Q945">
        <v>24.432907100000001</v>
      </c>
      <c r="R945">
        <v>25.37221718</v>
      </c>
      <c r="S945">
        <v>24.432069779999999</v>
      </c>
      <c r="T945">
        <v>24.107765199999999</v>
      </c>
      <c r="U945">
        <v>23.72938156</v>
      </c>
      <c r="V945">
        <v>24.956933979999999</v>
      </c>
      <c r="W945">
        <v>24.432405469999999</v>
      </c>
      <c r="X945">
        <v>23.416332239999999</v>
      </c>
      <c r="Y945">
        <v>0.25948189500000002</v>
      </c>
      <c r="Z945">
        <v>-0.40443547600000002</v>
      </c>
      <c r="AA945">
        <v>0.25490305000000002</v>
      </c>
      <c r="AB945">
        <v>0.37651062000000002</v>
      </c>
      <c r="AC945">
        <v>0.132801631</v>
      </c>
      <c r="AD945">
        <v>-0.178818385</v>
      </c>
    </row>
    <row r="946" spans="1:30" x14ac:dyDescent="0.2">
      <c r="A946" t="s">
        <v>4498</v>
      </c>
      <c r="B946" t="s">
        <v>4499</v>
      </c>
      <c r="C946" t="s">
        <v>3268</v>
      </c>
      <c r="D946" t="s">
        <v>4500</v>
      </c>
      <c r="E946" t="s">
        <v>4501</v>
      </c>
      <c r="F946" t="s">
        <v>4502</v>
      </c>
      <c r="G946" t="s">
        <v>36</v>
      </c>
      <c r="H946">
        <v>37.863999999999997</v>
      </c>
      <c r="I946">
        <v>13</v>
      </c>
      <c r="J946">
        <v>68.400000000000006</v>
      </c>
      <c r="K946">
        <v>0</v>
      </c>
      <c r="L946">
        <v>323.31</v>
      </c>
      <c r="M946">
        <v>33.38252258</v>
      </c>
      <c r="N946">
        <v>32.849517820000003</v>
      </c>
      <c r="O946">
        <v>32.722305300000002</v>
      </c>
      <c r="P946">
        <v>32.558418269999997</v>
      </c>
      <c r="Q946">
        <v>32.822856899999998</v>
      </c>
      <c r="R946">
        <v>32.316810609999997</v>
      </c>
      <c r="S946">
        <v>32.82962036</v>
      </c>
      <c r="T946">
        <v>32.9100647</v>
      </c>
      <c r="U946">
        <v>33.130920410000002</v>
      </c>
      <c r="V946">
        <v>33.430416110000003</v>
      </c>
      <c r="W946">
        <v>33.071647640000002</v>
      </c>
      <c r="X946">
        <v>33.393047330000002</v>
      </c>
      <c r="Y946">
        <v>0.60552813800000005</v>
      </c>
      <c r="Z946">
        <v>-0.31358846000000001</v>
      </c>
      <c r="AA946">
        <v>1.7753227899999999</v>
      </c>
      <c r="AB946">
        <v>-0.73234176600000001</v>
      </c>
      <c r="AC946">
        <v>1.106047832</v>
      </c>
      <c r="AD946">
        <v>-0.34150187199999998</v>
      </c>
    </row>
    <row r="947" spans="1:30" x14ac:dyDescent="0.2">
      <c r="A947" t="s">
        <v>4503</v>
      </c>
      <c r="B947" t="s">
        <v>4504</v>
      </c>
      <c r="C947" t="s">
        <v>4505</v>
      </c>
      <c r="D947" t="s">
        <v>4506</v>
      </c>
      <c r="E947" t="s">
        <v>4507</v>
      </c>
      <c r="F947" t="s">
        <v>4508</v>
      </c>
      <c r="G947" t="s">
        <v>91</v>
      </c>
      <c r="H947">
        <v>33.581000000000003</v>
      </c>
      <c r="I947">
        <v>18</v>
      </c>
      <c r="J947">
        <v>68.2</v>
      </c>
      <c r="K947">
        <v>0</v>
      </c>
      <c r="L947">
        <v>323.31</v>
      </c>
      <c r="M947">
        <v>27.63325691</v>
      </c>
      <c r="N947">
        <v>27.030231480000001</v>
      </c>
      <c r="O947">
        <v>28.258178709999999</v>
      </c>
      <c r="P947">
        <v>28.450340270000002</v>
      </c>
      <c r="Q947">
        <v>28.70325661</v>
      </c>
      <c r="R947">
        <v>28.326459880000002</v>
      </c>
      <c r="S947">
        <v>27.833461759999999</v>
      </c>
      <c r="T947">
        <v>27.95941925</v>
      </c>
      <c r="U947">
        <v>28.122627260000002</v>
      </c>
      <c r="V947">
        <v>28.23050117</v>
      </c>
      <c r="W947">
        <v>27.685386659999999</v>
      </c>
      <c r="X947">
        <v>27.697633740000001</v>
      </c>
      <c r="Y947">
        <v>0.22704866800000001</v>
      </c>
      <c r="Z947">
        <v>-0.23061815899999999</v>
      </c>
      <c r="AA947">
        <v>1.3755920159999999</v>
      </c>
      <c r="AB947">
        <v>0.62217839600000002</v>
      </c>
      <c r="AC947">
        <v>0.19495929200000001</v>
      </c>
      <c r="AD947">
        <v>0.100662231</v>
      </c>
    </row>
    <row r="948" spans="1:30" x14ac:dyDescent="0.2">
      <c r="A948" t="s">
        <v>4509</v>
      </c>
      <c r="B948" t="s">
        <v>4510</v>
      </c>
      <c r="C948" t="s">
        <v>4511</v>
      </c>
      <c r="D948" t="s">
        <v>4512</v>
      </c>
      <c r="E948" t="s">
        <v>4513</v>
      </c>
      <c r="F948" t="s">
        <v>4514</v>
      </c>
      <c r="G948" t="s">
        <v>58</v>
      </c>
      <c r="H948">
        <v>36.575000000000003</v>
      </c>
      <c r="I948">
        <v>32</v>
      </c>
      <c r="J948">
        <v>84.6</v>
      </c>
      <c r="K948">
        <v>0</v>
      </c>
      <c r="L948">
        <v>323.31</v>
      </c>
      <c r="M948">
        <v>29.667276380000001</v>
      </c>
      <c r="N948">
        <v>29.981554030000002</v>
      </c>
      <c r="O948">
        <v>30.016643519999999</v>
      </c>
      <c r="P948">
        <v>29.772535319999999</v>
      </c>
      <c r="Q948">
        <v>26.815189360000002</v>
      </c>
      <c r="R948">
        <v>29.862291339999999</v>
      </c>
      <c r="S948">
        <v>29.872543329999999</v>
      </c>
      <c r="T948">
        <v>30.026966089999998</v>
      </c>
      <c r="U948">
        <v>30.48596573</v>
      </c>
      <c r="V948">
        <v>29.122701639999999</v>
      </c>
      <c r="W948">
        <v>29.93029976</v>
      </c>
      <c r="X948">
        <v>29.85497093</v>
      </c>
      <c r="Y948">
        <v>0.377880722</v>
      </c>
      <c r="Z948">
        <v>0.252500534</v>
      </c>
      <c r="AA948">
        <v>0.32572991000000001</v>
      </c>
      <c r="AB948">
        <v>-0.81931877099999995</v>
      </c>
      <c r="AC948">
        <v>0.71029507000000003</v>
      </c>
      <c r="AD948">
        <v>0.49250094100000003</v>
      </c>
    </row>
    <row r="949" spans="1:30" x14ac:dyDescent="0.2">
      <c r="A949" t="s">
        <v>4515</v>
      </c>
      <c r="B949" t="s">
        <v>4516</v>
      </c>
      <c r="C949" t="s">
        <v>32</v>
      </c>
      <c r="D949" t="s">
        <v>4517</v>
      </c>
      <c r="E949" t="s">
        <v>4515</v>
      </c>
      <c r="F949" t="s">
        <v>4518</v>
      </c>
      <c r="G949" t="s">
        <v>36</v>
      </c>
      <c r="H949">
        <v>34.688000000000002</v>
      </c>
      <c r="I949">
        <v>12</v>
      </c>
      <c r="J949">
        <v>58.6</v>
      </c>
      <c r="K949">
        <v>0</v>
      </c>
      <c r="L949">
        <v>323.31</v>
      </c>
      <c r="M949">
        <v>29.444704059999999</v>
      </c>
      <c r="N949">
        <v>28.623067859999999</v>
      </c>
      <c r="O949">
        <v>28.603675840000001</v>
      </c>
      <c r="P949">
        <v>28.348197939999999</v>
      </c>
      <c r="Q949">
        <v>28.894927979999999</v>
      </c>
      <c r="R949">
        <v>29.404584880000002</v>
      </c>
      <c r="S949">
        <v>29.327274320000001</v>
      </c>
      <c r="T949">
        <v>28.48845863</v>
      </c>
      <c r="U949">
        <v>28.958396910000001</v>
      </c>
      <c r="V949">
        <v>29.564237590000001</v>
      </c>
      <c r="W949">
        <v>29.334878920000001</v>
      </c>
      <c r="X949">
        <v>29.586597439999998</v>
      </c>
      <c r="Y949">
        <v>0.98218684099999998</v>
      </c>
      <c r="Z949">
        <v>-0.604755402</v>
      </c>
      <c r="AA949">
        <v>0.90637690900000001</v>
      </c>
      <c r="AB949">
        <v>-0.61266772000000003</v>
      </c>
      <c r="AC949">
        <v>1.048188079</v>
      </c>
      <c r="AD949">
        <v>-0.57052802999999996</v>
      </c>
    </row>
    <row r="950" spans="1:30" x14ac:dyDescent="0.2">
      <c r="A950" t="s">
        <v>4519</v>
      </c>
      <c r="B950" t="s">
        <v>99</v>
      </c>
      <c r="C950" t="s">
        <v>32</v>
      </c>
      <c r="D950" t="s">
        <v>4520</v>
      </c>
      <c r="E950" t="s">
        <v>4519</v>
      </c>
      <c r="F950" t="s">
        <v>4521</v>
      </c>
      <c r="G950" t="s">
        <v>58</v>
      </c>
      <c r="H950">
        <v>55.853000000000002</v>
      </c>
      <c r="I950">
        <v>17</v>
      </c>
      <c r="J950">
        <v>51.3</v>
      </c>
      <c r="K950">
        <v>0</v>
      </c>
      <c r="L950">
        <v>158.16999999999999</v>
      </c>
      <c r="M950">
        <v>23.398662569999999</v>
      </c>
      <c r="N950">
        <v>24.94082642</v>
      </c>
      <c r="O950">
        <v>25.856523509999999</v>
      </c>
      <c r="P950">
        <v>25.30733871</v>
      </c>
      <c r="Q950">
        <v>25.79778481</v>
      </c>
      <c r="R950">
        <v>25.057096479999998</v>
      </c>
      <c r="S950">
        <v>23.34824562</v>
      </c>
      <c r="T950">
        <v>24.159849170000001</v>
      </c>
      <c r="U950">
        <v>25.823898320000001</v>
      </c>
      <c r="V950">
        <v>26.450637820000001</v>
      </c>
      <c r="W950">
        <v>23.220352170000002</v>
      </c>
      <c r="X950">
        <v>24.597269059999999</v>
      </c>
      <c r="Y950">
        <v>6.7036869999999998E-3</v>
      </c>
      <c r="Z950">
        <v>-2.4082184E-2</v>
      </c>
      <c r="AA950">
        <v>0.261991486</v>
      </c>
      <c r="AB950">
        <v>0.63132031799999999</v>
      </c>
      <c r="AC950">
        <v>9.3960627000000005E-2</v>
      </c>
      <c r="AD950">
        <v>-0.31208864800000002</v>
      </c>
    </row>
    <row r="951" spans="1:30" x14ac:dyDescent="0.2">
      <c r="A951" t="s">
        <v>4522</v>
      </c>
      <c r="B951" t="s">
        <v>31</v>
      </c>
      <c r="C951" t="s">
        <v>32</v>
      </c>
      <c r="D951" t="s">
        <v>4523</v>
      </c>
      <c r="E951" t="s">
        <v>4522</v>
      </c>
      <c r="F951" t="s">
        <v>4524</v>
      </c>
      <c r="G951" t="s">
        <v>36</v>
      </c>
      <c r="H951">
        <v>18.919</v>
      </c>
      <c r="I951">
        <v>7</v>
      </c>
      <c r="J951">
        <v>43</v>
      </c>
      <c r="K951">
        <v>0</v>
      </c>
      <c r="L951">
        <v>59.853999999999999</v>
      </c>
      <c r="M951">
        <v>28.984272000000001</v>
      </c>
      <c r="N951">
        <v>28.53549194</v>
      </c>
      <c r="O951">
        <v>28.346126559999998</v>
      </c>
      <c r="P951">
        <v>27.992858890000001</v>
      </c>
      <c r="Q951">
        <v>29.22735977</v>
      </c>
      <c r="R951">
        <v>28.017438890000001</v>
      </c>
      <c r="S951">
        <v>28.499334340000001</v>
      </c>
      <c r="T951">
        <v>28.11331749</v>
      </c>
      <c r="U951">
        <v>28.16134834</v>
      </c>
      <c r="V951">
        <v>29.40041733</v>
      </c>
      <c r="W951">
        <v>28.284891129999998</v>
      </c>
      <c r="X951">
        <v>28.611154559999999</v>
      </c>
      <c r="Y951">
        <v>0.139188438</v>
      </c>
      <c r="Z951">
        <v>-0.14352417000000001</v>
      </c>
      <c r="AA951">
        <v>0.26897987200000001</v>
      </c>
      <c r="AB951">
        <v>-0.352935155</v>
      </c>
      <c r="AC951">
        <v>0.65052329099999995</v>
      </c>
      <c r="AD951">
        <v>-0.50748761499999995</v>
      </c>
    </row>
    <row r="952" spans="1:30" x14ac:dyDescent="0.2">
      <c r="A952" t="s">
        <v>4525</v>
      </c>
      <c r="B952" t="s">
        <v>4526</v>
      </c>
      <c r="C952" t="s">
        <v>32</v>
      </c>
      <c r="D952" t="s">
        <v>4527</v>
      </c>
      <c r="E952" t="s">
        <v>4528</v>
      </c>
      <c r="F952" t="s">
        <v>4529</v>
      </c>
      <c r="G952" t="s">
        <v>36</v>
      </c>
      <c r="H952">
        <v>20.324000000000002</v>
      </c>
      <c r="I952">
        <v>6</v>
      </c>
      <c r="J952">
        <v>64.7</v>
      </c>
      <c r="K952">
        <v>0</v>
      </c>
      <c r="L952">
        <v>50.014000000000003</v>
      </c>
      <c r="M952">
        <v>29.231395719999998</v>
      </c>
      <c r="N952">
        <v>28.989234920000001</v>
      </c>
      <c r="O952">
        <v>28.786499020000001</v>
      </c>
      <c r="P952">
        <v>28.101644520000001</v>
      </c>
      <c r="Q952">
        <v>25.731966020000002</v>
      </c>
      <c r="R952">
        <v>28.440471649999999</v>
      </c>
      <c r="S952">
        <v>28.90173149</v>
      </c>
      <c r="T952">
        <v>29.78313065</v>
      </c>
      <c r="U952">
        <v>28.933229449999999</v>
      </c>
      <c r="V952">
        <v>28.733825679999999</v>
      </c>
      <c r="W952">
        <v>28.907760620000001</v>
      </c>
      <c r="X952">
        <v>29.098836899999998</v>
      </c>
      <c r="Y952">
        <v>0.20675276500000001</v>
      </c>
      <c r="Z952">
        <v>8.8902155999999996E-2</v>
      </c>
      <c r="AA952">
        <v>0.80159327300000005</v>
      </c>
      <c r="AB952">
        <v>-1.4887803399999999</v>
      </c>
      <c r="AC952">
        <v>0.40335314999999999</v>
      </c>
      <c r="AD952">
        <v>0.292556127</v>
      </c>
    </row>
    <row r="953" spans="1:30" x14ac:dyDescent="0.2">
      <c r="A953" t="s">
        <v>4530</v>
      </c>
      <c r="B953" t="s">
        <v>4531</v>
      </c>
      <c r="C953" t="s">
        <v>32</v>
      </c>
      <c r="D953" t="s">
        <v>4532</v>
      </c>
      <c r="E953" t="s">
        <v>4533</v>
      </c>
      <c r="F953" t="s">
        <v>4534</v>
      </c>
      <c r="G953" t="s">
        <v>91</v>
      </c>
      <c r="H953">
        <v>35.299999999999997</v>
      </c>
      <c r="I953">
        <v>15</v>
      </c>
      <c r="J953">
        <v>61.7</v>
      </c>
      <c r="K953">
        <v>0</v>
      </c>
      <c r="L953">
        <v>127.51</v>
      </c>
      <c r="M953">
        <v>26.372488019999999</v>
      </c>
      <c r="N953">
        <v>27.226373670000001</v>
      </c>
      <c r="O953">
        <v>27.23040962</v>
      </c>
      <c r="P953">
        <v>26.454456329999999</v>
      </c>
      <c r="Q953">
        <v>23.680755619999999</v>
      </c>
      <c r="R953">
        <v>27.39998817</v>
      </c>
      <c r="S953">
        <v>27.14228821</v>
      </c>
      <c r="T953">
        <v>27.445690160000002</v>
      </c>
      <c r="U953">
        <v>27.10559464</v>
      </c>
      <c r="V953">
        <v>27.0415554</v>
      </c>
      <c r="W953">
        <v>26.593347550000001</v>
      </c>
      <c r="X953">
        <v>27.1114769</v>
      </c>
      <c r="Y953">
        <v>2.8278637999999998E-2</v>
      </c>
      <c r="Z953">
        <v>2.7630488000000002E-2</v>
      </c>
      <c r="AA953">
        <v>0.40196483599999999</v>
      </c>
      <c r="AB953">
        <v>-1.0703932439999999</v>
      </c>
      <c r="AC953">
        <v>0.74366228099999998</v>
      </c>
      <c r="AD953">
        <v>0.31573104899999999</v>
      </c>
    </row>
    <row r="954" spans="1:30" x14ac:dyDescent="0.2">
      <c r="A954" t="s">
        <v>4535</v>
      </c>
      <c r="B954" t="s">
        <v>4536</v>
      </c>
      <c r="C954" t="s">
        <v>32</v>
      </c>
      <c r="D954" t="s">
        <v>4537</v>
      </c>
      <c r="E954" t="s">
        <v>4538</v>
      </c>
      <c r="F954" t="s">
        <v>4539</v>
      </c>
      <c r="G954" t="s">
        <v>395</v>
      </c>
      <c r="H954">
        <v>15.662000000000001</v>
      </c>
      <c r="I954">
        <v>3</v>
      </c>
      <c r="J954">
        <v>20.8</v>
      </c>
      <c r="K954">
        <v>0</v>
      </c>
      <c r="L954">
        <v>6.9745999999999997</v>
      </c>
      <c r="M954">
        <v>23.5229435</v>
      </c>
      <c r="N954">
        <v>24.167625430000001</v>
      </c>
      <c r="O954">
        <v>24.87933159</v>
      </c>
      <c r="P954">
        <v>25.246849059999999</v>
      </c>
      <c r="Q954">
        <v>24.38646507</v>
      </c>
      <c r="R954">
        <v>24.703912729999999</v>
      </c>
      <c r="S954">
        <v>24.663633350000001</v>
      </c>
      <c r="T954">
        <v>24.66650963</v>
      </c>
      <c r="U954">
        <v>24.26903725</v>
      </c>
      <c r="V954">
        <v>24.41119385</v>
      </c>
      <c r="W954">
        <v>24.625782010000002</v>
      </c>
      <c r="X954">
        <v>24.733825679999999</v>
      </c>
      <c r="Y954">
        <v>0.42387238500000002</v>
      </c>
      <c r="Z954">
        <v>-0.40030034399999997</v>
      </c>
      <c r="AA954">
        <v>0.28341160300000001</v>
      </c>
      <c r="AB954">
        <v>0.18880844099999999</v>
      </c>
      <c r="AC954">
        <v>0.12923278199999999</v>
      </c>
      <c r="AD954">
        <v>-5.7207108E-2</v>
      </c>
    </row>
    <row r="955" spans="1:30" x14ac:dyDescent="0.2">
      <c r="A955" t="s">
        <v>4540</v>
      </c>
      <c r="B955" t="s">
        <v>4541</v>
      </c>
      <c r="C955" t="s">
        <v>1289</v>
      </c>
      <c r="D955" t="s">
        <v>4542</v>
      </c>
      <c r="E955" t="s">
        <v>4543</v>
      </c>
      <c r="F955" t="s">
        <v>4544</v>
      </c>
      <c r="G955" t="s">
        <v>232</v>
      </c>
      <c r="H955">
        <v>56.256</v>
      </c>
      <c r="I955">
        <v>13</v>
      </c>
      <c r="J955">
        <v>40.799999999999997</v>
      </c>
      <c r="K955">
        <v>0</v>
      </c>
      <c r="L955">
        <v>52.734000000000002</v>
      </c>
      <c r="M955">
        <v>23.682380680000001</v>
      </c>
      <c r="N955">
        <v>24.313842770000001</v>
      </c>
      <c r="O955">
        <v>24.857805249999998</v>
      </c>
      <c r="P955">
        <v>24.687095639999999</v>
      </c>
      <c r="Q955">
        <v>25.76029205</v>
      </c>
      <c r="R955">
        <v>22.600004200000001</v>
      </c>
      <c r="S955">
        <v>24.475181580000001</v>
      </c>
      <c r="T955">
        <v>24.651815410000001</v>
      </c>
      <c r="U955">
        <v>24.166135789999998</v>
      </c>
      <c r="V955">
        <v>23.93152809</v>
      </c>
      <c r="W955">
        <v>24.040718080000001</v>
      </c>
      <c r="X955">
        <v>24.855121610000001</v>
      </c>
      <c r="Y955">
        <v>6.5167949999999997E-3</v>
      </c>
      <c r="Z955">
        <v>8.8869729999999994E-3</v>
      </c>
      <c r="AA955">
        <v>2.5255808000000001E-2</v>
      </c>
      <c r="AB955">
        <v>7.3341370000000003E-2</v>
      </c>
      <c r="AC955">
        <v>0.18248061800000001</v>
      </c>
      <c r="AD955">
        <v>0.155255</v>
      </c>
    </row>
    <row r="956" spans="1:30" x14ac:dyDescent="0.2">
      <c r="A956" t="s">
        <v>4545</v>
      </c>
      <c r="B956" t="s">
        <v>99</v>
      </c>
      <c r="C956" t="s">
        <v>100</v>
      </c>
      <c r="D956" t="s">
        <v>4546</v>
      </c>
      <c r="E956" t="s">
        <v>4545</v>
      </c>
      <c r="F956" t="s">
        <v>4547</v>
      </c>
      <c r="G956" t="s">
        <v>58</v>
      </c>
      <c r="H956">
        <v>34.393999999999998</v>
      </c>
      <c r="I956">
        <v>17</v>
      </c>
      <c r="J956">
        <v>69.599999999999994</v>
      </c>
      <c r="K956">
        <v>0</v>
      </c>
      <c r="L956">
        <v>205.68</v>
      </c>
      <c r="M956">
        <v>30.326137540000001</v>
      </c>
      <c r="N956">
        <v>29.42308044</v>
      </c>
      <c r="O956">
        <v>29.480852129999999</v>
      </c>
      <c r="P956">
        <v>28.492933270000002</v>
      </c>
      <c r="Q956">
        <v>25.374744419999999</v>
      </c>
      <c r="R956">
        <v>29.402267460000001</v>
      </c>
      <c r="S956">
        <v>29.419248580000001</v>
      </c>
      <c r="T956">
        <v>28.923431399999998</v>
      </c>
      <c r="U956">
        <v>29.989965439999999</v>
      </c>
      <c r="V956">
        <v>28.69242096</v>
      </c>
      <c r="W956">
        <v>30.16614723</v>
      </c>
      <c r="X956">
        <v>30.37761879</v>
      </c>
      <c r="Y956">
        <v>1.0990069999999999E-3</v>
      </c>
      <c r="Z956">
        <v>-2.0389560000000002E-3</v>
      </c>
      <c r="AA956">
        <v>0.67967830500000004</v>
      </c>
      <c r="AB956">
        <v>-1.988747279</v>
      </c>
      <c r="AC956">
        <v>0.18777076600000001</v>
      </c>
      <c r="AD956">
        <v>-0.30118052200000001</v>
      </c>
    </row>
    <row r="957" spans="1:30" x14ac:dyDescent="0.2">
      <c r="A957" t="s">
        <v>4548</v>
      </c>
      <c r="B957" t="s">
        <v>99</v>
      </c>
      <c r="C957" t="s">
        <v>100</v>
      </c>
      <c r="D957" t="s">
        <v>4549</v>
      </c>
      <c r="E957" t="s">
        <v>4548</v>
      </c>
      <c r="F957" t="s">
        <v>4550</v>
      </c>
      <c r="G957" t="s">
        <v>58</v>
      </c>
      <c r="H957">
        <v>16.701000000000001</v>
      </c>
      <c r="I957">
        <v>7</v>
      </c>
      <c r="J957">
        <v>66.900000000000006</v>
      </c>
      <c r="K957">
        <v>0</v>
      </c>
      <c r="L957">
        <v>78.548000000000002</v>
      </c>
      <c r="M957">
        <v>26.08405685</v>
      </c>
      <c r="N957">
        <v>26.259723659999999</v>
      </c>
      <c r="O957">
        <v>26.411090850000001</v>
      </c>
      <c r="P957">
        <v>26.715679170000001</v>
      </c>
      <c r="Q957">
        <v>26.54241562</v>
      </c>
      <c r="R957">
        <v>26.3302269</v>
      </c>
      <c r="S957">
        <v>25.468008040000001</v>
      </c>
      <c r="T957">
        <v>23.111175540000001</v>
      </c>
      <c r="U957">
        <v>26.426975250000002</v>
      </c>
      <c r="V957">
        <v>26.456165309999999</v>
      </c>
      <c r="W957">
        <v>26.238487240000001</v>
      </c>
      <c r="X957">
        <v>26.243888850000001</v>
      </c>
      <c r="Y957">
        <v>0.19864178299999999</v>
      </c>
      <c r="Z957">
        <v>-6.1223347999999997E-2</v>
      </c>
      <c r="AA957">
        <v>0.75079938300000004</v>
      </c>
      <c r="AB957">
        <v>0.21659342400000001</v>
      </c>
      <c r="AC957">
        <v>0.59317146399999998</v>
      </c>
      <c r="AD957">
        <v>-1.3107941949999999</v>
      </c>
    </row>
    <row r="958" spans="1:30" x14ac:dyDescent="0.2">
      <c r="A958" t="s">
        <v>4551</v>
      </c>
      <c r="B958" t="s">
        <v>4552</v>
      </c>
      <c r="C958" t="s">
        <v>32</v>
      </c>
      <c r="D958" t="s">
        <v>4553</v>
      </c>
      <c r="E958" t="s">
        <v>4554</v>
      </c>
      <c r="F958" t="s">
        <v>4555</v>
      </c>
      <c r="G958" t="s">
        <v>36</v>
      </c>
      <c r="H958">
        <v>36.835999999999999</v>
      </c>
      <c r="I958">
        <v>15</v>
      </c>
      <c r="J958">
        <v>73.2</v>
      </c>
      <c r="K958">
        <v>0</v>
      </c>
      <c r="L958">
        <v>209.7</v>
      </c>
      <c r="M958">
        <v>28.359132769999999</v>
      </c>
      <c r="N958">
        <v>28.289516450000001</v>
      </c>
      <c r="O958">
        <v>27.997980120000001</v>
      </c>
      <c r="P958">
        <v>27.81549454</v>
      </c>
      <c r="Q958">
        <v>27.875080109999999</v>
      </c>
      <c r="R958">
        <v>27.990589140000001</v>
      </c>
      <c r="S958">
        <v>28.013238909999998</v>
      </c>
      <c r="T958">
        <v>28.17355156</v>
      </c>
      <c r="U958">
        <v>28.237857819999999</v>
      </c>
      <c r="V958">
        <v>28.086841580000002</v>
      </c>
      <c r="W958">
        <v>28.163030620000001</v>
      </c>
      <c r="X958">
        <v>28.35262299</v>
      </c>
      <c r="Y958">
        <v>3.6667522000000001E-2</v>
      </c>
      <c r="Z958">
        <v>1.471138E-2</v>
      </c>
      <c r="AA958">
        <v>1.5066888270000001</v>
      </c>
      <c r="AB958">
        <v>-0.307110469</v>
      </c>
      <c r="AC958">
        <v>0.22378898799999999</v>
      </c>
      <c r="AD958">
        <v>-5.9282303000000001E-2</v>
      </c>
    </row>
    <row r="959" spans="1:30" x14ac:dyDescent="0.2">
      <c r="A959" t="s">
        <v>4556</v>
      </c>
      <c r="B959" t="s">
        <v>234</v>
      </c>
      <c r="C959" t="s">
        <v>32</v>
      </c>
      <c r="D959" t="s">
        <v>4557</v>
      </c>
      <c r="E959" t="s">
        <v>4556</v>
      </c>
      <c r="F959" t="s">
        <v>4558</v>
      </c>
      <c r="G959" t="s">
        <v>58</v>
      </c>
      <c r="H959">
        <v>61.286999999999999</v>
      </c>
      <c r="I959">
        <v>32</v>
      </c>
      <c r="J959">
        <v>77.8</v>
      </c>
      <c r="K959">
        <v>0</v>
      </c>
      <c r="L959">
        <v>323.31</v>
      </c>
      <c r="M959">
        <v>31.240818019999999</v>
      </c>
      <c r="N959">
        <v>31.044008259999998</v>
      </c>
      <c r="O959">
        <v>30.870044709999998</v>
      </c>
      <c r="P959">
        <v>30.726877210000001</v>
      </c>
      <c r="Q959">
        <v>29.204431530000001</v>
      </c>
      <c r="R959">
        <v>30.84938812</v>
      </c>
      <c r="S959">
        <v>30.95372772</v>
      </c>
      <c r="T959">
        <v>31.06522369</v>
      </c>
      <c r="U959">
        <v>31.041202550000001</v>
      </c>
      <c r="V959">
        <v>29.839389799999999</v>
      </c>
      <c r="W959">
        <v>31.076608660000002</v>
      </c>
      <c r="X959">
        <v>31.155147549999999</v>
      </c>
      <c r="Y959">
        <v>0.33994844600000002</v>
      </c>
      <c r="Z959">
        <v>0.36124165899999999</v>
      </c>
      <c r="AA959">
        <v>0.25103676899999999</v>
      </c>
      <c r="AB959">
        <v>-0.43014971400000002</v>
      </c>
      <c r="AC959">
        <v>0.31552604000000001</v>
      </c>
      <c r="AD959">
        <v>0.32966931700000002</v>
      </c>
    </row>
    <row r="960" spans="1:30" x14ac:dyDescent="0.2">
      <c r="A960" t="s">
        <v>4559</v>
      </c>
      <c r="B960" t="s">
        <v>4560</v>
      </c>
      <c r="C960" t="s">
        <v>4561</v>
      </c>
      <c r="D960" t="s">
        <v>4562</v>
      </c>
      <c r="E960" t="s">
        <v>4563</v>
      </c>
      <c r="F960" t="s">
        <v>4564</v>
      </c>
      <c r="G960" t="s">
        <v>36</v>
      </c>
      <c r="H960">
        <v>38.755000000000003</v>
      </c>
      <c r="I960">
        <v>18</v>
      </c>
      <c r="J960">
        <v>62</v>
      </c>
      <c r="K960">
        <v>0</v>
      </c>
      <c r="L960">
        <v>289.88</v>
      </c>
      <c r="M960">
        <v>29.865156169999999</v>
      </c>
      <c r="N960">
        <v>29.183855059999999</v>
      </c>
      <c r="O960">
        <v>28.885969159999998</v>
      </c>
      <c r="P960">
        <v>28.907503129999998</v>
      </c>
      <c r="Q960">
        <v>29.04681969</v>
      </c>
      <c r="R960">
        <v>28.626728060000001</v>
      </c>
      <c r="S960">
        <v>29.11592293</v>
      </c>
      <c r="T960">
        <v>29.32618141</v>
      </c>
      <c r="U960">
        <v>29.314062119999999</v>
      </c>
      <c r="V960">
        <v>29.141071320000002</v>
      </c>
      <c r="W960">
        <v>29.61929512</v>
      </c>
      <c r="X960">
        <v>29.53491592</v>
      </c>
      <c r="Y960">
        <v>0.136349736</v>
      </c>
      <c r="Z960">
        <v>-0.120100657</v>
      </c>
      <c r="AA960">
        <v>1.3862919600000001</v>
      </c>
      <c r="AB960">
        <v>-0.57141049700000002</v>
      </c>
      <c r="AC960">
        <v>0.48086795100000002</v>
      </c>
      <c r="AD960">
        <v>-0.17970530200000001</v>
      </c>
    </row>
    <row r="961" spans="1:30" x14ac:dyDescent="0.2">
      <c r="A961" t="s">
        <v>4565</v>
      </c>
      <c r="B961" t="s">
        <v>4566</v>
      </c>
      <c r="C961" t="s">
        <v>4567</v>
      </c>
      <c r="D961" t="s">
        <v>4568</v>
      </c>
      <c r="E961" t="s">
        <v>4569</v>
      </c>
      <c r="F961" t="s">
        <v>4570</v>
      </c>
      <c r="G961" t="s">
        <v>232</v>
      </c>
      <c r="H961">
        <v>58.466999999999999</v>
      </c>
      <c r="I961">
        <v>10</v>
      </c>
      <c r="J961">
        <v>20.399999999999999</v>
      </c>
      <c r="K961">
        <v>0</v>
      </c>
      <c r="L961">
        <v>24.861000000000001</v>
      </c>
      <c r="M961">
        <v>23.391044619999999</v>
      </c>
      <c r="N961">
        <v>23.72376633</v>
      </c>
      <c r="O961">
        <v>23.603473659999999</v>
      </c>
      <c r="P961">
        <v>23.725549699999998</v>
      </c>
      <c r="Q961">
        <v>24.900554660000001</v>
      </c>
      <c r="R961">
        <v>24.32177544</v>
      </c>
      <c r="S961">
        <v>23.775451660000002</v>
      </c>
      <c r="T961">
        <v>24.067098619999999</v>
      </c>
      <c r="U961">
        <v>24.85412788</v>
      </c>
      <c r="V961">
        <v>24.0777626</v>
      </c>
      <c r="W961">
        <v>24.159877779999999</v>
      </c>
      <c r="X961">
        <v>24.697715760000001</v>
      </c>
      <c r="Y961">
        <v>1.5640075920000001</v>
      </c>
      <c r="Z961">
        <v>-0.73902384399999999</v>
      </c>
      <c r="AA961">
        <v>3.4917580000000002E-3</v>
      </c>
      <c r="AB961">
        <v>4.17455E-3</v>
      </c>
      <c r="AC961">
        <v>7.4235956000000006E-2</v>
      </c>
      <c r="AD961">
        <v>-7.9559326E-2</v>
      </c>
    </row>
    <row r="962" spans="1:30" x14ac:dyDescent="0.2">
      <c r="A962" t="s">
        <v>4571</v>
      </c>
      <c r="B962" t="s">
        <v>99</v>
      </c>
      <c r="C962" t="s">
        <v>100</v>
      </c>
      <c r="D962" t="s">
        <v>4572</v>
      </c>
      <c r="E962" t="s">
        <v>4571</v>
      </c>
      <c r="F962" t="s">
        <v>4573</v>
      </c>
      <c r="G962" t="s">
        <v>58</v>
      </c>
      <c r="H962">
        <v>15.662000000000001</v>
      </c>
      <c r="I962">
        <v>14</v>
      </c>
      <c r="J962">
        <v>86.4</v>
      </c>
      <c r="K962">
        <v>0</v>
      </c>
      <c r="L962">
        <v>247.91</v>
      </c>
      <c r="M962">
        <v>31.863119130000001</v>
      </c>
      <c r="N962">
        <v>31.83465958</v>
      </c>
      <c r="O962">
        <v>31.53180695</v>
      </c>
      <c r="P962">
        <v>31.445198059999999</v>
      </c>
      <c r="Q962">
        <v>31.555679319999999</v>
      </c>
      <c r="R962">
        <v>31.47126007</v>
      </c>
      <c r="S962">
        <v>31.614606859999999</v>
      </c>
      <c r="T962">
        <v>31.633871079999999</v>
      </c>
      <c r="U962">
        <v>31.41059113</v>
      </c>
      <c r="V962">
        <v>31.797147750000001</v>
      </c>
      <c r="W962">
        <v>31.64418221</v>
      </c>
      <c r="X962">
        <v>31.9381752</v>
      </c>
      <c r="Y962">
        <v>0.13575502</v>
      </c>
      <c r="Z962">
        <v>-4.9973169999999997E-2</v>
      </c>
      <c r="AA962">
        <v>1.530433315</v>
      </c>
      <c r="AB962">
        <v>-0.302455902</v>
      </c>
      <c r="AC962">
        <v>1.0159163179999999</v>
      </c>
      <c r="AD962">
        <v>-0.240145365</v>
      </c>
    </row>
    <row r="963" spans="1:30" x14ac:dyDescent="0.2">
      <c r="A963" t="s">
        <v>4574</v>
      </c>
      <c r="B963" t="s">
        <v>4575</v>
      </c>
      <c r="C963" t="s">
        <v>4576</v>
      </c>
      <c r="D963" t="s">
        <v>4577</v>
      </c>
      <c r="E963" t="s">
        <v>4578</v>
      </c>
      <c r="F963" t="s">
        <v>4579</v>
      </c>
      <c r="G963" t="s">
        <v>91</v>
      </c>
      <c r="H963">
        <v>50.655000000000001</v>
      </c>
      <c r="I963">
        <v>29</v>
      </c>
      <c r="J963">
        <v>85.7</v>
      </c>
      <c r="K963">
        <v>0</v>
      </c>
      <c r="L963">
        <v>323.31</v>
      </c>
      <c r="M963">
        <v>30.21013451</v>
      </c>
      <c r="N963">
        <v>30.753501889999999</v>
      </c>
      <c r="O963">
        <v>30.456893919999999</v>
      </c>
      <c r="P963">
        <v>30.515872959999999</v>
      </c>
      <c r="Q963">
        <v>26.3067131</v>
      </c>
      <c r="R963">
        <v>30.591117860000001</v>
      </c>
      <c r="S963">
        <v>30.44904137</v>
      </c>
      <c r="T963">
        <v>30.933187480000001</v>
      </c>
      <c r="U963">
        <v>30.629230499999998</v>
      </c>
      <c r="V963">
        <v>28.501613620000001</v>
      </c>
      <c r="W963">
        <v>30.46178055</v>
      </c>
      <c r="X963">
        <v>29.959611890000001</v>
      </c>
      <c r="Y963">
        <v>0.61426973500000004</v>
      </c>
      <c r="Z963">
        <v>0.83250808700000001</v>
      </c>
      <c r="AA963">
        <v>0.119627462</v>
      </c>
      <c r="AB963">
        <v>-0.50310071300000003</v>
      </c>
      <c r="AC963">
        <v>0.78563786400000002</v>
      </c>
      <c r="AD963">
        <v>1.029484431</v>
      </c>
    </row>
    <row r="964" spans="1:30" x14ac:dyDescent="0.2">
      <c r="A964" t="s">
        <v>4580</v>
      </c>
      <c r="B964" t="s">
        <v>99</v>
      </c>
      <c r="C964" t="s">
        <v>32</v>
      </c>
      <c r="D964" t="s">
        <v>4581</v>
      </c>
      <c r="E964" t="s">
        <v>4580</v>
      </c>
      <c r="F964" t="s">
        <v>4582</v>
      </c>
      <c r="G964" t="s">
        <v>58</v>
      </c>
      <c r="H964">
        <v>13.353999999999999</v>
      </c>
      <c r="I964">
        <v>8</v>
      </c>
      <c r="J964">
        <v>70.2</v>
      </c>
      <c r="K964">
        <v>0</v>
      </c>
      <c r="L964">
        <v>119.36</v>
      </c>
      <c r="M964">
        <v>28.583696369999998</v>
      </c>
      <c r="N964">
        <v>28.709941860000001</v>
      </c>
      <c r="O964">
        <v>28.70384979</v>
      </c>
      <c r="P964">
        <v>28.114955899999998</v>
      </c>
      <c r="Q964">
        <v>28.957288739999999</v>
      </c>
      <c r="R964">
        <v>28.037528989999998</v>
      </c>
      <c r="S964">
        <v>28.673002239999999</v>
      </c>
      <c r="T964">
        <v>28.20419884</v>
      </c>
      <c r="U964">
        <v>28.368904109999999</v>
      </c>
      <c r="V964">
        <v>29.47078514</v>
      </c>
      <c r="W964">
        <v>28.50138664</v>
      </c>
      <c r="X964">
        <v>28.73589325</v>
      </c>
      <c r="Y964">
        <v>0.330815849</v>
      </c>
      <c r="Z964">
        <v>-0.23685900400000001</v>
      </c>
      <c r="AA964">
        <v>0.57138745599999996</v>
      </c>
      <c r="AB964">
        <v>-0.53276379900000004</v>
      </c>
      <c r="AC964">
        <v>0.68719001000000002</v>
      </c>
      <c r="AD964">
        <v>-0.487319946</v>
      </c>
    </row>
    <row r="965" spans="1:30" x14ac:dyDescent="0.2">
      <c r="A965" t="s">
        <v>4583</v>
      </c>
      <c r="B965" t="s">
        <v>4584</v>
      </c>
      <c r="C965" t="s">
        <v>4585</v>
      </c>
      <c r="D965" t="s">
        <v>4586</v>
      </c>
      <c r="E965" t="s">
        <v>4587</v>
      </c>
      <c r="F965" t="s">
        <v>4588</v>
      </c>
      <c r="G965" t="s">
        <v>91</v>
      </c>
      <c r="H965">
        <v>22.42</v>
      </c>
      <c r="I965">
        <v>3</v>
      </c>
      <c r="J965">
        <v>10.8</v>
      </c>
      <c r="K965">
        <v>0</v>
      </c>
      <c r="L965">
        <v>24.742999999999999</v>
      </c>
      <c r="M965">
        <v>25.677396770000001</v>
      </c>
      <c r="N965">
        <v>25.952360150000001</v>
      </c>
      <c r="O965">
        <v>24.324457169999999</v>
      </c>
      <c r="P965">
        <v>24.762622830000002</v>
      </c>
      <c r="Q965">
        <v>24.38863564</v>
      </c>
      <c r="R965">
        <v>25.500513080000001</v>
      </c>
      <c r="S965">
        <v>24.4198494</v>
      </c>
      <c r="T965">
        <v>24.027463910000002</v>
      </c>
      <c r="U965">
        <v>24.32386589</v>
      </c>
      <c r="V965">
        <v>27.68116951</v>
      </c>
      <c r="W965">
        <v>25.851003649999999</v>
      </c>
      <c r="X965">
        <v>23.938667299999999</v>
      </c>
      <c r="Y965">
        <v>0.15910279099999999</v>
      </c>
      <c r="Z965">
        <v>-0.50554211900000001</v>
      </c>
      <c r="AA965">
        <v>0.34491690400000002</v>
      </c>
      <c r="AB965">
        <v>-0.93968963599999999</v>
      </c>
      <c r="AC965">
        <v>0.651813478</v>
      </c>
      <c r="AD965">
        <v>-1.5665537519999999</v>
      </c>
    </row>
    <row r="966" spans="1:30" x14ac:dyDescent="0.2">
      <c r="A966" t="s">
        <v>4589</v>
      </c>
      <c r="B966" t="s">
        <v>4590</v>
      </c>
      <c r="C966" t="s">
        <v>32</v>
      </c>
      <c r="D966" t="s">
        <v>4591</v>
      </c>
      <c r="E966" t="s">
        <v>4592</v>
      </c>
      <c r="F966" t="s">
        <v>4593</v>
      </c>
      <c r="G966" t="s">
        <v>36</v>
      </c>
      <c r="H966">
        <v>30.954999999999998</v>
      </c>
      <c r="I966">
        <v>9</v>
      </c>
      <c r="J966">
        <v>51.8</v>
      </c>
      <c r="K966">
        <v>0</v>
      </c>
      <c r="L966">
        <v>323.31</v>
      </c>
      <c r="M966">
        <v>30.79822922</v>
      </c>
      <c r="N966">
        <v>30.740934370000002</v>
      </c>
      <c r="O966">
        <v>30.298109050000001</v>
      </c>
      <c r="P966">
        <v>29.922382349999999</v>
      </c>
      <c r="Q966">
        <v>30.532039640000001</v>
      </c>
      <c r="R966">
        <v>30.060594559999998</v>
      </c>
      <c r="S966">
        <v>30.4954319</v>
      </c>
      <c r="T966">
        <v>30.284826280000001</v>
      </c>
      <c r="U966">
        <v>30.60814285</v>
      </c>
      <c r="V966">
        <v>31.09408569</v>
      </c>
      <c r="W966">
        <v>30.620693209999999</v>
      </c>
      <c r="X966">
        <v>30.868427279999999</v>
      </c>
      <c r="Y966">
        <v>0.52308098800000002</v>
      </c>
      <c r="Z966">
        <v>-0.24864451100000001</v>
      </c>
      <c r="AA966">
        <v>1.3993116059999999</v>
      </c>
      <c r="AB966">
        <v>-0.68939653999999995</v>
      </c>
      <c r="AC966">
        <v>1.1260604219999999</v>
      </c>
      <c r="AD966">
        <v>-0.39826838199999998</v>
      </c>
    </row>
    <row r="967" spans="1:30" x14ac:dyDescent="0.2">
      <c r="A967" t="s">
        <v>4594</v>
      </c>
      <c r="B967" t="s">
        <v>99</v>
      </c>
      <c r="C967" t="s">
        <v>100</v>
      </c>
      <c r="D967" t="s">
        <v>4595</v>
      </c>
      <c r="E967" t="s">
        <v>4594</v>
      </c>
      <c r="F967" t="s">
        <v>4596</v>
      </c>
      <c r="G967" t="s">
        <v>58</v>
      </c>
      <c r="H967">
        <v>22.001999999999999</v>
      </c>
      <c r="I967">
        <v>12</v>
      </c>
      <c r="J967">
        <v>71.400000000000006</v>
      </c>
      <c r="K967">
        <v>0</v>
      </c>
      <c r="L967">
        <v>57.972999999999999</v>
      </c>
      <c r="M967">
        <v>26.375738139999999</v>
      </c>
      <c r="N967">
        <v>25.77371788</v>
      </c>
      <c r="O967">
        <v>26.626171110000001</v>
      </c>
      <c r="P967">
        <v>26.686189649999999</v>
      </c>
      <c r="Q967">
        <v>26.791040420000002</v>
      </c>
      <c r="R967">
        <v>27.014888760000002</v>
      </c>
      <c r="S967">
        <v>26.336709979999998</v>
      </c>
      <c r="T967">
        <v>26.520223619999999</v>
      </c>
      <c r="U967">
        <v>26.388933179999999</v>
      </c>
      <c r="V967">
        <v>26.317586899999998</v>
      </c>
      <c r="W967">
        <v>26.579746249999999</v>
      </c>
      <c r="X967">
        <v>26.207654949999998</v>
      </c>
      <c r="Y967">
        <v>0.14806920500000001</v>
      </c>
      <c r="Z967">
        <v>-0.109786987</v>
      </c>
      <c r="AA967">
        <v>1.461026392</v>
      </c>
      <c r="AB967">
        <v>0.46237691199999997</v>
      </c>
      <c r="AC967">
        <v>0.14127240999999999</v>
      </c>
      <c r="AD967">
        <v>4.6959558999999998E-2</v>
      </c>
    </row>
    <row r="968" spans="1:30" x14ac:dyDescent="0.2">
      <c r="A968" t="s">
        <v>4597</v>
      </c>
      <c r="B968" t="s">
        <v>4598</v>
      </c>
      <c r="C968" t="s">
        <v>720</v>
      </c>
      <c r="D968" t="s">
        <v>4599</v>
      </c>
      <c r="E968" t="s">
        <v>4600</v>
      </c>
      <c r="F968" t="s">
        <v>4601</v>
      </c>
      <c r="G968" t="s">
        <v>232</v>
      </c>
      <c r="H968">
        <v>29.100999999999999</v>
      </c>
      <c r="I968">
        <v>21</v>
      </c>
      <c r="J968">
        <v>90.1</v>
      </c>
      <c r="K968">
        <v>0</v>
      </c>
      <c r="L968">
        <v>323.31</v>
      </c>
      <c r="M968">
        <v>29.56695938</v>
      </c>
      <c r="N968">
        <v>30.012119290000001</v>
      </c>
      <c r="O968">
        <v>30.438173290000002</v>
      </c>
      <c r="P968">
        <v>30.83763313</v>
      </c>
      <c r="Q968">
        <v>30.355628970000001</v>
      </c>
      <c r="R968">
        <v>30.287910459999999</v>
      </c>
      <c r="S968">
        <v>29.653009409999999</v>
      </c>
      <c r="T968">
        <v>30.23420715</v>
      </c>
      <c r="U968">
        <v>30.009052279999999</v>
      </c>
      <c r="V968">
        <v>30.51342773</v>
      </c>
      <c r="W968">
        <v>29.956985469999999</v>
      </c>
      <c r="X968">
        <v>29.575946810000001</v>
      </c>
      <c r="Y968">
        <v>8.610955E-3</v>
      </c>
      <c r="Z968">
        <v>-9.7026820000000007E-3</v>
      </c>
      <c r="AA968">
        <v>0.673078167</v>
      </c>
      <c r="AB968">
        <v>0.478270849</v>
      </c>
      <c r="AC968">
        <v>5.3786545999999998E-2</v>
      </c>
      <c r="AD968">
        <v>-5.0030390000000001E-2</v>
      </c>
    </row>
    <row r="969" spans="1:30" x14ac:dyDescent="0.2">
      <c r="A969" t="s">
        <v>4602</v>
      </c>
      <c r="B969" t="s">
        <v>4603</v>
      </c>
      <c r="C969" t="s">
        <v>32</v>
      </c>
      <c r="D969" t="s">
        <v>4604</v>
      </c>
      <c r="E969" t="s">
        <v>4602</v>
      </c>
      <c r="F969" t="s">
        <v>4605</v>
      </c>
      <c r="G969" t="s">
        <v>36</v>
      </c>
      <c r="H969">
        <v>71.793999999999997</v>
      </c>
      <c r="I969">
        <v>11</v>
      </c>
      <c r="J969">
        <v>26.6</v>
      </c>
      <c r="K969">
        <v>0</v>
      </c>
      <c r="L969">
        <v>46.411999999999999</v>
      </c>
      <c r="M969">
        <v>27.336284639999999</v>
      </c>
      <c r="N969">
        <v>27.296667100000001</v>
      </c>
      <c r="O969">
        <v>27.364778520000002</v>
      </c>
      <c r="P969">
        <v>26.92263603</v>
      </c>
      <c r="Q969">
        <v>24.35042572</v>
      </c>
      <c r="R969">
        <v>27.143554689999998</v>
      </c>
      <c r="S969">
        <v>26.961353299999999</v>
      </c>
      <c r="T969">
        <v>27.551422120000002</v>
      </c>
      <c r="U969">
        <v>27.154026030000001</v>
      </c>
      <c r="V969">
        <v>25.983114239999999</v>
      </c>
      <c r="W969">
        <v>27.46614456</v>
      </c>
      <c r="X969">
        <v>27.43841171</v>
      </c>
      <c r="Y969">
        <v>0.30773271800000002</v>
      </c>
      <c r="Z969">
        <v>0.37001991299999998</v>
      </c>
      <c r="AA969">
        <v>0.33228847099999997</v>
      </c>
      <c r="AB969">
        <v>-0.82368469200000005</v>
      </c>
      <c r="AC969">
        <v>0.19145641599999999</v>
      </c>
      <c r="AD969">
        <v>0.259710312</v>
      </c>
    </row>
    <row r="970" spans="1:30" x14ac:dyDescent="0.2">
      <c r="A970" t="s">
        <v>4606</v>
      </c>
      <c r="B970" t="s">
        <v>99</v>
      </c>
      <c r="C970" t="s">
        <v>100</v>
      </c>
      <c r="D970" t="s">
        <v>4607</v>
      </c>
      <c r="E970" t="s">
        <v>4606</v>
      </c>
      <c r="F970" t="s">
        <v>4608</v>
      </c>
      <c r="G970" t="s">
        <v>58</v>
      </c>
      <c r="H970">
        <v>36.909999999999997</v>
      </c>
      <c r="I970">
        <v>10</v>
      </c>
      <c r="J970">
        <v>35.6</v>
      </c>
      <c r="K970">
        <v>0</v>
      </c>
      <c r="L970">
        <v>39.923000000000002</v>
      </c>
      <c r="M970">
        <v>26.867734909999999</v>
      </c>
      <c r="N970">
        <v>27.038837430000001</v>
      </c>
      <c r="O970">
        <v>26.906328200000001</v>
      </c>
      <c r="P970">
        <v>26.600879670000001</v>
      </c>
      <c r="Q970">
        <v>24.858062740000001</v>
      </c>
      <c r="R970">
        <v>27.31233215</v>
      </c>
      <c r="S970">
        <v>26.965982440000001</v>
      </c>
      <c r="T970">
        <v>27.239360810000001</v>
      </c>
      <c r="U970">
        <v>27.153446200000001</v>
      </c>
      <c r="V970">
        <v>25.36237526</v>
      </c>
      <c r="W970">
        <v>27.029495239999999</v>
      </c>
      <c r="X970">
        <v>26.79364777</v>
      </c>
      <c r="Y970">
        <v>0.44541295600000003</v>
      </c>
      <c r="Z970">
        <v>0.54246075900000001</v>
      </c>
      <c r="AA970">
        <v>5.3063563000000001E-2</v>
      </c>
      <c r="AB970">
        <v>-0.138081233</v>
      </c>
      <c r="AC970">
        <v>0.61745506400000005</v>
      </c>
      <c r="AD970">
        <v>0.72442372600000005</v>
      </c>
    </row>
    <row r="971" spans="1:30" x14ac:dyDescent="0.2">
      <c r="A971" t="s">
        <v>4609</v>
      </c>
      <c r="B971" t="s">
        <v>51</v>
      </c>
      <c r="C971" t="s">
        <v>32</v>
      </c>
      <c r="D971" t="s">
        <v>4610</v>
      </c>
      <c r="E971" t="s">
        <v>4609</v>
      </c>
      <c r="F971" t="s">
        <v>4611</v>
      </c>
      <c r="G971" t="s">
        <v>36</v>
      </c>
      <c r="H971">
        <v>24.370999999999999</v>
      </c>
      <c r="I971">
        <v>11</v>
      </c>
      <c r="J971">
        <v>44.8</v>
      </c>
      <c r="K971">
        <v>0</v>
      </c>
      <c r="L971">
        <v>63.536000000000001</v>
      </c>
      <c r="M971">
        <v>28.18905067</v>
      </c>
      <c r="N971">
        <v>27.89856339</v>
      </c>
      <c r="O971">
        <v>27.583623889999998</v>
      </c>
      <c r="P971">
        <v>27.171310420000001</v>
      </c>
      <c r="Q971">
        <v>27.236900330000001</v>
      </c>
      <c r="R971">
        <v>26.927278520000002</v>
      </c>
      <c r="S971">
        <v>27.759832379999999</v>
      </c>
      <c r="T971">
        <v>27.700347900000001</v>
      </c>
      <c r="U971">
        <v>27.583265300000001</v>
      </c>
      <c r="V971">
        <v>27.896141050000001</v>
      </c>
      <c r="W971">
        <v>27.61694717</v>
      </c>
      <c r="X971">
        <v>27.793151859999998</v>
      </c>
      <c r="Y971">
        <v>0.24992062300000001</v>
      </c>
      <c r="Z971">
        <v>0.12166595500000001</v>
      </c>
      <c r="AA971">
        <v>2.207769232</v>
      </c>
      <c r="AB971">
        <v>-0.65691693600000001</v>
      </c>
      <c r="AC971">
        <v>0.38104490099999999</v>
      </c>
      <c r="AD971">
        <v>-8.7598165000000006E-2</v>
      </c>
    </row>
    <row r="972" spans="1:30" x14ac:dyDescent="0.2">
      <c r="A972" t="s">
        <v>4612</v>
      </c>
      <c r="B972" t="s">
        <v>4613</v>
      </c>
      <c r="C972" t="s">
        <v>4614</v>
      </c>
      <c r="D972" t="s">
        <v>4615</v>
      </c>
      <c r="E972" t="s">
        <v>4616</v>
      </c>
      <c r="F972" t="s">
        <v>4617</v>
      </c>
      <c r="G972" t="s">
        <v>91</v>
      </c>
      <c r="H972">
        <v>39.665999999999997</v>
      </c>
      <c r="I972">
        <v>21</v>
      </c>
      <c r="J972">
        <v>76.599999999999994</v>
      </c>
      <c r="K972">
        <v>0</v>
      </c>
      <c r="L972">
        <v>234.29</v>
      </c>
      <c r="M972">
        <v>28.515666960000001</v>
      </c>
      <c r="N972">
        <v>28.666481019999999</v>
      </c>
      <c r="O972">
        <v>28.959611890000001</v>
      </c>
      <c r="P972">
        <v>29.195306779999999</v>
      </c>
      <c r="Q972">
        <v>29.541633610000002</v>
      </c>
      <c r="R972">
        <v>29.033361429999999</v>
      </c>
      <c r="S972">
        <v>28.331808089999999</v>
      </c>
      <c r="T972">
        <v>28.782035830000002</v>
      </c>
      <c r="U972">
        <v>28.485773089999999</v>
      </c>
      <c r="V972">
        <v>29.062112809999999</v>
      </c>
      <c r="W972">
        <v>28.66431236</v>
      </c>
      <c r="X972">
        <v>28.422821039999999</v>
      </c>
      <c r="Y972">
        <v>3.5886759999999998E-3</v>
      </c>
      <c r="Z972">
        <v>-2.4954479999999999E-3</v>
      </c>
      <c r="AA972">
        <v>1.061666679</v>
      </c>
      <c r="AB972">
        <v>0.54035186800000001</v>
      </c>
      <c r="AC972">
        <v>0.33020371999999998</v>
      </c>
      <c r="AD972">
        <v>-0.18320973700000001</v>
      </c>
    </row>
    <row r="973" spans="1:30" x14ac:dyDescent="0.2">
      <c r="A973" t="s">
        <v>4618</v>
      </c>
      <c r="B973" t="s">
        <v>4619</v>
      </c>
      <c r="C973" t="s">
        <v>4620</v>
      </c>
      <c r="D973" t="s">
        <v>4621</v>
      </c>
      <c r="E973" t="s">
        <v>4622</v>
      </c>
      <c r="F973" t="s">
        <v>4623</v>
      </c>
      <c r="G973" t="s">
        <v>232</v>
      </c>
      <c r="H973">
        <v>50.162999999999997</v>
      </c>
      <c r="I973">
        <v>25</v>
      </c>
      <c r="J973">
        <v>69.599999999999994</v>
      </c>
      <c r="K973">
        <v>0</v>
      </c>
      <c r="L973">
        <v>199.09</v>
      </c>
      <c r="M973">
        <v>29.8477459</v>
      </c>
      <c r="N973">
        <v>29.513936999999999</v>
      </c>
      <c r="O973">
        <v>28.891918180000001</v>
      </c>
      <c r="P973">
        <v>29.120700840000001</v>
      </c>
      <c r="Q973">
        <v>26.745222089999999</v>
      </c>
      <c r="R973">
        <v>29.66888428</v>
      </c>
      <c r="S973">
        <v>29.544013979999999</v>
      </c>
      <c r="T973">
        <v>28.644954680000001</v>
      </c>
      <c r="U973">
        <v>29.464256290000002</v>
      </c>
      <c r="V973">
        <v>28.56052399</v>
      </c>
      <c r="W973">
        <v>29.4994297</v>
      </c>
      <c r="X973">
        <v>29.708791730000002</v>
      </c>
      <c r="Y973">
        <v>0.13193976399999999</v>
      </c>
      <c r="Z973">
        <v>0.161618551</v>
      </c>
      <c r="AA973">
        <v>0.316011182</v>
      </c>
      <c r="AB973">
        <v>-0.74464607199999999</v>
      </c>
      <c r="AC973">
        <v>2.8422527999999999E-2</v>
      </c>
      <c r="AD973">
        <v>-3.8506826000000001E-2</v>
      </c>
    </row>
    <row r="974" spans="1:30" x14ac:dyDescent="0.2">
      <c r="A974" t="s">
        <v>4624</v>
      </c>
      <c r="B974" t="s">
        <v>99</v>
      </c>
      <c r="C974" t="s">
        <v>100</v>
      </c>
      <c r="D974" t="s">
        <v>4625</v>
      </c>
      <c r="E974" t="s">
        <v>4624</v>
      </c>
      <c r="F974" t="s">
        <v>4626</v>
      </c>
      <c r="G974" t="s">
        <v>58</v>
      </c>
      <c r="H974">
        <v>64.340999999999994</v>
      </c>
      <c r="I974">
        <v>18</v>
      </c>
      <c r="J974">
        <v>47.7</v>
      </c>
      <c r="K974">
        <v>0</v>
      </c>
      <c r="L974">
        <v>284.93</v>
      </c>
      <c r="M974">
        <v>29.612825390000001</v>
      </c>
      <c r="N974">
        <v>29.21152687</v>
      </c>
      <c r="O974">
        <v>29.105520250000001</v>
      </c>
      <c r="P974">
        <v>29.01371765</v>
      </c>
      <c r="Q974">
        <v>29.10626984</v>
      </c>
      <c r="R974">
        <v>29.177431110000001</v>
      </c>
      <c r="S974">
        <v>29.264881129999999</v>
      </c>
      <c r="T974">
        <v>29.119514469999999</v>
      </c>
      <c r="U974">
        <v>29.342464450000001</v>
      </c>
      <c r="V974">
        <v>29.484064100000001</v>
      </c>
      <c r="W974">
        <v>29.50089264</v>
      </c>
      <c r="X974">
        <v>29.745222089999999</v>
      </c>
      <c r="Y974">
        <v>0.68983225999999997</v>
      </c>
      <c r="Z974">
        <v>-0.26676877300000001</v>
      </c>
      <c r="AA974">
        <v>2.1052536580000001</v>
      </c>
      <c r="AB974">
        <v>-0.47758674600000001</v>
      </c>
      <c r="AC974">
        <v>1.455117274</v>
      </c>
      <c r="AD974">
        <v>-0.33443959600000001</v>
      </c>
    </row>
    <row r="975" spans="1:30" x14ac:dyDescent="0.2">
      <c r="A975" t="s">
        <v>4627</v>
      </c>
      <c r="B975" t="s">
        <v>99</v>
      </c>
      <c r="C975" t="s">
        <v>32</v>
      </c>
      <c r="D975" t="s">
        <v>4628</v>
      </c>
      <c r="E975" t="s">
        <v>4627</v>
      </c>
      <c r="F975" t="s">
        <v>4629</v>
      </c>
      <c r="G975" t="s">
        <v>58</v>
      </c>
      <c r="H975">
        <v>31.670999999999999</v>
      </c>
      <c r="I975">
        <v>20</v>
      </c>
      <c r="J975">
        <v>93</v>
      </c>
      <c r="K975">
        <v>0</v>
      </c>
      <c r="L975">
        <v>323.31</v>
      </c>
      <c r="M975">
        <v>31.292032240000001</v>
      </c>
      <c r="N975">
        <v>30.634952550000001</v>
      </c>
      <c r="O975">
        <v>30.619819639999999</v>
      </c>
      <c r="P975">
        <v>30.778234479999998</v>
      </c>
      <c r="Q975">
        <v>29.875474929999999</v>
      </c>
      <c r="R975">
        <v>31.130626679999999</v>
      </c>
      <c r="S975">
        <v>31.86263847</v>
      </c>
      <c r="T975">
        <v>30.901962279999999</v>
      </c>
      <c r="U975">
        <v>31.287691120000002</v>
      </c>
      <c r="V975">
        <v>31.194721220000002</v>
      </c>
      <c r="W975">
        <v>31.465335849999999</v>
      </c>
      <c r="X975">
        <v>31.60514259</v>
      </c>
      <c r="Y975">
        <v>1.067368044</v>
      </c>
      <c r="Z975">
        <v>-0.57279841099999995</v>
      </c>
      <c r="AA975">
        <v>0.98727808100000003</v>
      </c>
      <c r="AB975">
        <v>-0.82695452400000002</v>
      </c>
      <c r="AC975">
        <v>8.2562462000000003E-2</v>
      </c>
      <c r="AD975">
        <v>-7.0969264000000004E-2</v>
      </c>
    </row>
    <row r="976" spans="1:30" x14ac:dyDescent="0.2">
      <c r="A976" t="s">
        <v>4630</v>
      </c>
      <c r="B976" t="s">
        <v>4631</v>
      </c>
      <c r="C976" t="s">
        <v>4632</v>
      </c>
      <c r="D976" t="s">
        <v>4633</v>
      </c>
      <c r="E976" t="s">
        <v>4634</v>
      </c>
      <c r="F976" t="s">
        <v>4635</v>
      </c>
      <c r="G976" t="s">
        <v>232</v>
      </c>
      <c r="H976">
        <v>42.655000000000001</v>
      </c>
      <c r="I976">
        <v>32</v>
      </c>
      <c r="J976">
        <v>95.6</v>
      </c>
      <c r="K976">
        <v>0</v>
      </c>
      <c r="L976">
        <v>323.31</v>
      </c>
      <c r="M976">
        <v>30.710302349999999</v>
      </c>
      <c r="N976">
        <v>30.98915482</v>
      </c>
      <c r="O976">
        <v>31.189899440000001</v>
      </c>
      <c r="P976">
        <v>31.56579018</v>
      </c>
      <c r="Q976">
        <v>30.115699769999999</v>
      </c>
      <c r="R976">
        <v>31.03832817</v>
      </c>
      <c r="S976">
        <v>30.72557831</v>
      </c>
      <c r="T976">
        <v>31.178131100000002</v>
      </c>
      <c r="U976">
        <v>31.000885010000001</v>
      </c>
      <c r="V976">
        <v>30.883581159999999</v>
      </c>
      <c r="W976">
        <v>30.86075211</v>
      </c>
      <c r="X976">
        <v>30.74583054</v>
      </c>
      <c r="Y976">
        <v>0.38508549800000003</v>
      </c>
      <c r="Z976">
        <v>0.13306427000000001</v>
      </c>
      <c r="AA976">
        <v>6.2435891E-2</v>
      </c>
      <c r="AB976">
        <v>7.6551437E-2</v>
      </c>
      <c r="AC976">
        <v>0.426366195</v>
      </c>
      <c r="AD976">
        <v>0.13814353900000001</v>
      </c>
    </row>
    <row r="977" spans="1:30" x14ac:dyDescent="0.2">
      <c r="A977" t="s">
        <v>4636</v>
      </c>
      <c r="B977" t="s">
        <v>4637</v>
      </c>
      <c r="C977" t="s">
        <v>3757</v>
      </c>
      <c r="D977" t="s">
        <v>4638</v>
      </c>
      <c r="E977" t="s">
        <v>4639</v>
      </c>
      <c r="F977" t="s">
        <v>4640</v>
      </c>
      <c r="G977" t="s">
        <v>36</v>
      </c>
      <c r="H977">
        <v>118.02</v>
      </c>
      <c r="I977">
        <v>26</v>
      </c>
      <c r="J977">
        <v>34</v>
      </c>
      <c r="K977">
        <v>0</v>
      </c>
      <c r="L977">
        <v>134.77000000000001</v>
      </c>
      <c r="M977">
        <v>28.645883560000001</v>
      </c>
      <c r="N977">
        <v>29.099914550000001</v>
      </c>
      <c r="O977">
        <v>28.676368709999998</v>
      </c>
      <c r="P977">
        <v>28.38665009</v>
      </c>
      <c r="Q977">
        <v>27.35716248</v>
      </c>
      <c r="R977">
        <v>28.538862229999999</v>
      </c>
      <c r="S977">
        <v>28.383398060000001</v>
      </c>
      <c r="T977">
        <v>28.713813779999999</v>
      </c>
      <c r="U977">
        <v>28.81035614</v>
      </c>
      <c r="V977">
        <v>27.620029450000001</v>
      </c>
      <c r="W977">
        <v>28.609041210000001</v>
      </c>
      <c r="X977">
        <v>28.612455369999999</v>
      </c>
      <c r="Y977">
        <v>0.66055092800000004</v>
      </c>
      <c r="Z977">
        <v>0.52688026399999999</v>
      </c>
      <c r="AA977">
        <v>0.13863499600000001</v>
      </c>
      <c r="AB977">
        <v>-0.186283747</v>
      </c>
      <c r="AC977">
        <v>0.42823794199999998</v>
      </c>
      <c r="AD977">
        <v>0.355347315</v>
      </c>
    </row>
    <row r="978" spans="1:30" x14ac:dyDescent="0.2">
      <c r="A978" t="s">
        <v>4641</v>
      </c>
      <c r="B978" t="s">
        <v>4642</v>
      </c>
      <c r="C978" t="s">
        <v>1538</v>
      </c>
      <c r="D978" t="s">
        <v>4643</v>
      </c>
      <c r="E978" t="s">
        <v>4644</v>
      </c>
      <c r="F978" t="s">
        <v>4645</v>
      </c>
      <c r="G978" t="s">
        <v>91</v>
      </c>
      <c r="H978">
        <v>49.606999999999999</v>
      </c>
      <c r="I978">
        <v>24</v>
      </c>
      <c r="J978">
        <v>77.099999999999994</v>
      </c>
      <c r="K978">
        <v>0</v>
      </c>
      <c r="L978">
        <v>323.31</v>
      </c>
      <c r="M978">
        <v>30.028547289999999</v>
      </c>
      <c r="N978">
        <v>29.78620338</v>
      </c>
      <c r="O978">
        <v>29.415967940000002</v>
      </c>
      <c r="P978">
        <v>30.0411377</v>
      </c>
      <c r="Q978">
        <v>28.694946290000001</v>
      </c>
      <c r="R978">
        <v>30.399173739999998</v>
      </c>
      <c r="S978">
        <v>30.369319919999999</v>
      </c>
      <c r="T978">
        <v>29.715875629999999</v>
      </c>
      <c r="U978">
        <v>30.020753859999999</v>
      </c>
      <c r="V978">
        <v>29.314905169999999</v>
      </c>
      <c r="W978">
        <v>30.22572899</v>
      </c>
      <c r="X978">
        <v>29.561981200000002</v>
      </c>
      <c r="Y978">
        <v>4.4871532999999998E-2</v>
      </c>
      <c r="Z978">
        <v>4.2701085E-2</v>
      </c>
      <c r="AA978">
        <v>6.0925529999999997E-3</v>
      </c>
      <c r="AB978">
        <v>1.0880788000000001E-2</v>
      </c>
      <c r="AC978">
        <v>0.43236686899999999</v>
      </c>
      <c r="AD978">
        <v>0.33444468199999999</v>
      </c>
    </row>
    <row r="979" spans="1:30" x14ac:dyDescent="0.2">
      <c r="A979" t="s">
        <v>4646</v>
      </c>
      <c r="B979" t="s">
        <v>4647</v>
      </c>
      <c r="C979" t="s">
        <v>4648</v>
      </c>
      <c r="D979" t="s">
        <v>4649</v>
      </c>
      <c r="E979" t="s">
        <v>4650</v>
      </c>
      <c r="F979" t="s">
        <v>4651</v>
      </c>
      <c r="G979" t="s">
        <v>91</v>
      </c>
      <c r="H979">
        <v>40.981999999999999</v>
      </c>
      <c r="I979">
        <v>14</v>
      </c>
      <c r="J979">
        <v>52.3</v>
      </c>
      <c r="K979">
        <v>0</v>
      </c>
      <c r="L979">
        <v>254.89</v>
      </c>
      <c r="M979">
        <v>24.462099080000002</v>
      </c>
      <c r="N979">
        <v>24.506212229999999</v>
      </c>
      <c r="O979">
        <v>25.4621067</v>
      </c>
      <c r="P979">
        <v>25.79518509</v>
      </c>
      <c r="Q979">
        <v>26.394210820000001</v>
      </c>
      <c r="R979">
        <v>25.108011250000001</v>
      </c>
      <c r="S979">
        <v>23.896192549999999</v>
      </c>
      <c r="T979">
        <v>23.61608124</v>
      </c>
      <c r="U979">
        <v>23.739469530000001</v>
      </c>
      <c r="V979">
        <v>24.59387207</v>
      </c>
      <c r="W979">
        <v>24.494298929999999</v>
      </c>
      <c r="X979">
        <v>25.680002210000001</v>
      </c>
      <c r="Y979">
        <v>7.9310302999999999E-2</v>
      </c>
      <c r="Z979">
        <v>-0.112585068</v>
      </c>
      <c r="AA979">
        <v>0.72645450300000003</v>
      </c>
      <c r="AB979">
        <v>0.84307797699999998</v>
      </c>
      <c r="AC979">
        <v>1.4066059150000001</v>
      </c>
      <c r="AD979">
        <v>-1.1721433000000001</v>
      </c>
    </row>
    <row r="980" spans="1:30" x14ac:dyDescent="0.2">
      <c r="A980" t="s">
        <v>4652</v>
      </c>
      <c r="B980" t="s">
        <v>4653</v>
      </c>
      <c r="C980" t="s">
        <v>4654</v>
      </c>
      <c r="D980" t="s">
        <v>4655</v>
      </c>
      <c r="E980" t="s">
        <v>4656</v>
      </c>
      <c r="F980" t="s">
        <v>4657</v>
      </c>
      <c r="G980" t="s">
        <v>232</v>
      </c>
      <c r="H980">
        <v>186.46</v>
      </c>
      <c r="I980">
        <v>85</v>
      </c>
      <c r="J980">
        <v>70.2</v>
      </c>
      <c r="K980">
        <v>0</v>
      </c>
      <c r="L980">
        <v>323.31</v>
      </c>
      <c r="M980">
        <v>31.263156890000001</v>
      </c>
      <c r="N980">
        <v>30.823429109999999</v>
      </c>
      <c r="O980">
        <v>30.59654999</v>
      </c>
      <c r="P980">
        <v>30.838834760000001</v>
      </c>
      <c r="Q980">
        <v>30.486253739999999</v>
      </c>
      <c r="R980">
        <v>31.44534492</v>
      </c>
      <c r="S980">
        <v>30.95885277</v>
      </c>
      <c r="T980">
        <v>30.399173739999998</v>
      </c>
      <c r="U980">
        <v>30.64924431</v>
      </c>
      <c r="V980">
        <v>30.747032170000001</v>
      </c>
      <c r="W980">
        <v>31.14631271</v>
      </c>
      <c r="X980">
        <v>30.919614790000001</v>
      </c>
      <c r="Y980">
        <v>6.6378040999999999E-2</v>
      </c>
      <c r="Z980">
        <v>-4.3274562000000003E-2</v>
      </c>
      <c r="AA980">
        <v>1.550464E-2</v>
      </c>
      <c r="AB980">
        <v>-1.4175415E-2</v>
      </c>
      <c r="AC980">
        <v>0.60499303199999999</v>
      </c>
      <c r="AD980">
        <v>-0.26856295299999999</v>
      </c>
    </row>
    <row r="981" spans="1:30" x14ac:dyDescent="0.2">
      <c r="A981" t="s">
        <v>4658</v>
      </c>
      <c r="B981" t="s">
        <v>4659</v>
      </c>
      <c r="C981" t="s">
        <v>4660</v>
      </c>
      <c r="D981" t="s">
        <v>4661</v>
      </c>
      <c r="E981" t="s">
        <v>4658</v>
      </c>
      <c r="F981" t="s">
        <v>4662</v>
      </c>
      <c r="G981" t="s">
        <v>36</v>
      </c>
      <c r="H981">
        <v>32.654000000000003</v>
      </c>
      <c r="I981">
        <v>9</v>
      </c>
      <c r="J981">
        <v>32.5</v>
      </c>
      <c r="K981">
        <v>0</v>
      </c>
      <c r="L981">
        <v>75.924000000000007</v>
      </c>
      <c r="M981">
        <v>29.742349619999999</v>
      </c>
      <c r="N981">
        <v>29.243181230000001</v>
      </c>
      <c r="O981">
        <v>29.113664629999999</v>
      </c>
      <c r="P981">
        <v>28.300512309999998</v>
      </c>
      <c r="Q981">
        <v>29.092575069999999</v>
      </c>
      <c r="R981">
        <v>29.07541084</v>
      </c>
      <c r="S981">
        <v>29.57056618</v>
      </c>
      <c r="T981">
        <v>28.91270828</v>
      </c>
      <c r="U981">
        <v>29.508941650000001</v>
      </c>
      <c r="V981">
        <v>29.29616356</v>
      </c>
      <c r="W981">
        <v>29.26519394</v>
      </c>
      <c r="X981">
        <v>29.590137479999999</v>
      </c>
      <c r="Y981">
        <v>2.6845028E-2</v>
      </c>
      <c r="Z981">
        <v>-1.7433166999999999E-2</v>
      </c>
      <c r="AA981">
        <v>0.93341016700000001</v>
      </c>
      <c r="AB981">
        <v>-0.56099891700000004</v>
      </c>
      <c r="AC981">
        <v>8.0094263999999998E-2</v>
      </c>
      <c r="AD981">
        <v>-5.3092957000000003E-2</v>
      </c>
    </row>
    <row r="982" spans="1:30" x14ac:dyDescent="0.2">
      <c r="A982" t="s">
        <v>4663</v>
      </c>
      <c r="B982" t="s">
        <v>4664</v>
      </c>
      <c r="C982" t="s">
        <v>4665</v>
      </c>
      <c r="D982" t="s">
        <v>4666</v>
      </c>
      <c r="E982" t="s">
        <v>4667</v>
      </c>
      <c r="F982" t="s">
        <v>4668</v>
      </c>
      <c r="G982" t="s">
        <v>395</v>
      </c>
      <c r="H982">
        <v>16.818999999999999</v>
      </c>
      <c r="I982">
        <v>7</v>
      </c>
      <c r="J982">
        <v>75.8</v>
      </c>
      <c r="K982">
        <v>0</v>
      </c>
      <c r="L982">
        <v>29.201000000000001</v>
      </c>
      <c r="M982">
        <v>24.90972137</v>
      </c>
      <c r="N982">
        <v>25.123138430000001</v>
      </c>
      <c r="O982">
        <v>25.973533629999999</v>
      </c>
      <c r="P982">
        <v>24.012384409999999</v>
      </c>
      <c r="Q982">
        <v>25.74457932</v>
      </c>
      <c r="R982">
        <v>26.204263690000001</v>
      </c>
      <c r="S982">
        <v>25.878088000000002</v>
      </c>
      <c r="T982">
        <v>25.68763161</v>
      </c>
      <c r="U982">
        <v>26.1880703</v>
      </c>
      <c r="V982">
        <v>26.003803250000001</v>
      </c>
      <c r="W982">
        <v>25.352218629999999</v>
      </c>
      <c r="X982">
        <v>26.135297779999998</v>
      </c>
      <c r="Y982">
        <v>0.53917407299999998</v>
      </c>
      <c r="Z982">
        <v>-0.49497540800000001</v>
      </c>
      <c r="AA982">
        <v>0.29055520800000001</v>
      </c>
      <c r="AB982">
        <v>-0.51003074599999998</v>
      </c>
      <c r="AC982">
        <v>0.112182456</v>
      </c>
      <c r="AD982">
        <v>8.7490081999999997E-2</v>
      </c>
    </row>
    <row r="983" spans="1:30" x14ac:dyDescent="0.2">
      <c r="A983" t="s">
        <v>4669</v>
      </c>
      <c r="B983" t="s">
        <v>4670</v>
      </c>
      <c r="C983" t="s">
        <v>4671</v>
      </c>
      <c r="D983" t="s">
        <v>4672</v>
      </c>
      <c r="E983" t="s">
        <v>4673</v>
      </c>
      <c r="F983" t="s">
        <v>4674</v>
      </c>
      <c r="G983" t="s">
        <v>232</v>
      </c>
      <c r="H983">
        <v>31.359000000000002</v>
      </c>
      <c r="I983">
        <v>26</v>
      </c>
      <c r="J983">
        <v>92.4</v>
      </c>
      <c r="K983">
        <v>0</v>
      </c>
      <c r="L983">
        <v>323.31</v>
      </c>
      <c r="M983">
        <v>31.980293270000001</v>
      </c>
      <c r="N983">
        <v>32.189811710000001</v>
      </c>
      <c r="O983">
        <v>32.150375369999999</v>
      </c>
      <c r="P983">
        <v>32.341251370000002</v>
      </c>
      <c r="Q983">
        <v>31.77061462</v>
      </c>
      <c r="R983">
        <v>32.277336120000001</v>
      </c>
      <c r="S983">
        <v>32.12466431</v>
      </c>
      <c r="T983">
        <v>32.10515213</v>
      </c>
      <c r="U983">
        <v>32.1783371</v>
      </c>
      <c r="V983">
        <v>31.946390149999999</v>
      </c>
      <c r="W983">
        <v>31.951297759999999</v>
      </c>
      <c r="X983">
        <v>31.938455579999999</v>
      </c>
      <c r="Y983">
        <v>1.178801947</v>
      </c>
      <c r="Z983">
        <v>0.16144561800000001</v>
      </c>
      <c r="AA983">
        <v>0.43777998400000001</v>
      </c>
      <c r="AB983">
        <v>0.184352875</v>
      </c>
      <c r="AC983">
        <v>2.9959830589999998</v>
      </c>
      <c r="AD983">
        <v>0.190670013</v>
      </c>
    </row>
    <row r="984" spans="1:30" x14ac:dyDescent="0.2">
      <c r="A984" t="s">
        <v>4675</v>
      </c>
      <c r="B984" t="s">
        <v>4676</v>
      </c>
      <c r="C984" t="s">
        <v>4677</v>
      </c>
      <c r="D984" t="s">
        <v>4678</v>
      </c>
      <c r="E984" t="s">
        <v>4679</v>
      </c>
      <c r="F984" t="s">
        <v>4680</v>
      </c>
      <c r="G984" t="s">
        <v>232</v>
      </c>
      <c r="H984">
        <v>30.788</v>
      </c>
      <c r="I984">
        <v>13</v>
      </c>
      <c r="J984">
        <v>84.8</v>
      </c>
      <c r="K984">
        <v>0</v>
      </c>
      <c r="L984">
        <v>253.97</v>
      </c>
      <c r="M984">
        <v>28.6563549</v>
      </c>
      <c r="N984">
        <v>28.840200419999999</v>
      </c>
      <c r="O984">
        <v>28.67239571</v>
      </c>
      <c r="P984">
        <v>27.79222107</v>
      </c>
      <c r="Q984">
        <v>27.48385429</v>
      </c>
      <c r="R984">
        <v>28.73995399</v>
      </c>
      <c r="S984">
        <v>28.990236280000001</v>
      </c>
      <c r="T984">
        <v>28.891571039999999</v>
      </c>
      <c r="U984">
        <v>28.806058879999998</v>
      </c>
      <c r="V984">
        <v>28.579961780000001</v>
      </c>
      <c r="W984">
        <v>28.801717759999999</v>
      </c>
      <c r="X984">
        <v>28.860502239999999</v>
      </c>
      <c r="Y984">
        <v>8.3305821000000002E-2</v>
      </c>
      <c r="Z984">
        <v>-2.4410247999999999E-2</v>
      </c>
      <c r="AA984">
        <v>0.89282479800000003</v>
      </c>
      <c r="AB984">
        <v>-0.74205080700000003</v>
      </c>
      <c r="AC984">
        <v>0.66972278299999999</v>
      </c>
      <c r="AD984">
        <v>0.148561478</v>
      </c>
    </row>
    <row r="985" spans="1:30" x14ac:dyDescent="0.2">
      <c r="A985" t="s">
        <v>4681</v>
      </c>
      <c r="B985" t="s">
        <v>99</v>
      </c>
      <c r="C985" t="s">
        <v>100</v>
      </c>
      <c r="D985" t="s">
        <v>4682</v>
      </c>
      <c r="E985" t="s">
        <v>4681</v>
      </c>
      <c r="F985" t="s">
        <v>4683</v>
      </c>
      <c r="G985" t="s">
        <v>58</v>
      </c>
      <c r="H985">
        <v>24.562000000000001</v>
      </c>
      <c r="I985">
        <v>10</v>
      </c>
      <c r="J985">
        <v>60.9</v>
      </c>
      <c r="K985">
        <v>0</v>
      </c>
      <c r="L985">
        <v>313.94</v>
      </c>
      <c r="M985">
        <v>29.315034870000002</v>
      </c>
      <c r="N985">
        <v>28.827234270000002</v>
      </c>
      <c r="O985">
        <v>28.78216171</v>
      </c>
      <c r="P985">
        <v>28.18777657</v>
      </c>
      <c r="Q985">
        <v>29.07948494</v>
      </c>
      <c r="R985">
        <v>28.40055847</v>
      </c>
      <c r="S985">
        <v>28.661699299999999</v>
      </c>
      <c r="T985">
        <v>28.756464000000001</v>
      </c>
      <c r="U985">
        <v>28.641824719999999</v>
      </c>
      <c r="V985">
        <v>29.573656079999999</v>
      </c>
      <c r="W985">
        <v>28.929876329999999</v>
      </c>
      <c r="X985">
        <v>29.408172610000001</v>
      </c>
      <c r="Y985">
        <v>0.56776525499999997</v>
      </c>
      <c r="Z985">
        <v>-0.32909138999999998</v>
      </c>
      <c r="AA985">
        <v>1.0619725369999999</v>
      </c>
      <c r="AB985">
        <v>-0.74796167999999996</v>
      </c>
      <c r="AC985">
        <v>1.460109871</v>
      </c>
      <c r="AD985">
        <v>-0.61723899800000004</v>
      </c>
    </row>
    <row r="986" spans="1:30" x14ac:dyDescent="0.2">
      <c r="A986" t="s">
        <v>4684</v>
      </c>
      <c r="B986" t="s">
        <v>4685</v>
      </c>
      <c r="C986" t="s">
        <v>111</v>
      </c>
      <c r="D986" t="s">
        <v>4686</v>
      </c>
      <c r="E986" t="s">
        <v>4684</v>
      </c>
      <c r="F986" t="s">
        <v>4687</v>
      </c>
      <c r="G986" t="s">
        <v>91</v>
      </c>
      <c r="H986">
        <v>28.454000000000001</v>
      </c>
      <c r="I986">
        <v>8</v>
      </c>
      <c r="J986">
        <v>36.700000000000003</v>
      </c>
      <c r="K986">
        <v>0</v>
      </c>
      <c r="L986">
        <v>10.161</v>
      </c>
      <c r="M986">
        <v>23.634160999999999</v>
      </c>
      <c r="N986">
        <v>24.497835160000001</v>
      </c>
      <c r="O986">
        <v>24.495321270000002</v>
      </c>
      <c r="P986">
        <v>24.86889648</v>
      </c>
      <c r="Q986">
        <v>24.11096191</v>
      </c>
      <c r="R986">
        <v>22.80375862</v>
      </c>
      <c r="S986">
        <v>23.78986931</v>
      </c>
      <c r="T986">
        <v>23.482835770000001</v>
      </c>
      <c r="U986">
        <v>23.279865260000001</v>
      </c>
      <c r="V986">
        <v>24.969804759999999</v>
      </c>
      <c r="W986">
        <v>24.803245539999999</v>
      </c>
      <c r="X986">
        <v>23.785486219999999</v>
      </c>
      <c r="Y986">
        <v>0.26441504399999999</v>
      </c>
      <c r="Z986">
        <v>-0.31040636700000002</v>
      </c>
      <c r="AA986">
        <v>0.34662954499999998</v>
      </c>
      <c r="AB986">
        <v>-0.591639837</v>
      </c>
      <c r="AC986">
        <v>1.1814424640000001</v>
      </c>
      <c r="AD986">
        <v>-1.001988729</v>
      </c>
    </row>
    <row r="987" spans="1:30" x14ac:dyDescent="0.2">
      <c r="A987" t="s">
        <v>4688</v>
      </c>
      <c r="B987" t="s">
        <v>4689</v>
      </c>
      <c r="C987" t="s">
        <v>32</v>
      </c>
      <c r="D987" t="s">
        <v>4690</v>
      </c>
      <c r="E987" t="s">
        <v>4688</v>
      </c>
      <c r="F987" t="s">
        <v>4691</v>
      </c>
      <c r="G987" t="s">
        <v>58</v>
      </c>
      <c r="H987">
        <v>38.110999999999997</v>
      </c>
      <c r="I987">
        <v>13</v>
      </c>
      <c r="J987">
        <v>54.1</v>
      </c>
      <c r="K987">
        <v>0</v>
      </c>
      <c r="L987">
        <v>19.992999999999999</v>
      </c>
      <c r="M987">
        <v>26.491060260000001</v>
      </c>
      <c r="N987">
        <v>25.969522479999998</v>
      </c>
      <c r="O987">
        <v>25.03311729</v>
      </c>
      <c r="P987">
        <v>25.67934799</v>
      </c>
      <c r="Q987">
        <v>26.749830249999999</v>
      </c>
      <c r="R987">
        <v>26.385711669999999</v>
      </c>
      <c r="S987">
        <v>26.437221529999999</v>
      </c>
      <c r="T987">
        <v>25.967786790000002</v>
      </c>
      <c r="U987">
        <v>26.029832840000001</v>
      </c>
      <c r="V987">
        <v>27.348915099999999</v>
      </c>
      <c r="W987">
        <v>26.231821060000001</v>
      </c>
      <c r="X987">
        <v>26.671686170000001</v>
      </c>
      <c r="Y987">
        <v>0.79189947500000002</v>
      </c>
      <c r="Z987">
        <v>-0.919574102</v>
      </c>
      <c r="AA987">
        <v>0.457352539</v>
      </c>
      <c r="AB987">
        <v>-0.47917747500000002</v>
      </c>
      <c r="AC987">
        <v>0.78346615799999997</v>
      </c>
      <c r="AD987">
        <v>-0.60586039199999997</v>
      </c>
    </row>
    <row r="988" spans="1:30" x14ac:dyDescent="0.2">
      <c r="A988" t="s">
        <v>4692</v>
      </c>
      <c r="B988" t="s">
        <v>99</v>
      </c>
      <c r="C988" t="s">
        <v>32</v>
      </c>
      <c r="D988" t="s">
        <v>4693</v>
      </c>
      <c r="E988" t="s">
        <v>4692</v>
      </c>
      <c r="F988" t="s">
        <v>4694</v>
      </c>
      <c r="G988" t="s">
        <v>58</v>
      </c>
      <c r="H988">
        <v>28.385000000000002</v>
      </c>
      <c r="I988">
        <v>11</v>
      </c>
      <c r="J988">
        <v>64.3</v>
      </c>
      <c r="K988">
        <v>0</v>
      </c>
      <c r="L988">
        <v>152.78</v>
      </c>
      <c r="M988">
        <v>26.120977400000001</v>
      </c>
      <c r="N988">
        <v>26.024305340000002</v>
      </c>
      <c r="O988">
        <v>25.97351265</v>
      </c>
      <c r="P988">
        <v>26.345670699999999</v>
      </c>
      <c r="Q988">
        <v>26.791662219999999</v>
      </c>
      <c r="R988">
        <v>26.537256240000001</v>
      </c>
      <c r="S988">
        <v>26.58534431</v>
      </c>
      <c r="T988">
        <v>24.43722343</v>
      </c>
      <c r="U988">
        <v>26.656627660000002</v>
      </c>
      <c r="V988">
        <v>26.369478229999999</v>
      </c>
      <c r="W988">
        <v>26.036241530000002</v>
      </c>
      <c r="X988">
        <v>26.63879013</v>
      </c>
      <c r="Y988">
        <v>0.79365100200000005</v>
      </c>
      <c r="Z988">
        <v>-0.308571498</v>
      </c>
      <c r="AA988">
        <v>0.41143464899999999</v>
      </c>
      <c r="AB988">
        <v>0.21002642299999999</v>
      </c>
      <c r="AC988">
        <v>0.23947406700000001</v>
      </c>
      <c r="AD988">
        <v>-0.45510482800000002</v>
      </c>
    </row>
    <row r="989" spans="1:30" x14ac:dyDescent="0.2">
      <c r="A989" t="s">
        <v>4695</v>
      </c>
      <c r="B989" t="s">
        <v>4696</v>
      </c>
      <c r="C989" t="s">
        <v>4697</v>
      </c>
      <c r="D989" t="s">
        <v>4698</v>
      </c>
      <c r="E989" t="s">
        <v>4699</v>
      </c>
      <c r="F989" t="s">
        <v>4700</v>
      </c>
      <c r="G989" t="s">
        <v>91</v>
      </c>
      <c r="H989">
        <v>52.173000000000002</v>
      </c>
      <c r="I989">
        <v>28</v>
      </c>
      <c r="J989">
        <v>70.8</v>
      </c>
      <c r="K989">
        <v>0</v>
      </c>
      <c r="L989">
        <v>144.75</v>
      </c>
      <c r="M989">
        <v>28.889888760000002</v>
      </c>
      <c r="N989">
        <v>29.553272249999999</v>
      </c>
      <c r="O989">
        <v>29.18324089</v>
      </c>
      <c r="P989">
        <v>29.172788619999999</v>
      </c>
      <c r="Q989">
        <v>24.754293440000001</v>
      </c>
      <c r="R989">
        <v>29.30044556</v>
      </c>
      <c r="S989">
        <v>29.20158386</v>
      </c>
      <c r="T989">
        <v>29.387882229999999</v>
      </c>
      <c r="U989">
        <v>29.40977097</v>
      </c>
      <c r="V989">
        <v>26.528652189999999</v>
      </c>
      <c r="W989">
        <v>29.197277069999998</v>
      </c>
      <c r="X989">
        <v>28.87055969</v>
      </c>
      <c r="Y989">
        <v>0.51374288000000001</v>
      </c>
      <c r="Z989">
        <v>1.0099709830000001</v>
      </c>
      <c r="AA989">
        <v>9.5126385999999993E-2</v>
      </c>
      <c r="AB989">
        <v>-0.45632044500000002</v>
      </c>
      <c r="AC989">
        <v>0.60262983000000003</v>
      </c>
      <c r="AD989">
        <v>1.134249369</v>
      </c>
    </row>
    <row r="990" spans="1:30" x14ac:dyDescent="0.2">
      <c r="A990" t="s">
        <v>4701</v>
      </c>
      <c r="B990" t="s">
        <v>4702</v>
      </c>
      <c r="C990" t="s">
        <v>4703</v>
      </c>
      <c r="D990" t="s">
        <v>4704</v>
      </c>
      <c r="E990" t="s">
        <v>4705</v>
      </c>
      <c r="F990" t="s">
        <v>4706</v>
      </c>
      <c r="G990" t="s">
        <v>91</v>
      </c>
      <c r="H990">
        <v>20.442</v>
      </c>
      <c r="I990">
        <v>14</v>
      </c>
      <c r="J990">
        <v>74.599999999999994</v>
      </c>
      <c r="K990">
        <v>0</v>
      </c>
      <c r="L990">
        <v>320.33</v>
      </c>
      <c r="M990">
        <v>29.336900709999998</v>
      </c>
      <c r="N990">
        <v>29.898794169999999</v>
      </c>
      <c r="O990">
        <v>30.153396610000001</v>
      </c>
      <c r="P990">
        <v>30.804935459999999</v>
      </c>
      <c r="Q990">
        <v>30.882198330000001</v>
      </c>
      <c r="R990">
        <v>29.728712080000001</v>
      </c>
      <c r="S990">
        <v>29.302038190000001</v>
      </c>
      <c r="T990">
        <v>29.556583400000001</v>
      </c>
      <c r="U990">
        <v>29.362648010000001</v>
      </c>
      <c r="V990">
        <v>29.998331069999999</v>
      </c>
      <c r="W990">
        <v>29.52024651</v>
      </c>
      <c r="X990">
        <v>29.421596529999999</v>
      </c>
      <c r="Y990">
        <v>0.191168173</v>
      </c>
      <c r="Z990">
        <v>0.14963913000000001</v>
      </c>
      <c r="AA990">
        <v>0.93491171200000001</v>
      </c>
      <c r="AB990">
        <v>0.82522392300000003</v>
      </c>
      <c r="AC990">
        <v>0.54637621700000005</v>
      </c>
      <c r="AD990">
        <v>-0.23963483199999999</v>
      </c>
    </row>
    <row r="991" spans="1:30" x14ac:dyDescent="0.2">
      <c r="A991" t="s">
        <v>4707</v>
      </c>
      <c r="B991" t="s">
        <v>99</v>
      </c>
      <c r="C991" t="s">
        <v>100</v>
      </c>
      <c r="D991" t="s">
        <v>4708</v>
      </c>
      <c r="E991" t="s">
        <v>4707</v>
      </c>
      <c r="F991" t="s">
        <v>4709</v>
      </c>
      <c r="G991" t="s">
        <v>58</v>
      </c>
      <c r="H991">
        <v>22.196999999999999</v>
      </c>
      <c r="I991">
        <v>12</v>
      </c>
      <c r="J991">
        <v>66.7</v>
      </c>
      <c r="K991">
        <v>0</v>
      </c>
      <c r="L991">
        <v>94.132999999999996</v>
      </c>
      <c r="M991">
        <v>25.751338959999998</v>
      </c>
      <c r="N991">
        <v>26.48483658</v>
      </c>
      <c r="O991">
        <v>25.926803589999999</v>
      </c>
      <c r="P991">
        <v>25.722835539999998</v>
      </c>
      <c r="Q991">
        <v>25.373035430000002</v>
      </c>
      <c r="R991">
        <v>26.301017760000001</v>
      </c>
      <c r="S991">
        <v>26.329816820000001</v>
      </c>
      <c r="T991">
        <v>26.3269062</v>
      </c>
      <c r="U991">
        <v>26.20596123</v>
      </c>
      <c r="V991">
        <v>25.069482799999999</v>
      </c>
      <c r="W991">
        <v>25.954845429999999</v>
      </c>
      <c r="X991">
        <v>26.06874466</v>
      </c>
      <c r="Y991">
        <v>0.390076651</v>
      </c>
      <c r="Z991">
        <v>0.35663541199999998</v>
      </c>
      <c r="AA991">
        <v>8.6405370999999995E-2</v>
      </c>
      <c r="AB991">
        <v>0.101271947</v>
      </c>
      <c r="AC991">
        <v>0.86133198200000005</v>
      </c>
      <c r="AD991">
        <v>0.58987045299999996</v>
      </c>
    </row>
    <row r="992" spans="1:30" x14ac:dyDescent="0.2">
      <c r="A992" t="s">
        <v>4710</v>
      </c>
      <c r="B992" t="s">
        <v>2219</v>
      </c>
      <c r="C992" t="s">
        <v>4711</v>
      </c>
      <c r="D992" t="s">
        <v>4712</v>
      </c>
      <c r="E992" t="s">
        <v>4710</v>
      </c>
      <c r="F992" t="s">
        <v>4713</v>
      </c>
      <c r="G992" t="s">
        <v>91</v>
      </c>
      <c r="H992">
        <v>48.051000000000002</v>
      </c>
      <c r="I992">
        <v>21</v>
      </c>
      <c r="J992">
        <v>67.5</v>
      </c>
      <c r="K992">
        <v>0</v>
      </c>
      <c r="L992">
        <v>323.31</v>
      </c>
      <c r="M992">
        <v>29.329286580000002</v>
      </c>
      <c r="N992">
        <v>29.771354680000002</v>
      </c>
      <c r="O992">
        <v>30.09030533</v>
      </c>
      <c r="P992">
        <v>30.45963287</v>
      </c>
      <c r="Q992">
        <v>30.82350349</v>
      </c>
      <c r="R992">
        <v>29.84409904</v>
      </c>
      <c r="S992">
        <v>29.707738880000001</v>
      </c>
      <c r="T992">
        <v>30.033149720000001</v>
      </c>
      <c r="U992">
        <v>29.61749077</v>
      </c>
      <c r="V992">
        <v>29.925073619999999</v>
      </c>
      <c r="W992">
        <v>29.646982189999999</v>
      </c>
      <c r="X992">
        <v>29.563419339999999</v>
      </c>
      <c r="Y992">
        <v>2.5144132E-2</v>
      </c>
      <c r="Z992">
        <v>1.8490473E-2</v>
      </c>
      <c r="AA992">
        <v>1.0183735279999999</v>
      </c>
      <c r="AB992">
        <v>0.66392008499999999</v>
      </c>
      <c r="AC992">
        <v>0.16789400099999999</v>
      </c>
      <c r="AD992">
        <v>7.4301402000000003E-2</v>
      </c>
    </row>
    <row r="993" spans="1:30" x14ac:dyDescent="0.2">
      <c r="A993" t="s">
        <v>4714</v>
      </c>
      <c r="B993" t="s">
        <v>4715</v>
      </c>
      <c r="C993" t="s">
        <v>100</v>
      </c>
      <c r="D993" t="s">
        <v>4716</v>
      </c>
      <c r="E993" t="s">
        <v>4717</v>
      </c>
      <c r="F993" t="s">
        <v>4718</v>
      </c>
      <c r="G993" t="s">
        <v>43</v>
      </c>
      <c r="H993">
        <v>13.823</v>
      </c>
      <c r="I993">
        <v>4</v>
      </c>
      <c r="J993">
        <v>29.9</v>
      </c>
      <c r="K993">
        <v>0</v>
      </c>
      <c r="L993">
        <v>33.259</v>
      </c>
      <c r="M993">
        <v>30.786359789999999</v>
      </c>
      <c r="N993">
        <v>29.765264510000002</v>
      </c>
      <c r="O993">
        <v>29.733066560000001</v>
      </c>
      <c r="P993">
        <v>27.630828860000001</v>
      </c>
      <c r="Q993">
        <v>29.439441680000002</v>
      </c>
      <c r="R993">
        <v>29.77914238</v>
      </c>
      <c r="S993">
        <v>29.835676190000001</v>
      </c>
      <c r="T993">
        <v>28.914875030000001</v>
      </c>
      <c r="U993">
        <v>29.46503448</v>
      </c>
      <c r="V993">
        <v>31.166086199999999</v>
      </c>
      <c r="W993">
        <v>30.35037041</v>
      </c>
      <c r="X993">
        <v>30.456109999999999</v>
      </c>
      <c r="Y993">
        <v>0.58306167499999995</v>
      </c>
      <c r="Z993">
        <v>-0.56262524899999999</v>
      </c>
      <c r="AA993">
        <v>1.124428253</v>
      </c>
      <c r="AB993">
        <v>-1.7077178959999999</v>
      </c>
      <c r="AC993">
        <v>1.5568543850000001</v>
      </c>
      <c r="AD993">
        <v>-1.252326965</v>
      </c>
    </row>
    <row r="994" spans="1:30" x14ac:dyDescent="0.2">
      <c r="A994" t="s">
        <v>4719</v>
      </c>
      <c r="B994" t="s">
        <v>4720</v>
      </c>
      <c r="C994" t="s">
        <v>4721</v>
      </c>
      <c r="D994" t="s">
        <v>4722</v>
      </c>
      <c r="E994" t="s">
        <v>4723</v>
      </c>
      <c r="F994" t="s">
        <v>4724</v>
      </c>
      <c r="G994" t="s">
        <v>91</v>
      </c>
      <c r="H994">
        <v>53.401000000000003</v>
      </c>
      <c r="I994">
        <v>36</v>
      </c>
      <c r="J994">
        <v>74</v>
      </c>
      <c r="K994">
        <v>0</v>
      </c>
      <c r="L994">
        <v>323.31</v>
      </c>
      <c r="M994">
        <v>26.459951400000001</v>
      </c>
      <c r="N994">
        <v>26.929538730000001</v>
      </c>
      <c r="O994">
        <v>28.193475719999999</v>
      </c>
      <c r="P994">
        <v>28.727769850000001</v>
      </c>
      <c r="Q994">
        <v>27.171882629999999</v>
      </c>
      <c r="R994">
        <v>25.901685709999999</v>
      </c>
      <c r="S994">
        <v>26.46241951</v>
      </c>
      <c r="T994">
        <v>25.48578835</v>
      </c>
      <c r="U994">
        <v>26.504034040000001</v>
      </c>
      <c r="V994">
        <v>28.12460136</v>
      </c>
      <c r="W994">
        <v>27.250789640000001</v>
      </c>
      <c r="X994">
        <v>26.28822327</v>
      </c>
      <c r="Y994">
        <v>1.1976001999999999E-2</v>
      </c>
      <c r="Z994">
        <v>-2.6882807000000002E-2</v>
      </c>
      <c r="AA994">
        <v>1.5619588E-2</v>
      </c>
      <c r="AB994">
        <v>4.5907973999999997E-2</v>
      </c>
      <c r="AC994">
        <v>0.78924366199999996</v>
      </c>
      <c r="AD994">
        <v>-1.0704574579999999</v>
      </c>
    </row>
    <row r="995" spans="1:30" x14ac:dyDescent="0.2">
      <c r="A995" t="s">
        <v>4725</v>
      </c>
      <c r="B995" t="s">
        <v>99</v>
      </c>
      <c r="C995" t="s">
        <v>100</v>
      </c>
      <c r="D995" t="s">
        <v>4726</v>
      </c>
      <c r="E995" t="s">
        <v>4725</v>
      </c>
      <c r="F995" t="s">
        <v>4727</v>
      </c>
      <c r="G995" t="s">
        <v>58</v>
      </c>
      <c r="H995">
        <v>23.404</v>
      </c>
      <c r="I995">
        <v>6</v>
      </c>
      <c r="J995">
        <v>41.7</v>
      </c>
      <c r="K995">
        <v>0</v>
      </c>
      <c r="L995">
        <v>14.473000000000001</v>
      </c>
      <c r="M995">
        <v>25.861501690000001</v>
      </c>
      <c r="N995">
        <v>26.044330599999999</v>
      </c>
      <c r="O995">
        <v>26.223466869999999</v>
      </c>
      <c r="P995">
        <v>24.249666210000001</v>
      </c>
      <c r="Q995">
        <v>25.55359077</v>
      </c>
      <c r="R995">
        <v>24.16750717</v>
      </c>
      <c r="S995">
        <v>26.14035797</v>
      </c>
      <c r="T995">
        <v>26.235185619999999</v>
      </c>
      <c r="U995">
        <v>25.718320850000001</v>
      </c>
      <c r="V995">
        <v>25.847854609999999</v>
      </c>
      <c r="W995">
        <v>26.060934069999998</v>
      </c>
      <c r="X995">
        <v>26.15512657</v>
      </c>
      <c r="Y995">
        <v>5.4248732000000001E-2</v>
      </c>
      <c r="Z995">
        <v>2.1794636999999999E-2</v>
      </c>
      <c r="AA995">
        <v>1.389370217</v>
      </c>
      <c r="AB995">
        <v>-1.3643836979999999</v>
      </c>
      <c r="AC995">
        <v>1.812882E-2</v>
      </c>
      <c r="AD995">
        <v>9.9830630000000004E-3</v>
      </c>
    </row>
    <row r="996" spans="1:30" x14ac:dyDescent="0.2">
      <c r="A996" t="s">
        <v>4728</v>
      </c>
      <c r="B996" t="s">
        <v>4729</v>
      </c>
      <c r="C996" t="s">
        <v>32</v>
      </c>
      <c r="D996" t="s">
        <v>4730</v>
      </c>
      <c r="E996" t="s">
        <v>4728</v>
      </c>
      <c r="F996" t="s">
        <v>4731</v>
      </c>
      <c r="G996" t="s">
        <v>58</v>
      </c>
      <c r="H996">
        <v>41.087000000000003</v>
      </c>
      <c r="I996">
        <v>10</v>
      </c>
      <c r="J996">
        <v>29.8</v>
      </c>
      <c r="K996">
        <v>0</v>
      </c>
      <c r="L996">
        <v>27.24</v>
      </c>
      <c r="M996">
        <v>27.56041527</v>
      </c>
      <c r="N996">
        <v>27.778438569999999</v>
      </c>
      <c r="O996">
        <v>27.471734999999999</v>
      </c>
      <c r="P996">
        <v>27.36026382</v>
      </c>
      <c r="Q996">
        <v>27.629716869999999</v>
      </c>
      <c r="R996">
        <v>27.533859249999999</v>
      </c>
      <c r="S996">
        <v>27.28188896</v>
      </c>
      <c r="T996">
        <v>27.224258420000002</v>
      </c>
      <c r="U996">
        <v>27.37152481</v>
      </c>
      <c r="V996">
        <v>28.031021119999998</v>
      </c>
      <c r="W996">
        <v>27.48385429</v>
      </c>
      <c r="X996">
        <v>27.379560470000001</v>
      </c>
      <c r="Y996">
        <v>4.3000821000000002E-2</v>
      </c>
      <c r="Z996">
        <v>-2.7949015000000001E-2</v>
      </c>
      <c r="AA996">
        <v>0.222277902</v>
      </c>
      <c r="AB996">
        <v>-0.123531977</v>
      </c>
      <c r="AC996">
        <v>0.75419058100000003</v>
      </c>
      <c r="AD996">
        <v>-0.33892122899999999</v>
      </c>
    </row>
    <row r="997" spans="1:30" x14ac:dyDescent="0.2">
      <c r="A997" t="s">
        <v>4732</v>
      </c>
      <c r="B997" t="s">
        <v>4733</v>
      </c>
      <c r="C997" t="s">
        <v>100</v>
      </c>
      <c r="D997" t="s">
        <v>4734</v>
      </c>
      <c r="E997" t="s">
        <v>4735</v>
      </c>
      <c r="F997" t="s">
        <v>4736</v>
      </c>
      <c r="G997" t="s">
        <v>36</v>
      </c>
      <c r="H997">
        <v>62.453000000000003</v>
      </c>
      <c r="I997">
        <v>21</v>
      </c>
      <c r="J997">
        <v>46.2</v>
      </c>
      <c r="K997">
        <v>0</v>
      </c>
      <c r="L997">
        <v>213.25</v>
      </c>
      <c r="M997">
        <v>27.345365520000001</v>
      </c>
      <c r="N997">
        <v>27.161733630000001</v>
      </c>
      <c r="O997">
        <v>26.839179990000002</v>
      </c>
      <c r="P997">
        <v>26.696838379999999</v>
      </c>
      <c r="Q997">
        <v>27.289209369999998</v>
      </c>
      <c r="R997">
        <v>27.656150820000001</v>
      </c>
      <c r="S997">
        <v>27.409568790000002</v>
      </c>
      <c r="T997">
        <v>27.286037449999998</v>
      </c>
      <c r="U997">
        <v>27.02041054</v>
      </c>
      <c r="V997">
        <v>27.565652849999999</v>
      </c>
      <c r="W997">
        <v>27.201816560000001</v>
      </c>
      <c r="X997">
        <v>27.188013080000001</v>
      </c>
      <c r="Y997">
        <v>0.45387221300000002</v>
      </c>
      <c r="Z997">
        <v>-0.20306778</v>
      </c>
      <c r="AA997">
        <v>0.12507722900000001</v>
      </c>
      <c r="AB997">
        <v>-0.10442797299999999</v>
      </c>
      <c r="AC997">
        <v>0.17992002200000001</v>
      </c>
      <c r="AD997">
        <v>-7.9821904999999999E-2</v>
      </c>
    </row>
    <row r="998" spans="1:30" x14ac:dyDescent="0.2">
      <c r="A998" t="s">
        <v>4737</v>
      </c>
      <c r="B998" t="s">
        <v>4738</v>
      </c>
      <c r="C998" t="s">
        <v>4739</v>
      </c>
      <c r="D998" t="s">
        <v>4740</v>
      </c>
      <c r="E998" t="s">
        <v>4741</v>
      </c>
      <c r="F998" t="s">
        <v>4742</v>
      </c>
      <c r="G998" t="s">
        <v>36</v>
      </c>
      <c r="H998">
        <v>47.719000000000001</v>
      </c>
      <c r="I998">
        <v>24</v>
      </c>
      <c r="J998">
        <v>68.900000000000006</v>
      </c>
      <c r="K998">
        <v>0</v>
      </c>
      <c r="L998">
        <v>323.31</v>
      </c>
      <c r="M998">
        <v>28.488918300000002</v>
      </c>
      <c r="N998">
        <v>28.740179059999999</v>
      </c>
      <c r="O998">
        <v>28.424062729999999</v>
      </c>
      <c r="P998">
        <v>28.896141050000001</v>
      </c>
      <c r="Q998">
        <v>29.433385850000001</v>
      </c>
      <c r="R998">
        <v>28.43559265</v>
      </c>
      <c r="S998">
        <v>28.341936109999999</v>
      </c>
      <c r="T998">
        <v>28.27550888</v>
      </c>
      <c r="U998">
        <v>28.549365999999999</v>
      </c>
      <c r="V998">
        <v>29.640151979999999</v>
      </c>
      <c r="W998">
        <v>28.284627910000001</v>
      </c>
      <c r="X998">
        <v>28.33325958</v>
      </c>
      <c r="Y998">
        <v>0.16740978000000001</v>
      </c>
      <c r="Z998">
        <v>-0.20162646000000001</v>
      </c>
      <c r="AA998">
        <v>0.11606688900000001</v>
      </c>
      <c r="AB998">
        <v>0.16902669300000001</v>
      </c>
      <c r="AC998">
        <v>0.33192257200000003</v>
      </c>
      <c r="AD998">
        <v>-0.36374282800000002</v>
      </c>
    </row>
    <row r="999" spans="1:30" x14ac:dyDescent="0.2">
      <c r="A999" t="s">
        <v>4743</v>
      </c>
      <c r="B999" t="s">
        <v>4744</v>
      </c>
      <c r="C999" t="s">
        <v>1446</v>
      </c>
      <c r="D999" t="s">
        <v>4745</v>
      </c>
      <c r="E999" t="s">
        <v>4746</v>
      </c>
      <c r="F999" t="s">
        <v>4747</v>
      </c>
      <c r="G999" t="s">
        <v>91</v>
      </c>
      <c r="H999">
        <v>55.594000000000001</v>
      </c>
      <c r="I999">
        <v>14</v>
      </c>
      <c r="J999">
        <v>45.8</v>
      </c>
      <c r="K999">
        <v>0</v>
      </c>
      <c r="L999">
        <v>323.31</v>
      </c>
      <c r="M999">
        <v>29.58016014</v>
      </c>
      <c r="N999">
        <v>29.212848659999999</v>
      </c>
      <c r="O999">
        <v>29.061779019999999</v>
      </c>
      <c r="P999">
        <v>29.12248039</v>
      </c>
      <c r="Q999">
        <v>26.42302132</v>
      </c>
      <c r="R999">
        <v>28.859790799999999</v>
      </c>
      <c r="S999">
        <v>29.196949010000001</v>
      </c>
      <c r="T999">
        <v>28.992425919999999</v>
      </c>
      <c r="U999">
        <v>29.164876939999999</v>
      </c>
      <c r="V999">
        <v>27.770898819999999</v>
      </c>
      <c r="W999">
        <v>29.532558439999999</v>
      </c>
      <c r="X999">
        <v>29.641410830000002</v>
      </c>
      <c r="Y999">
        <v>0.18504680100000001</v>
      </c>
      <c r="Z999">
        <v>0.30330657999999999</v>
      </c>
      <c r="AA999">
        <v>0.331634926</v>
      </c>
      <c r="AB999">
        <v>-0.84652519199999998</v>
      </c>
      <c r="AC999">
        <v>7.8932115999999997E-2</v>
      </c>
      <c r="AD999">
        <v>0.136461258</v>
      </c>
    </row>
    <row r="1000" spans="1:30" x14ac:dyDescent="0.2">
      <c r="A1000" t="s">
        <v>4748</v>
      </c>
      <c r="B1000" t="s">
        <v>4749</v>
      </c>
      <c r="C1000" t="s">
        <v>4750</v>
      </c>
      <c r="D1000" t="s">
        <v>4751</v>
      </c>
      <c r="E1000" t="s">
        <v>4752</v>
      </c>
      <c r="F1000" t="s">
        <v>4753</v>
      </c>
      <c r="G1000" t="s">
        <v>36</v>
      </c>
      <c r="H1000">
        <v>23.925999999999998</v>
      </c>
      <c r="I1000">
        <v>3</v>
      </c>
      <c r="J1000">
        <v>24.8</v>
      </c>
      <c r="K1000">
        <v>0</v>
      </c>
      <c r="L1000">
        <v>11.551</v>
      </c>
      <c r="M1000">
        <v>23.667833330000001</v>
      </c>
      <c r="N1000">
        <v>24.33637238</v>
      </c>
      <c r="O1000">
        <v>26.528652189999999</v>
      </c>
      <c r="P1000">
        <v>24.085817339999998</v>
      </c>
      <c r="Q1000">
        <v>24.528850559999999</v>
      </c>
      <c r="R1000">
        <v>24.465814590000001</v>
      </c>
      <c r="S1000">
        <v>27.24979591</v>
      </c>
      <c r="T1000">
        <v>26.402023320000001</v>
      </c>
      <c r="U1000">
        <v>24.515525820000001</v>
      </c>
      <c r="V1000">
        <v>24.016941070000001</v>
      </c>
      <c r="W1000">
        <v>24.803609850000001</v>
      </c>
      <c r="X1000">
        <v>26.574586870000001</v>
      </c>
      <c r="Y1000">
        <v>8.9013567000000002E-2</v>
      </c>
      <c r="Z1000">
        <v>-0.28742663099999999</v>
      </c>
      <c r="AA1000">
        <v>0.42897119700000003</v>
      </c>
      <c r="AB1000">
        <v>-0.77155176800000003</v>
      </c>
      <c r="AC1000">
        <v>0.34607238400000001</v>
      </c>
      <c r="AD1000">
        <v>0.92406908700000001</v>
      </c>
    </row>
    <row r="1001" spans="1:30" x14ac:dyDescent="0.2">
      <c r="A1001" t="s">
        <v>4754</v>
      </c>
      <c r="B1001" t="s">
        <v>4755</v>
      </c>
      <c r="C1001" t="s">
        <v>1272</v>
      </c>
      <c r="D1001" t="s">
        <v>4756</v>
      </c>
      <c r="E1001" t="s">
        <v>4757</v>
      </c>
      <c r="F1001" t="s">
        <v>4758</v>
      </c>
      <c r="G1001" t="s">
        <v>232</v>
      </c>
      <c r="H1001">
        <v>62.756</v>
      </c>
      <c r="I1001">
        <v>26</v>
      </c>
      <c r="J1001">
        <v>55.4</v>
      </c>
      <c r="K1001">
        <v>0</v>
      </c>
      <c r="L1001">
        <v>150.46</v>
      </c>
      <c r="M1001">
        <v>23.41615105</v>
      </c>
      <c r="N1001">
        <v>24.46614838</v>
      </c>
      <c r="O1001">
        <v>25.04272461</v>
      </c>
      <c r="P1001">
        <v>25.29388046</v>
      </c>
      <c r="Q1001">
        <v>24.962743759999999</v>
      </c>
      <c r="R1001">
        <v>24.604124070000001</v>
      </c>
      <c r="S1001">
        <v>25.92041206</v>
      </c>
      <c r="T1001">
        <v>26.060213090000001</v>
      </c>
      <c r="U1001">
        <v>24.149806980000001</v>
      </c>
      <c r="V1001">
        <v>25.269723890000002</v>
      </c>
      <c r="W1001">
        <v>24.16671753</v>
      </c>
      <c r="X1001">
        <v>24.477537160000001</v>
      </c>
      <c r="Y1001">
        <v>0.22243237299999999</v>
      </c>
      <c r="Z1001">
        <v>-0.32965151500000001</v>
      </c>
      <c r="AA1001">
        <v>0.33972804899999998</v>
      </c>
      <c r="AB1001">
        <v>0.315589905</v>
      </c>
      <c r="AC1001">
        <v>0.457273649</v>
      </c>
      <c r="AD1001">
        <v>0.73881785099999997</v>
      </c>
    </row>
    <row r="1002" spans="1:30" x14ac:dyDescent="0.2">
      <c r="A1002" t="s">
        <v>4759</v>
      </c>
      <c r="B1002" t="s">
        <v>234</v>
      </c>
      <c r="C1002" t="s">
        <v>32</v>
      </c>
      <c r="D1002" t="s">
        <v>4760</v>
      </c>
      <c r="E1002" t="s">
        <v>4759</v>
      </c>
      <c r="F1002" t="s">
        <v>4761</v>
      </c>
      <c r="G1002" t="s">
        <v>58</v>
      </c>
      <c r="H1002">
        <v>30.212</v>
      </c>
      <c r="I1002">
        <v>6</v>
      </c>
      <c r="J1002">
        <v>33.5</v>
      </c>
      <c r="K1002">
        <v>0</v>
      </c>
      <c r="L1002">
        <v>112.79</v>
      </c>
      <c r="M1002">
        <v>26.412963869999999</v>
      </c>
      <c r="N1002">
        <v>26.35245514</v>
      </c>
      <c r="O1002">
        <v>26.547969819999999</v>
      </c>
      <c r="P1002">
        <v>24.501235959999999</v>
      </c>
      <c r="Q1002">
        <v>25.242397310000001</v>
      </c>
      <c r="R1002">
        <v>26.428462979999999</v>
      </c>
      <c r="S1002">
        <v>26.545394900000002</v>
      </c>
      <c r="T1002">
        <v>26.251331329999999</v>
      </c>
      <c r="U1002">
        <v>23.891742709999999</v>
      </c>
      <c r="V1002">
        <v>24.073244089999999</v>
      </c>
      <c r="W1002">
        <v>26.433597559999999</v>
      </c>
      <c r="X1002">
        <v>25.961374280000001</v>
      </c>
      <c r="Y1002">
        <v>0.58494945300000001</v>
      </c>
      <c r="Z1002">
        <v>0.94839096099999998</v>
      </c>
      <c r="AA1002">
        <v>3.6599218000000003E-2</v>
      </c>
      <c r="AB1002">
        <v>-9.8706562999999997E-2</v>
      </c>
      <c r="AC1002">
        <v>2.2138615E-2</v>
      </c>
      <c r="AD1002">
        <v>7.3417663999999994E-2</v>
      </c>
    </row>
    <row r="1003" spans="1:30" x14ac:dyDescent="0.2">
      <c r="A1003" t="s">
        <v>4762</v>
      </c>
      <c r="B1003" t="s">
        <v>31</v>
      </c>
      <c r="C1003" t="s">
        <v>32</v>
      </c>
      <c r="D1003" t="s">
        <v>4763</v>
      </c>
      <c r="E1003" t="s">
        <v>4764</v>
      </c>
      <c r="F1003" t="s">
        <v>4765</v>
      </c>
      <c r="G1003" t="s">
        <v>36</v>
      </c>
      <c r="H1003">
        <v>123.56</v>
      </c>
      <c r="I1003">
        <v>33</v>
      </c>
      <c r="J1003">
        <v>40.9</v>
      </c>
      <c r="K1003">
        <v>0</v>
      </c>
      <c r="L1003">
        <v>323.31</v>
      </c>
      <c r="M1003">
        <v>30.361707689999999</v>
      </c>
      <c r="N1003">
        <v>30.137605669999999</v>
      </c>
      <c r="O1003">
        <v>30.081951140000001</v>
      </c>
      <c r="P1003">
        <v>29.351886749999998</v>
      </c>
      <c r="Q1003">
        <v>29.269836430000002</v>
      </c>
      <c r="R1003">
        <v>29.94153786</v>
      </c>
      <c r="S1003">
        <v>30.397237780000001</v>
      </c>
      <c r="T1003">
        <v>30.051418300000002</v>
      </c>
      <c r="U1003">
        <v>30.294170380000001</v>
      </c>
      <c r="V1003">
        <v>29.916130070000001</v>
      </c>
      <c r="W1003">
        <v>30.388538359999998</v>
      </c>
      <c r="X1003">
        <v>30.43211174</v>
      </c>
      <c r="Y1003">
        <v>0.10000771</v>
      </c>
      <c r="Z1003">
        <v>-5.1838557E-2</v>
      </c>
      <c r="AA1003">
        <v>1.266456721</v>
      </c>
      <c r="AB1003">
        <v>-0.72450637799999995</v>
      </c>
      <c r="AC1003">
        <v>3.389506E-3</v>
      </c>
      <c r="AD1003">
        <v>2.0154320000000002E-3</v>
      </c>
    </row>
    <row r="1004" spans="1:30" x14ac:dyDescent="0.2">
      <c r="A1004" t="s">
        <v>4766</v>
      </c>
      <c r="B1004" t="s">
        <v>4767</v>
      </c>
      <c r="C1004" t="s">
        <v>4768</v>
      </c>
      <c r="D1004" t="s">
        <v>4769</v>
      </c>
      <c r="E1004" t="s">
        <v>4770</v>
      </c>
      <c r="F1004" t="s">
        <v>4771</v>
      </c>
      <c r="G1004" t="s">
        <v>91</v>
      </c>
      <c r="H1004">
        <v>37.273000000000003</v>
      </c>
      <c r="I1004">
        <v>18</v>
      </c>
      <c r="J1004">
        <v>55.4</v>
      </c>
      <c r="K1004">
        <v>0</v>
      </c>
      <c r="L1004">
        <v>183.46</v>
      </c>
      <c r="M1004">
        <v>23.2773571</v>
      </c>
      <c r="N1004">
        <v>23.451871870000002</v>
      </c>
      <c r="O1004">
        <v>26.471937180000001</v>
      </c>
      <c r="P1004">
        <v>27.181392670000001</v>
      </c>
      <c r="Q1004">
        <v>24.166994089999999</v>
      </c>
      <c r="R1004">
        <v>26.87935066</v>
      </c>
      <c r="S1004">
        <v>24.651281359999999</v>
      </c>
      <c r="T1004">
        <v>25.28157616</v>
      </c>
      <c r="U1004">
        <v>23.474891660000001</v>
      </c>
      <c r="V1004">
        <v>24.209770200000001</v>
      </c>
      <c r="W1004">
        <v>25.077489849999999</v>
      </c>
      <c r="X1004">
        <v>25.493108750000001</v>
      </c>
      <c r="Y1004">
        <v>0.181570392</v>
      </c>
      <c r="Z1004">
        <v>-0.52640088399999996</v>
      </c>
      <c r="AA1004">
        <v>0.48519457799999999</v>
      </c>
      <c r="AB1004">
        <v>1.1491228739999999</v>
      </c>
      <c r="AC1004">
        <v>0.28346043700000001</v>
      </c>
      <c r="AD1004">
        <v>-0.45753987600000001</v>
      </c>
    </row>
    <row r="1005" spans="1:30" x14ac:dyDescent="0.2">
      <c r="A1005" t="s">
        <v>4772</v>
      </c>
      <c r="B1005" t="s">
        <v>4773</v>
      </c>
      <c r="C1005" t="s">
        <v>4774</v>
      </c>
      <c r="D1005" t="s">
        <v>4775</v>
      </c>
      <c r="E1005" t="s">
        <v>4776</v>
      </c>
      <c r="F1005" t="s">
        <v>4777</v>
      </c>
      <c r="G1005" t="s">
        <v>91</v>
      </c>
      <c r="H1005">
        <v>33.045000000000002</v>
      </c>
      <c r="I1005">
        <v>9</v>
      </c>
      <c r="J1005">
        <v>35.5</v>
      </c>
      <c r="K1005">
        <v>0</v>
      </c>
      <c r="L1005">
        <v>26.059000000000001</v>
      </c>
      <c r="M1005">
        <v>24.552772520000001</v>
      </c>
      <c r="N1005">
        <v>24.03736305</v>
      </c>
      <c r="O1005">
        <v>24.667240140000001</v>
      </c>
      <c r="P1005">
        <v>24.319658279999999</v>
      </c>
      <c r="Q1005">
        <v>25.777614589999999</v>
      </c>
      <c r="R1005">
        <v>23.934612269999999</v>
      </c>
      <c r="S1005">
        <v>26.751619340000001</v>
      </c>
      <c r="T1005">
        <v>25.99114037</v>
      </c>
      <c r="U1005">
        <v>24.451396939999999</v>
      </c>
      <c r="V1005">
        <v>23.835165020000002</v>
      </c>
      <c r="W1005">
        <v>24.972682949999999</v>
      </c>
      <c r="X1005">
        <v>23.7894516</v>
      </c>
      <c r="Y1005">
        <v>0.195221017</v>
      </c>
      <c r="Z1005">
        <v>0.22002537999999999</v>
      </c>
      <c r="AA1005">
        <v>0.28256782200000002</v>
      </c>
      <c r="AB1005">
        <v>0.47819518999999999</v>
      </c>
      <c r="AC1005">
        <v>0.91812211300000002</v>
      </c>
      <c r="AD1005">
        <v>1.5322856899999999</v>
      </c>
    </row>
    <row r="1006" spans="1:30" x14ac:dyDescent="0.2">
      <c r="A1006" s="3" t="s">
        <v>4778</v>
      </c>
      <c r="B1006" t="s">
        <v>4779</v>
      </c>
      <c r="C1006" t="s">
        <v>4780</v>
      </c>
      <c r="D1006" t="s">
        <v>4781</v>
      </c>
      <c r="E1006" t="s">
        <v>4778</v>
      </c>
      <c r="F1006" t="s">
        <v>4782</v>
      </c>
      <c r="G1006" t="s">
        <v>36</v>
      </c>
      <c r="H1006">
        <v>33.448</v>
      </c>
      <c r="I1006">
        <v>7</v>
      </c>
      <c r="J1006">
        <v>27.3</v>
      </c>
      <c r="K1006">
        <v>0</v>
      </c>
      <c r="L1006">
        <v>22.236999999999998</v>
      </c>
      <c r="M1006">
        <v>25.743167880000001</v>
      </c>
      <c r="N1006">
        <v>25.958833689999999</v>
      </c>
      <c r="O1006">
        <v>25.022243499999998</v>
      </c>
      <c r="P1006">
        <v>24.872646329999998</v>
      </c>
      <c r="Q1006">
        <v>23.9797802</v>
      </c>
      <c r="R1006">
        <v>24.570798870000001</v>
      </c>
      <c r="S1006">
        <v>24.492998119999999</v>
      </c>
      <c r="T1006">
        <v>24.918588639999999</v>
      </c>
      <c r="U1006">
        <v>24.68208504</v>
      </c>
      <c r="V1006">
        <v>23.518596649999999</v>
      </c>
      <c r="W1006">
        <v>25.3627243</v>
      </c>
      <c r="X1006">
        <v>24.968687060000001</v>
      </c>
      <c r="Y1006">
        <v>0.69488581400000005</v>
      </c>
      <c r="Z1006">
        <v>0.95807902</v>
      </c>
      <c r="AA1006">
        <v>8.1184805999999998E-2</v>
      </c>
      <c r="AB1006">
        <v>-0.14226086900000001</v>
      </c>
      <c r="AC1006">
        <v>4.8504831999999998E-2</v>
      </c>
      <c r="AD1006">
        <v>8.1221263000000002E-2</v>
      </c>
    </row>
    <row r="1007" spans="1:30" x14ac:dyDescent="0.2">
      <c r="A1007" t="s">
        <v>4783</v>
      </c>
      <c r="B1007" t="s">
        <v>4784</v>
      </c>
      <c r="C1007" t="s">
        <v>1678</v>
      </c>
      <c r="D1007" t="s">
        <v>4785</v>
      </c>
      <c r="E1007" t="s">
        <v>4786</v>
      </c>
      <c r="F1007" t="s">
        <v>4787</v>
      </c>
      <c r="G1007" t="s">
        <v>36</v>
      </c>
      <c r="H1007">
        <v>49.792999999999999</v>
      </c>
      <c r="I1007">
        <v>19</v>
      </c>
      <c r="J1007">
        <v>59</v>
      </c>
      <c r="K1007">
        <v>0</v>
      </c>
      <c r="L1007">
        <v>277.14</v>
      </c>
      <c r="M1007">
        <v>30.27197456</v>
      </c>
      <c r="N1007">
        <v>30.089546200000001</v>
      </c>
      <c r="O1007">
        <v>29.903543469999999</v>
      </c>
      <c r="P1007">
        <v>29.57193947</v>
      </c>
      <c r="Q1007">
        <v>29.66361809</v>
      </c>
      <c r="R1007">
        <v>29.848329540000002</v>
      </c>
      <c r="S1007">
        <v>29.997926710000002</v>
      </c>
      <c r="T1007">
        <v>30.02353287</v>
      </c>
      <c r="U1007">
        <v>30.09080887</v>
      </c>
      <c r="V1007">
        <v>30.383604049999999</v>
      </c>
      <c r="W1007">
        <v>30.212802889999999</v>
      </c>
      <c r="X1007">
        <v>30.54434586</v>
      </c>
      <c r="Y1007">
        <v>0.95486548999999998</v>
      </c>
      <c r="Z1007">
        <v>-0.291896184</v>
      </c>
      <c r="AA1007">
        <v>2.2619452149999999</v>
      </c>
      <c r="AB1007">
        <v>-0.68562189699999998</v>
      </c>
      <c r="AC1007">
        <v>1.580282</v>
      </c>
      <c r="AD1007">
        <v>-0.34282811499999999</v>
      </c>
    </row>
    <row r="1008" spans="1:30" x14ac:dyDescent="0.2">
      <c r="A1008" t="s">
        <v>4788</v>
      </c>
      <c r="B1008" t="s">
        <v>4789</v>
      </c>
      <c r="C1008" t="s">
        <v>4790</v>
      </c>
      <c r="D1008" t="s">
        <v>4791</v>
      </c>
      <c r="E1008" t="s">
        <v>4788</v>
      </c>
      <c r="F1008" t="s">
        <v>4792</v>
      </c>
      <c r="G1008" t="s">
        <v>36</v>
      </c>
      <c r="H1008">
        <v>72.834999999999994</v>
      </c>
      <c r="I1008">
        <v>9</v>
      </c>
      <c r="J1008">
        <v>15.1</v>
      </c>
      <c r="K1008">
        <v>0</v>
      </c>
      <c r="L1008">
        <v>64.760000000000005</v>
      </c>
      <c r="M1008">
        <v>26.874670030000001</v>
      </c>
      <c r="N1008">
        <v>26.080360410000001</v>
      </c>
      <c r="O1008">
        <v>26.36537933</v>
      </c>
      <c r="P1008">
        <v>24.692768099999999</v>
      </c>
      <c r="Q1008">
        <v>25.252151489999999</v>
      </c>
      <c r="R1008">
        <v>25.825803759999999</v>
      </c>
      <c r="S1008">
        <v>25.902215959999999</v>
      </c>
      <c r="T1008">
        <v>26.04510307</v>
      </c>
      <c r="U1008">
        <v>25.854646679999998</v>
      </c>
      <c r="V1008">
        <v>25.304277419999998</v>
      </c>
      <c r="W1008">
        <v>25.96853256</v>
      </c>
      <c r="X1008">
        <v>26.263040539999999</v>
      </c>
      <c r="Y1008">
        <v>0.74481545299999996</v>
      </c>
      <c r="Z1008">
        <v>0.59485308299999995</v>
      </c>
      <c r="AA1008">
        <v>0.60965858699999997</v>
      </c>
      <c r="AB1008">
        <v>-0.58837572699999996</v>
      </c>
      <c r="AC1008">
        <v>0.11103141699999999</v>
      </c>
      <c r="AD1008">
        <v>8.8705063000000001E-2</v>
      </c>
    </row>
    <row r="1009" spans="1:30" x14ac:dyDescent="0.2">
      <c r="A1009" t="s">
        <v>4793</v>
      </c>
      <c r="B1009" t="s">
        <v>4794</v>
      </c>
      <c r="C1009" t="s">
        <v>100</v>
      </c>
      <c r="D1009" t="s">
        <v>4795</v>
      </c>
      <c r="E1009" t="s">
        <v>4796</v>
      </c>
      <c r="F1009" t="s">
        <v>4797</v>
      </c>
      <c r="G1009" t="s">
        <v>395</v>
      </c>
      <c r="H1009">
        <v>11.064</v>
      </c>
      <c r="I1009">
        <v>3</v>
      </c>
      <c r="J1009">
        <v>29.9</v>
      </c>
      <c r="K1009">
        <v>0</v>
      </c>
      <c r="L1009">
        <v>21.41</v>
      </c>
      <c r="M1009">
        <v>23.4794178</v>
      </c>
      <c r="N1009">
        <v>24.964986799999998</v>
      </c>
      <c r="O1009">
        <v>24.195028310000001</v>
      </c>
      <c r="P1009">
        <v>24.44169617</v>
      </c>
      <c r="Q1009">
        <v>24.765489580000001</v>
      </c>
      <c r="R1009">
        <v>24.33708</v>
      </c>
      <c r="S1009">
        <v>24.240825650000001</v>
      </c>
      <c r="T1009">
        <v>23.450208660000001</v>
      </c>
      <c r="U1009">
        <v>23.9193058</v>
      </c>
      <c r="V1009">
        <v>24.210708619999998</v>
      </c>
      <c r="W1009">
        <v>24.120437620000001</v>
      </c>
      <c r="X1009">
        <v>24.688114169999999</v>
      </c>
      <c r="Y1009">
        <v>9.7814838000000001E-2</v>
      </c>
      <c r="Z1009">
        <v>-0.126609166</v>
      </c>
      <c r="AA1009">
        <v>0.33009290499999999</v>
      </c>
      <c r="AB1009">
        <v>0.17500178</v>
      </c>
      <c r="AC1009">
        <v>0.74504183599999996</v>
      </c>
      <c r="AD1009">
        <v>-0.46964009600000001</v>
      </c>
    </row>
    <row r="1010" spans="1:30" x14ac:dyDescent="0.2">
      <c r="A1010" t="s">
        <v>4798</v>
      </c>
      <c r="B1010" t="s">
        <v>4799</v>
      </c>
      <c r="C1010" t="s">
        <v>4800</v>
      </c>
      <c r="D1010" t="s">
        <v>4801</v>
      </c>
      <c r="E1010" t="s">
        <v>4802</v>
      </c>
      <c r="F1010" t="s">
        <v>4803</v>
      </c>
      <c r="G1010" t="s">
        <v>91</v>
      </c>
      <c r="H1010">
        <v>23.77</v>
      </c>
      <c r="I1010">
        <v>3</v>
      </c>
      <c r="J1010">
        <v>26.2</v>
      </c>
      <c r="K1010">
        <v>0</v>
      </c>
      <c r="L1010">
        <v>49.95</v>
      </c>
      <c r="M1010">
        <v>24.543216709999999</v>
      </c>
      <c r="N1010">
        <v>26.802795410000002</v>
      </c>
      <c r="O1010">
        <v>26.40036392</v>
      </c>
      <c r="P1010">
        <v>26.556941989999999</v>
      </c>
      <c r="Q1010">
        <v>24.751775739999999</v>
      </c>
      <c r="R1010">
        <v>25.693529130000002</v>
      </c>
      <c r="S1010">
        <v>26.98587418</v>
      </c>
      <c r="T1010">
        <v>27.2380867</v>
      </c>
      <c r="U1010">
        <v>26.49810982</v>
      </c>
      <c r="V1010">
        <v>26.899660109999999</v>
      </c>
      <c r="W1010">
        <v>27.054449080000001</v>
      </c>
      <c r="X1010">
        <v>27.093456270000001</v>
      </c>
      <c r="Y1010">
        <v>0.72069400100000003</v>
      </c>
      <c r="Z1010">
        <v>-1.1003964740000001</v>
      </c>
      <c r="AA1010">
        <v>1.2079054760000001</v>
      </c>
      <c r="AB1010">
        <v>-1.348439535</v>
      </c>
      <c r="AC1010">
        <v>0.183755996</v>
      </c>
      <c r="AD1010">
        <v>-0.108498255</v>
      </c>
    </row>
    <row r="1011" spans="1:30" x14ac:dyDescent="0.2">
      <c r="A1011" t="s">
        <v>4804</v>
      </c>
      <c r="B1011" t="s">
        <v>4805</v>
      </c>
      <c r="C1011" t="s">
        <v>32</v>
      </c>
      <c r="D1011" t="s">
        <v>4806</v>
      </c>
      <c r="E1011" t="s">
        <v>4807</v>
      </c>
      <c r="F1011" t="s">
        <v>4808</v>
      </c>
      <c r="G1011" t="s">
        <v>36</v>
      </c>
      <c r="H1011">
        <v>20.442</v>
      </c>
      <c r="I1011">
        <v>6</v>
      </c>
      <c r="J1011">
        <v>53.5</v>
      </c>
      <c r="K1011">
        <v>0</v>
      </c>
      <c r="L1011">
        <v>11.834</v>
      </c>
      <c r="M1011">
        <v>27.546205520000001</v>
      </c>
      <c r="N1011">
        <v>27.11981201</v>
      </c>
      <c r="O1011">
        <v>26.942907330000001</v>
      </c>
      <c r="P1011">
        <v>26.349842070000001</v>
      </c>
      <c r="Q1011">
        <v>26.38957405</v>
      </c>
      <c r="R1011">
        <v>27.066919330000001</v>
      </c>
      <c r="S1011">
        <v>27.514575959999998</v>
      </c>
      <c r="T1011">
        <v>26.588636399999999</v>
      </c>
      <c r="U1011">
        <v>27.207227710000002</v>
      </c>
      <c r="V1011">
        <v>27.059511180000001</v>
      </c>
      <c r="W1011">
        <v>27.672765729999998</v>
      </c>
      <c r="X1011">
        <v>27.622545240000001</v>
      </c>
      <c r="Y1011">
        <v>0.395018498</v>
      </c>
      <c r="Z1011">
        <v>-0.24863243099999999</v>
      </c>
      <c r="AA1011">
        <v>1.3065080609999999</v>
      </c>
      <c r="AB1011">
        <v>-0.84949556999999998</v>
      </c>
      <c r="AC1011">
        <v>0.44554891899999999</v>
      </c>
      <c r="AD1011">
        <v>-0.34812736500000002</v>
      </c>
    </row>
    <row r="1012" spans="1:30" x14ac:dyDescent="0.2">
      <c r="A1012" t="s">
        <v>4809</v>
      </c>
      <c r="B1012" t="s">
        <v>612</v>
      </c>
      <c r="C1012" t="s">
        <v>32</v>
      </c>
      <c r="D1012" t="s">
        <v>4810</v>
      </c>
      <c r="E1012" t="s">
        <v>4809</v>
      </c>
      <c r="F1012" t="s">
        <v>4811</v>
      </c>
      <c r="G1012" t="s">
        <v>36</v>
      </c>
      <c r="H1012">
        <v>70.028999999999996</v>
      </c>
      <c r="I1012">
        <v>33</v>
      </c>
      <c r="J1012">
        <v>67.7</v>
      </c>
      <c r="K1012">
        <v>0</v>
      </c>
      <c r="L1012">
        <v>323.31</v>
      </c>
      <c r="M1012">
        <v>28.89414597</v>
      </c>
      <c r="N1012">
        <v>28.618734360000001</v>
      </c>
      <c r="O1012">
        <v>28.25916672</v>
      </c>
      <c r="P1012">
        <v>27.188390729999998</v>
      </c>
      <c r="Q1012">
        <v>28.314149860000001</v>
      </c>
      <c r="R1012">
        <v>28.519233700000001</v>
      </c>
      <c r="S1012">
        <v>28.603639600000001</v>
      </c>
      <c r="T1012">
        <v>28.571487430000001</v>
      </c>
      <c r="U1012">
        <v>28.500513080000001</v>
      </c>
      <c r="V1012">
        <v>29.394601819999998</v>
      </c>
      <c r="W1012">
        <v>28.642753599999999</v>
      </c>
      <c r="X1012">
        <v>29.00950623</v>
      </c>
      <c r="Y1012">
        <v>0.67880116599999996</v>
      </c>
      <c r="Z1012">
        <v>-0.42493820199999999</v>
      </c>
      <c r="AA1012">
        <v>1.012949007</v>
      </c>
      <c r="AB1012">
        <v>-1.0083624520000001</v>
      </c>
      <c r="AC1012">
        <v>0.97720206700000001</v>
      </c>
      <c r="AD1012">
        <v>-0.45707384699999998</v>
      </c>
    </row>
    <row r="1013" spans="1:30" x14ac:dyDescent="0.2">
      <c r="A1013" t="s">
        <v>4812</v>
      </c>
      <c r="B1013" t="s">
        <v>4813</v>
      </c>
      <c r="C1013" t="s">
        <v>4814</v>
      </c>
      <c r="D1013" t="s">
        <v>4815</v>
      </c>
      <c r="E1013" t="s">
        <v>4816</v>
      </c>
      <c r="F1013" t="s">
        <v>4817</v>
      </c>
      <c r="G1013" t="s">
        <v>91</v>
      </c>
      <c r="H1013">
        <v>49.08</v>
      </c>
      <c r="I1013">
        <v>6</v>
      </c>
      <c r="J1013">
        <v>17.7</v>
      </c>
      <c r="K1013">
        <v>0</v>
      </c>
      <c r="L1013">
        <v>13.045999999999999</v>
      </c>
      <c r="M1013">
        <v>25.05492783</v>
      </c>
      <c r="N1013">
        <v>22.98822212</v>
      </c>
      <c r="O1013">
        <v>23.475023270000001</v>
      </c>
      <c r="P1013">
        <v>25.454843520000001</v>
      </c>
      <c r="Q1013">
        <v>25.793296810000001</v>
      </c>
      <c r="R1013">
        <v>24.557140350000001</v>
      </c>
      <c r="S1013">
        <v>24.461694720000001</v>
      </c>
      <c r="T1013">
        <v>24.575298310000001</v>
      </c>
      <c r="U1013">
        <v>24.13668633</v>
      </c>
      <c r="V1013">
        <v>24.311635970000001</v>
      </c>
      <c r="W1013">
        <v>23.981693270000001</v>
      </c>
      <c r="X1013">
        <v>24.16919708</v>
      </c>
      <c r="Y1013">
        <v>0.19104629100000001</v>
      </c>
      <c r="Z1013">
        <v>-0.31478436799999998</v>
      </c>
      <c r="AA1013">
        <v>1.3660717600000001</v>
      </c>
      <c r="AB1013">
        <v>1.114251455</v>
      </c>
      <c r="AC1013">
        <v>0.66084496999999998</v>
      </c>
      <c r="AD1013">
        <v>0.23705101000000001</v>
      </c>
    </row>
    <row r="1014" spans="1:30" x14ac:dyDescent="0.2">
      <c r="A1014" t="s">
        <v>4818</v>
      </c>
      <c r="B1014" t="s">
        <v>4819</v>
      </c>
      <c r="C1014" t="s">
        <v>4820</v>
      </c>
      <c r="D1014" t="s">
        <v>4821</v>
      </c>
      <c r="E1014" t="s">
        <v>4822</v>
      </c>
      <c r="F1014" t="s">
        <v>4823</v>
      </c>
      <c r="G1014" t="s">
        <v>126</v>
      </c>
      <c r="H1014">
        <v>14.417</v>
      </c>
      <c r="I1014">
        <v>5</v>
      </c>
      <c r="J1014">
        <v>47.7</v>
      </c>
      <c r="K1014">
        <v>0</v>
      </c>
      <c r="L1014">
        <v>138.47</v>
      </c>
      <c r="M1014">
        <v>25.492712019999999</v>
      </c>
      <c r="N1014">
        <v>25.863346100000001</v>
      </c>
      <c r="O1014">
        <v>25.894718170000001</v>
      </c>
      <c r="P1014">
        <v>26.136510850000001</v>
      </c>
      <c r="Q1014">
        <v>26.76988983</v>
      </c>
      <c r="R1014">
        <v>25.624191280000002</v>
      </c>
      <c r="S1014">
        <v>25.545394900000002</v>
      </c>
      <c r="T1014">
        <v>24.984445569999998</v>
      </c>
      <c r="U1014">
        <v>25.30817223</v>
      </c>
      <c r="V1014">
        <v>25.63012123</v>
      </c>
      <c r="W1014">
        <v>24.89241028</v>
      </c>
      <c r="X1014">
        <v>23.707916260000001</v>
      </c>
      <c r="Y1014">
        <v>0.810772147</v>
      </c>
      <c r="Z1014">
        <v>1.0067761740000001</v>
      </c>
      <c r="AA1014">
        <v>1.0347224269999999</v>
      </c>
      <c r="AB1014">
        <v>1.4333813989999999</v>
      </c>
      <c r="AC1014">
        <v>0.38718307699999999</v>
      </c>
      <c r="AD1014">
        <v>0.53585497500000001</v>
      </c>
    </row>
    <row r="1015" spans="1:30" x14ac:dyDescent="0.2">
      <c r="A1015" t="s">
        <v>4824</v>
      </c>
      <c r="B1015" t="s">
        <v>31</v>
      </c>
      <c r="C1015" t="s">
        <v>100</v>
      </c>
      <c r="D1015" t="s">
        <v>4825</v>
      </c>
      <c r="E1015" t="s">
        <v>4824</v>
      </c>
      <c r="F1015" t="s">
        <v>4826</v>
      </c>
      <c r="G1015" t="s">
        <v>36</v>
      </c>
      <c r="H1015">
        <v>47.213000000000001</v>
      </c>
      <c r="I1015">
        <v>6</v>
      </c>
      <c r="J1015">
        <v>20.2</v>
      </c>
      <c r="K1015">
        <v>0</v>
      </c>
      <c r="L1015">
        <v>18.751000000000001</v>
      </c>
      <c r="M1015">
        <v>25.51029587</v>
      </c>
      <c r="N1015">
        <v>25.895666120000001</v>
      </c>
      <c r="O1015">
        <v>25.271347049999999</v>
      </c>
      <c r="P1015">
        <v>24.971935269999999</v>
      </c>
      <c r="Q1015">
        <v>25.467172619999999</v>
      </c>
      <c r="R1015">
        <v>25.205978389999999</v>
      </c>
      <c r="S1015">
        <v>25.182794569999999</v>
      </c>
      <c r="T1015">
        <v>24.927640910000001</v>
      </c>
      <c r="U1015">
        <v>25.495763780000001</v>
      </c>
      <c r="V1015">
        <v>25.08143806</v>
      </c>
      <c r="W1015">
        <v>25.247243879999999</v>
      </c>
      <c r="X1015">
        <v>25.728712080000001</v>
      </c>
      <c r="Y1015">
        <v>0.31817935600000002</v>
      </c>
      <c r="Z1015">
        <v>0.20663833600000001</v>
      </c>
      <c r="AA1015">
        <v>0.222444953</v>
      </c>
      <c r="AB1015">
        <v>-0.13743591299999999</v>
      </c>
      <c r="AC1015">
        <v>0.23206406099999999</v>
      </c>
      <c r="AD1015">
        <v>-0.15039825400000001</v>
      </c>
    </row>
    <row r="1016" spans="1:30" x14ac:dyDescent="0.2">
      <c r="A1016" t="s">
        <v>4827</v>
      </c>
      <c r="B1016" t="s">
        <v>4828</v>
      </c>
      <c r="C1016" t="s">
        <v>4829</v>
      </c>
      <c r="D1016" t="s">
        <v>4830</v>
      </c>
      <c r="E1016" t="s">
        <v>4831</v>
      </c>
      <c r="F1016" t="s">
        <v>4832</v>
      </c>
      <c r="G1016" t="s">
        <v>36</v>
      </c>
      <c r="H1016">
        <v>35.082999999999998</v>
      </c>
      <c r="I1016">
        <v>4</v>
      </c>
      <c r="J1016">
        <v>14.8</v>
      </c>
      <c r="K1016">
        <v>0</v>
      </c>
      <c r="L1016">
        <v>8.6166999999999998</v>
      </c>
      <c r="M1016">
        <v>25.332345960000001</v>
      </c>
      <c r="N1016">
        <v>25.906831740000001</v>
      </c>
      <c r="O1016">
        <v>23.992820739999999</v>
      </c>
      <c r="P1016">
        <v>25.013101580000001</v>
      </c>
      <c r="Q1016">
        <v>24.720865249999999</v>
      </c>
      <c r="R1016">
        <v>24.39526558</v>
      </c>
      <c r="S1016">
        <v>24.090925219999999</v>
      </c>
      <c r="T1016">
        <v>25.578048710000001</v>
      </c>
      <c r="U1016">
        <v>25.93642998</v>
      </c>
      <c r="V1016">
        <v>23.31820488</v>
      </c>
      <c r="W1016">
        <v>24.47499084</v>
      </c>
      <c r="X1016">
        <v>25.482284549999999</v>
      </c>
      <c r="Y1016">
        <v>0.316195848</v>
      </c>
      <c r="Z1016">
        <v>0.65217272400000004</v>
      </c>
      <c r="AA1016">
        <v>0.164817185</v>
      </c>
      <c r="AB1016">
        <v>0.28458404500000001</v>
      </c>
      <c r="AC1016">
        <v>0.38840860500000002</v>
      </c>
      <c r="AD1016">
        <v>0.77664120999999997</v>
      </c>
    </row>
    <row r="1017" spans="1:30" x14ac:dyDescent="0.2">
      <c r="A1017" t="s">
        <v>4833</v>
      </c>
      <c r="B1017" t="s">
        <v>4834</v>
      </c>
      <c r="C1017" t="s">
        <v>4835</v>
      </c>
      <c r="D1017" t="s">
        <v>4836</v>
      </c>
      <c r="E1017" t="s">
        <v>4837</v>
      </c>
      <c r="F1017" t="s">
        <v>4838</v>
      </c>
      <c r="G1017" t="s">
        <v>91</v>
      </c>
      <c r="H1017">
        <v>45.552</v>
      </c>
      <c r="I1017">
        <v>15</v>
      </c>
      <c r="J1017">
        <v>44.9</v>
      </c>
      <c r="K1017">
        <v>0</v>
      </c>
      <c r="L1017">
        <v>91.123999999999995</v>
      </c>
      <c r="M1017">
        <v>25.893146510000001</v>
      </c>
      <c r="N1017">
        <v>25.539993290000002</v>
      </c>
      <c r="O1017">
        <v>25.835546489999999</v>
      </c>
      <c r="P1017">
        <v>26.104116439999999</v>
      </c>
      <c r="Q1017">
        <v>24.922719959999998</v>
      </c>
      <c r="R1017">
        <v>26.069091799999999</v>
      </c>
      <c r="S1017">
        <v>25.658372880000002</v>
      </c>
      <c r="T1017">
        <v>26.242181779999999</v>
      </c>
      <c r="U1017">
        <v>26.7426548</v>
      </c>
      <c r="V1017">
        <v>24.383943559999999</v>
      </c>
      <c r="W1017">
        <v>25.84261322</v>
      </c>
      <c r="X1017">
        <v>25.555961610000001</v>
      </c>
      <c r="Y1017">
        <v>0.46651783299999999</v>
      </c>
      <c r="Z1017">
        <v>0.495389303</v>
      </c>
      <c r="AA1017">
        <v>0.30086113599999997</v>
      </c>
      <c r="AB1017">
        <v>0.43780326800000002</v>
      </c>
      <c r="AC1017">
        <v>0.80911465999999999</v>
      </c>
      <c r="AD1017">
        <v>0.95356368999999996</v>
      </c>
    </row>
    <row r="1018" spans="1:30" x14ac:dyDescent="0.2">
      <c r="A1018" t="s">
        <v>4839</v>
      </c>
      <c r="B1018" t="s">
        <v>4840</v>
      </c>
      <c r="C1018" t="s">
        <v>4841</v>
      </c>
      <c r="D1018" t="s">
        <v>4842</v>
      </c>
      <c r="E1018" t="s">
        <v>4843</v>
      </c>
      <c r="F1018" t="s">
        <v>4844</v>
      </c>
      <c r="G1018" t="s">
        <v>91</v>
      </c>
      <c r="H1018">
        <v>66.531000000000006</v>
      </c>
      <c r="I1018">
        <v>27</v>
      </c>
      <c r="J1018">
        <v>56</v>
      </c>
      <c r="K1018">
        <v>0</v>
      </c>
      <c r="L1018">
        <v>323.31</v>
      </c>
      <c r="M1018">
        <v>30.670589450000001</v>
      </c>
      <c r="N1018">
        <v>31.186183929999999</v>
      </c>
      <c r="O1018">
        <v>30.637372970000001</v>
      </c>
      <c r="P1018">
        <v>31.023136139999998</v>
      </c>
      <c r="Q1018">
        <v>27.081823350000001</v>
      </c>
      <c r="R1018">
        <v>30.805858610000001</v>
      </c>
      <c r="S1018">
        <v>31.2988739</v>
      </c>
      <c r="T1018">
        <v>31.04309464</v>
      </c>
      <c r="U1018">
        <v>30.882926940000001</v>
      </c>
      <c r="V1018">
        <v>28.623241419999999</v>
      </c>
      <c r="W1018">
        <v>30.932624820000001</v>
      </c>
      <c r="X1018">
        <v>31.576641080000002</v>
      </c>
      <c r="Y1018">
        <v>0.190070504</v>
      </c>
      <c r="Z1018">
        <v>0.45387967400000001</v>
      </c>
      <c r="AA1018">
        <v>0.18035632600000001</v>
      </c>
      <c r="AB1018">
        <v>-0.74056307499999996</v>
      </c>
      <c r="AC1018">
        <v>0.31534698700000002</v>
      </c>
      <c r="AD1018">
        <v>0.69746271800000004</v>
      </c>
    </row>
    <row r="1019" spans="1:30" x14ac:dyDescent="0.2">
      <c r="A1019" t="s">
        <v>4845</v>
      </c>
      <c r="B1019" t="s">
        <v>99</v>
      </c>
      <c r="C1019" t="s">
        <v>100</v>
      </c>
      <c r="D1019" t="s">
        <v>4846</v>
      </c>
      <c r="E1019" t="s">
        <v>4845</v>
      </c>
      <c r="F1019" t="s">
        <v>4847</v>
      </c>
      <c r="G1019" t="s">
        <v>58</v>
      </c>
      <c r="H1019">
        <v>22.57</v>
      </c>
      <c r="I1019">
        <v>9</v>
      </c>
      <c r="J1019">
        <v>76.5</v>
      </c>
      <c r="K1019">
        <v>0</v>
      </c>
      <c r="L1019">
        <v>101.87</v>
      </c>
      <c r="M1019">
        <v>28.770584110000001</v>
      </c>
      <c r="N1019">
        <v>28.670335770000001</v>
      </c>
      <c r="O1019">
        <v>28.733600620000001</v>
      </c>
      <c r="P1019">
        <v>28.440986630000001</v>
      </c>
      <c r="Q1019">
        <v>28.513446810000001</v>
      </c>
      <c r="R1019">
        <v>28.81729507</v>
      </c>
      <c r="S1019">
        <v>28.863842009999999</v>
      </c>
      <c r="T1019">
        <v>28.90426064</v>
      </c>
      <c r="U1019">
        <v>28.839389799999999</v>
      </c>
      <c r="V1019">
        <v>28.27688599</v>
      </c>
      <c r="W1019">
        <v>28.884250640000001</v>
      </c>
      <c r="X1019">
        <v>29.07027626</v>
      </c>
      <c r="Y1019">
        <v>2.6345243000000001E-2</v>
      </c>
      <c r="Z1019">
        <v>-1.8964132000000002E-2</v>
      </c>
      <c r="AA1019">
        <v>0.225307536</v>
      </c>
      <c r="AB1019">
        <v>-0.15322812399999999</v>
      </c>
      <c r="AC1019">
        <v>0.201040143</v>
      </c>
      <c r="AD1019">
        <v>0.12535985299999999</v>
      </c>
    </row>
    <row r="1020" spans="1:30" x14ac:dyDescent="0.2">
      <c r="A1020" t="s">
        <v>4848</v>
      </c>
      <c r="B1020" t="s">
        <v>4849</v>
      </c>
      <c r="C1020" t="s">
        <v>4850</v>
      </c>
      <c r="D1020" t="s">
        <v>4851</v>
      </c>
      <c r="E1020" t="s">
        <v>4852</v>
      </c>
      <c r="F1020" t="s">
        <v>4853</v>
      </c>
      <c r="G1020" t="s">
        <v>91</v>
      </c>
      <c r="H1020">
        <v>78.638999999999996</v>
      </c>
      <c r="I1020">
        <v>32</v>
      </c>
      <c r="J1020">
        <v>71</v>
      </c>
      <c r="K1020">
        <v>0</v>
      </c>
      <c r="L1020">
        <v>323.31</v>
      </c>
      <c r="M1020">
        <v>25.920389180000001</v>
      </c>
      <c r="N1020">
        <v>24.2163887</v>
      </c>
      <c r="O1020">
        <v>24.741201400000001</v>
      </c>
      <c r="P1020">
        <v>26.201068880000001</v>
      </c>
      <c r="Q1020">
        <v>25.71580505</v>
      </c>
      <c r="R1020">
        <v>25.555406569999999</v>
      </c>
      <c r="S1020">
        <v>24.75707817</v>
      </c>
      <c r="T1020">
        <v>24.49625206</v>
      </c>
      <c r="U1020">
        <v>25.63123131</v>
      </c>
      <c r="V1020">
        <v>26.694847110000001</v>
      </c>
      <c r="W1020">
        <v>24.427328110000001</v>
      </c>
      <c r="X1020">
        <v>23.899753570000001</v>
      </c>
      <c r="Y1020">
        <v>1.5999271999999998E-2</v>
      </c>
      <c r="Z1020">
        <v>-4.7983169999999999E-2</v>
      </c>
      <c r="AA1020">
        <v>0.39209387800000001</v>
      </c>
      <c r="AB1020">
        <v>0.81678390499999998</v>
      </c>
      <c r="AC1020">
        <v>1.6448444E-2</v>
      </c>
      <c r="AD1020">
        <v>-4.5789083000000001E-2</v>
      </c>
    </row>
    <row r="1021" spans="1:30" x14ac:dyDescent="0.2">
      <c r="A1021" t="s">
        <v>4854</v>
      </c>
      <c r="B1021" t="s">
        <v>4855</v>
      </c>
      <c r="C1021" t="s">
        <v>1524</v>
      </c>
      <c r="D1021" t="s">
        <v>4856</v>
      </c>
      <c r="E1021" t="s">
        <v>4854</v>
      </c>
      <c r="F1021" t="s">
        <v>4857</v>
      </c>
      <c r="G1021" t="s">
        <v>91</v>
      </c>
      <c r="H1021">
        <v>33.951999999999998</v>
      </c>
      <c r="I1021">
        <v>4</v>
      </c>
      <c r="J1021">
        <v>18.899999999999999</v>
      </c>
      <c r="K1021">
        <v>0</v>
      </c>
      <c r="L1021">
        <v>96.846000000000004</v>
      </c>
      <c r="M1021">
        <v>25.443447110000001</v>
      </c>
      <c r="N1021">
        <v>24.861522669999999</v>
      </c>
      <c r="O1021">
        <v>23.44126511</v>
      </c>
      <c r="P1021">
        <v>24.97320938</v>
      </c>
      <c r="Q1021">
        <v>24.400257109999998</v>
      </c>
      <c r="R1021">
        <v>25.492252350000001</v>
      </c>
      <c r="S1021">
        <v>25.031515120000002</v>
      </c>
      <c r="T1021">
        <v>25.444332119999999</v>
      </c>
      <c r="U1021">
        <v>25.522588729999999</v>
      </c>
      <c r="V1021">
        <v>25.22769547</v>
      </c>
      <c r="W1021">
        <v>25.340349199999999</v>
      </c>
      <c r="X1021">
        <v>25.543685910000001</v>
      </c>
      <c r="Y1021">
        <v>0.58457106000000003</v>
      </c>
      <c r="Z1021">
        <v>-0.78849856100000004</v>
      </c>
      <c r="AA1021">
        <v>0.56078061499999998</v>
      </c>
      <c r="AB1021">
        <v>-0.41533724500000002</v>
      </c>
      <c r="AC1021">
        <v>7.4417138999999993E-2</v>
      </c>
      <c r="AD1021">
        <v>-3.7764867000000001E-2</v>
      </c>
    </row>
    <row r="1022" spans="1:30" x14ac:dyDescent="0.2">
      <c r="A1022" t="s">
        <v>4858</v>
      </c>
      <c r="B1022" t="s">
        <v>99</v>
      </c>
      <c r="C1022" t="s">
        <v>100</v>
      </c>
      <c r="D1022" t="s">
        <v>4859</v>
      </c>
      <c r="E1022" t="s">
        <v>4858</v>
      </c>
      <c r="F1022" t="s">
        <v>4860</v>
      </c>
      <c r="G1022" t="s">
        <v>58</v>
      </c>
      <c r="H1022">
        <v>29.154</v>
      </c>
      <c r="I1022">
        <v>14</v>
      </c>
      <c r="J1022">
        <v>81.7</v>
      </c>
      <c r="K1022">
        <v>0</v>
      </c>
      <c r="L1022">
        <v>127.14</v>
      </c>
      <c r="M1022">
        <v>26.121728900000001</v>
      </c>
      <c r="N1022">
        <v>25.68763161</v>
      </c>
      <c r="O1022">
        <v>25.580982209999998</v>
      </c>
      <c r="P1022">
        <v>25.761976239999999</v>
      </c>
      <c r="Q1022">
        <v>26.751108169999998</v>
      </c>
      <c r="R1022">
        <v>25.002986910000001</v>
      </c>
      <c r="S1022">
        <v>25.96022606</v>
      </c>
      <c r="T1022">
        <v>24.810245510000001</v>
      </c>
      <c r="U1022">
        <v>23.72212601</v>
      </c>
      <c r="V1022">
        <v>26.834125520000001</v>
      </c>
      <c r="W1022">
        <v>26.531183240000001</v>
      </c>
      <c r="X1022">
        <v>26.123546600000001</v>
      </c>
      <c r="Y1022">
        <v>1.243832415</v>
      </c>
      <c r="Z1022">
        <v>-0.69950421699999998</v>
      </c>
      <c r="AA1022">
        <v>0.53001959799999998</v>
      </c>
      <c r="AB1022">
        <v>-0.65759468099999996</v>
      </c>
      <c r="AC1022">
        <v>1.154841118</v>
      </c>
      <c r="AD1022">
        <v>-1.665419261</v>
      </c>
    </row>
    <row r="1023" spans="1:30" x14ac:dyDescent="0.2">
      <c r="A1023" t="s">
        <v>4861</v>
      </c>
      <c r="B1023" t="s">
        <v>4862</v>
      </c>
      <c r="C1023" t="s">
        <v>453</v>
      </c>
      <c r="D1023" t="s">
        <v>4863</v>
      </c>
      <c r="E1023" t="s">
        <v>4864</v>
      </c>
      <c r="F1023" t="s">
        <v>4865</v>
      </c>
      <c r="G1023" t="s">
        <v>232</v>
      </c>
      <c r="H1023">
        <v>25.870999999999999</v>
      </c>
      <c r="I1023">
        <v>10</v>
      </c>
      <c r="J1023">
        <v>51</v>
      </c>
      <c r="K1023">
        <v>0</v>
      </c>
      <c r="L1023">
        <v>27.061</v>
      </c>
      <c r="M1023">
        <v>22.982330319999999</v>
      </c>
      <c r="N1023">
        <v>24.342678070000002</v>
      </c>
      <c r="O1023">
        <v>23.598764419999998</v>
      </c>
      <c r="P1023">
        <v>25.650293349999998</v>
      </c>
      <c r="Q1023">
        <v>24.738019940000001</v>
      </c>
      <c r="R1023">
        <v>24.030118940000001</v>
      </c>
      <c r="S1023">
        <v>25.44187355</v>
      </c>
      <c r="T1023">
        <v>24.81568146</v>
      </c>
      <c r="U1023">
        <v>24.157144550000002</v>
      </c>
      <c r="V1023">
        <v>24.046066280000002</v>
      </c>
      <c r="W1023">
        <v>24.35942841</v>
      </c>
      <c r="X1023">
        <v>24.28860474</v>
      </c>
      <c r="Y1023">
        <v>0.66071592599999995</v>
      </c>
      <c r="Z1023">
        <v>-0.59010887099999998</v>
      </c>
      <c r="AA1023">
        <v>0.52887886100000003</v>
      </c>
      <c r="AB1023">
        <v>0.57477760300000003</v>
      </c>
      <c r="AC1023">
        <v>0.68093996400000001</v>
      </c>
      <c r="AD1023">
        <v>0.57353337599999998</v>
      </c>
    </row>
    <row r="1024" spans="1:30" x14ac:dyDescent="0.2">
      <c r="A1024" t="s">
        <v>4866</v>
      </c>
      <c r="B1024" t="s">
        <v>4867</v>
      </c>
      <c r="C1024" t="s">
        <v>1524</v>
      </c>
      <c r="D1024" t="s">
        <v>4868</v>
      </c>
      <c r="E1024" t="s">
        <v>4866</v>
      </c>
      <c r="F1024" t="s">
        <v>4869</v>
      </c>
      <c r="G1024" t="s">
        <v>91</v>
      </c>
      <c r="H1024">
        <v>22.815000000000001</v>
      </c>
      <c r="I1024">
        <v>11</v>
      </c>
      <c r="J1024">
        <v>62.7</v>
      </c>
      <c r="K1024">
        <v>0</v>
      </c>
      <c r="L1024">
        <v>69.826999999999998</v>
      </c>
      <c r="M1024">
        <v>26.645126340000001</v>
      </c>
      <c r="N1024">
        <v>26.71489334</v>
      </c>
      <c r="O1024">
        <v>26.739824299999999</v>
      </c>
      <c r="P1024">
        <v>26.088005070000001</v>
      </c>
      <c r="Q1024">
        <v>27.47274208</v>
      </c>
      <c r="R1024">
        <v>26.327831270000001</v>
      </c>
      <c r="S1024">
        <v>26.71725082</v>
      </c>
      <c r="T1024">
        <v>26.78556442</v>
      </c>
      <c r="U1024">
        <v>27.00870514</v>
      </c>
      <c r="V1024">
        <v>27.245176319999999</v>
      </c>
      <c r="W1024">
        <v>26.548809049999999</v>
      </c>
      <c r="X1024">
        <v>24.200515750000001</v>
      </c>
      <c r="Y1024">
        <v>0.310928488</v>
      </c>
      <c r="Z1024">
        <v>0.70178095500000004</v>
      </c>
      <c r="AA1024">
        <v>0.24585467</v>
      </c>
      <c r="AB1024">
        <v>0.63135909999999995</v>
      </c>
      <c r="AC1024">
        <v>0.38112227999999998</v>
      </c>
      <c r="AD1024">
        <v>0.83900642400000003</v>
      </c>
    </row>
    <row r="1025" spans="1:30" x14ac:dyDescent="0.2">
      <c r="A1025" t="s">
        <v>4870</v>
      </c>
      <c r="B1025" t="s">
        <v>4871</v>
      </c>
      <c r="C1025" t="s">
        <v>2093</v>
      </c>
      <c r="D1025" t="s">
        <v>4872</v>
      </c>
      <c r="E1025" t="s">
        <v>4873</v>
      </c>
      <c r="F1025" t="s">
        <v>4874</v>
      </c>
      <c r="G1025" t="s">
        <v>91</v>
      </c>
      <c r="H1025">
        <v>38.064</v>
      </c>
      <c r="I1025">
        <v>15</v>
      </c>
      <c r="J1025">
        <v>79.599999999999994</v>
      </c>
      <c r="K1025">
        <v>0</v>
      </c>
      <c r="L1025">
        <v>157.47999999999999</v>
      </c>
      <c r="M1025">
        <v>25.592319490000001</v>
      </c>
      <c r="N1025">
        <v>26.795879360000001</v>
      </c>
      <c r="O1025">
        <v>27.458967210000001</v>
      </c>
      <c r="P1025">
        <v>27.025487900000002</v>
      </c>
      <c r="Q1025">
        <v>27.990371700000001</v>
      </c>
      <c r="R1025">
        <v>26.544069289999999</v>
      </c>
      <c r="S1025">
        <v>24.006963729999999</v>
      </c>
      <c r="T1025">
        <v>27.164516450000001</v>
      </c>
      <c r="U1025">
        <v>25.163385389999998</v>
      </c>
      <c r="V1025">
        <v>25.337526319999998</v>
      </c>
      <c r="W1025">
        <v>23.275339129999999</v>
      </c>
      <c r="X1025">
        <v>24.628631590000001</v>
      </c>
      <c r="Y1025">
        <v>1.267457126</v>
      </c>
      <c r="Z1025">
        <v>2.2018896739999998</v>
      </c>
      <c r="AA1025">
        <v>1.7001314009999999</v>
      </c>
      <c r="AB1025">
        <v>2.7728106179999998</v>
      </c>
      <c r="AC1025">
        <v>0.39491847699999999</v>
      </c>
      <c r="AD1025">
        <v>1.0311228429999999</v>
      </c>
    </row>
    <row r="1026" spans="1:30" x14ac:dyDescent="0.2">
      <c r="A1026" t="s">
        <v>4875</v>
      </c>
      <c r="B1026" t="s">
        <v>4876</v>
      </c>
      <c r="C1026" t="s">
        <v>1518</v>
      </c>
      <c r="D1026" t="s">
        <v>4877</v>
      </c>
      <c r="E1026" t="s">
        <v>4878</v>
      </c>
      <c r="F1026" t="s">
        <v>4879</v>
      </c>
      <c r="G1026" t="s">
        <v>232</v>
      </c>
      <c r="H1026">
        <v>70.590999999999994</v>
      </c>
      <c r="I1026">
        <v>12</v>
      </c>
      <c r="J1026">
        <v>26.5</v>
      </c>
      <c r="K1026">
        <v>0</v>
      </c>
      <c r="L1026">
        <v>28.364000000000001</v>
      </c>
      <c r="M1026">
        <v>24.69800377</v>
      </c>
      <c r="N1026">
        <v>25.198463440000001</v>
      </c>
      <c r="O1026">
        <v>24.947740549999999</v>
      </c>
      <c r="P1026">
        <v>25.452224730000001</v>
      </c>
      <c r="Q1026">
        <v>24.50950623</v>
      </c>
      <c r="R1026">
        <v>23.330352779999998</v>
      </c>
      <c r="S1026">
        <v>25.041955949999998</v>
      </c>
      <c r="T1026">
        <v>23.881248469999999</v>
      </c>
      <c r="U1026">
        <v>24.058460239999999</v>
      </c>
      <c r="V1026">
        <v>23.315057750000001</v>
      </c>
      <c r="W1026">
        <v>24.702674869999999</v>
      </c>
      <c r="X1026">
        <v>24.63993073</v>
      </c>
      <c r="Y1026">
        <v>0.69967353600000004</v>
      </c>
      <c r="Z1026">
        <v>0.72884813900000001</v>
      </c>
      <c r="AA1026">
        <v>9.9486094999999997E-2</v>
      </c>
      <c r="AB1026">
        <v>0.211473465</v>
      </c>
      <c r="AC1026">
        <v>6.4963709999999994E-2</v>
      </c>
      <c r="AD1026">
        <v>0.108000437</v>
      </c>
    </row>
    <row r="1027" spans="1:30" x14ac:dyDescent="0.2">
      <c r="A1027" t="s">
        <v>4880</v>
      </c>
      <c r="B1027" t="s">
        <v>4881</v>
      </c>
      <c r="C1027" t="s">
        <v>4882</v>
      </c>
      <c r="D1027" t="s">
        <v>4883</v>
      </c>
      <c r="E1027" t="s">
        <v>4884</v>
      </c>
      <c r="F1027" t="s">
        <v>4885</v>
      </c>
      <c r="G1027" t="s">
        <v>91</v>
      </c>
      <c r="H1027">
        <v>119.02</v>
      </c>
      <c r="I1027">
        <v>36</v>
      </c>
      <c r="J1027">
        <v>46.7</v>
      </c>
      <c r="K1027">
        <v>0</v>
      </c>
      <c r="L1027">
        <v>188.54</v>
      </c>
      <c r="M1027">
        <v>26.074573520000001</v>
      </c>
      <c r="N1027">
        <v>25.265600200000002</v>
      </c>
      <c r="O1027">
        <v>24.834795</v>
      </c>
      <c r="P1027">
        <v>26.653350830000001</v>
      </c>
      <c r="Q1027">
        <v>24.88393211</v>
      </c>
      <c r="R1027">
        <v>26.98554802</v>
      </c>
      <c r="S1027">
        <v>26.019859310000001</v>
      </c>
      <c r="T1027">
        <v>23.427200320000001</v>
      </c>
      <c r="U1027">
        <v>25.340280530000001</v>
      </c>
      <c r="V1027">
        <v>25.806941989999999</v>
      </c>
      <c r="W1027">
        <v>26.82420158</v>
      </c>
      <c r="X1027">
        <v>25.5575695</v>
      </c>
      <c r="Y1027">
        <v>0.56073198099999999</v>
      </c>
      <c r="Z1027">
        <v>-0.67124811799999995</v>
      </c>
      <c r="AA1027">
        <v>5.0421722000000002E-2</v>
      </c>
      <c r="AB1027">
        <v>0.11137263</v>
      </c>
      <c r="AC1027">
        <v>0.58289341800000005</v>
      </c>
      <c r="AD1027">
        <v>-1.13379097</v>
      </c>
    </row>
    <row r="1028" spans="1:30" x14ac:dyDescent="0.2">
      <c r="A1028" t="s">
        <v>4886</v>
      </c>
      <c r="B1028" t="s">
        <v>4887</v>
      </c>
      <c r="C1028" t="s">
        <v>4888</v>
      </c>
      <c r="D1028" t="s">
        <v>4889</v>
      </c>
      <c r="E1028" t="s">
        <v>4890</v>
      </c>
      <c r="F1028" t="s">
        <v>4891</v>
      </c>
      <c r="G1028" t="s">
        <v>395</v>
      </c>
      <c r="H1028">
        <v>17.077000000000002</v>
      </c>
      <c r="I1028">
        <v>8</v>
      </c>
      <c r="J1028">
        <v>75.8</v>
      </c>
      <c r="K1028">
        <v>0</v>
      </c>
      <c r="L1028">
        <v>55.225999999999999</v>
      </c>
      <c r="M1028">
        <v>26.429149630000001</v>
      </c>
      <c r="N1028">
        <v>27.521631240000001</v>
      </c>
      <c r="O1028">
        <v>26.41623878</v>
      </c>
      <c r="P1028">
        <v>23.49116325</v>
      </c>
      <c r="Q1028">
        <v>23.613731380000001</v>
      </c>
      <c r="R1028">
        <v>27.614843369999999</v>
      </c>
      <c r="S1028">
        <v>27.214101790000001</v>
      </c>
      <c r="T1028">
        <v>27.38294411</v>
      </c>
      <c r="U1028">
        <v>27.66112137</v>
      </c>
      <c r="V1028">
        <v>24.35957909</v>
      </c>
      <c r="W1028">
        <v>27.152866360000001</v>
      </c>
      <c r="X1028">
        <v>24.741533279999999</v>
      </c>
      <c r="Y1028">
        <v>0.65428760500000005</v>
      </c>
      <c r="Z1028">
        <v>1.371013641</v>
      </c>
      <c r="AA1028">
        <v>0.115225708</v>
      </c>
      <c r="AB1028">
        <v>-0.51141357399999998</v>
      </c>
      <c r="AC1028">
        <v>1.0639187530000001</v>
      </c>
      <c r="AD1028">
        <v>2.0013961789999999</v>
      </c>
    </row>
    <row r="1029" spans="1:30" x14ac:dyDescent="0.2">
      <c r="A1029" t="s">
        <v>4892</v>
      </c>
      <c r="B1029" t="s">
        <v>99</v>
      </c>
      <c r="C1029" t="s">
        <v>4893</v>
      </c>
      <c r="D1029" t="s">
        <v>4894</v>
      </c>
      <c r="E1029" t="s">
        <v>4892</v>
      </c>
      <c r="F1029" t="s">
        <v>4895</v>
      </c>
      <c r="G1029" t="s">
        <v>58</v>
      </c>
      <c r="H1029">
        <v>24.295000000000002</v>
      </c>
      <c r="I1029">
        <v>6</v>
      </c>
      <c r="J1029">
        <v>45.1</v>
      </c>
      <c r="K1029">
        <v>0</v>
      </c>
      <c r="L1029">
        <v>23.251000000000001</v>
      </c>
      <c r="M1029">
        <v>23.971389769999998</v>
      </c>
      <c r="N1029">
        <v>24.720541000000001</v>
      </c>
      <c r="O1029">
        <v>24.058563230000001</v>
      </c>
      <c r="P1029">
        <v>24.965135570000001</v>
      </c>
      <c r="Q1029">
        <v>24.62667274</v>
      </c>
      <c r="R1029">
        <v>25.377418519999999</v>
      </c>
      <c r="S1029">
        <v>24.506816860000001</v>
      </c>
      <c r="T1029">
        <v>22.909500120000001</v>
      </c>
      <c r="U1029">
        <v>24.054971689999999</v>
      </c>
      <c r="V1029">
        <v>23.72225761</v>
      </c>
      <c r="W1029">
        <v>23.945425029999999</v>
      </c>
      <c r="X1029">
        <v>23.465484620000002</v>
      </c>
      <c r="Y1029">
        <v>0.91835299199999998</v>
      </c>
      <c r="Z1029">
        <v>0.539108912</v>
      </c>
      <c r="AA1029">
        <v>2.1144863709999999</v>
      </c>
      <c r="AB1029">
        <v>1.278686523</v>
      </c>
      <c r="AC1029">
        <v>8.0339690000000005E-2</v>
      </c>
      <c r="AD1029">
        <v>0.112707138</v>
      </c>
    </row>
    <row r="1030" spans="1:30" x14ac:dyDescent="0.2">
      <c r="A1030" t="s">
        <v>4896</v>
      </c>
      <c r="B1030" t="s">
        <v>162</v>
      </c>
      <c r="C1030" t="s">
        <v>100</v>
      </c>
      <c r="D1030" t="s">
        <v>4897</v>
      </c>
      <c r="E1030" t="s">
        <v>4896</v>
      </c>
      <c r="F1030" t="s">
        <v>4898</v>
      </c>
      <c r="G1030" t="s">
        <v>58</v>
      </c>
      <c r="H1030">
        <v>29.911999999999999</v>
      </c>
      <c r="I1030">
        <v>9</v>
      </c>
      <c r="J1030">
        <v>40.4</v>
      </c>
      <c r="K1030">
        <v>0</v>
      </c>
      <c r="L1030">
        <v>33.624000000000002</v>
      </c>
      <c r="M1030">
        <v>26.468957899999999</v>
      </c>
      <c r="N1030">
        <v>25.550571439999999</v>
      </c>
      <c r="O1030">
        <v>25.339736940000002</v>
      </c>
      <c r="P1030">
        <v>25.698137280000001</v>
      </c>
      <c r="Q1030">
        <v>24.158014300000001</v>
      </c>
      <c r="R1030">
        <v>25.822427749999999</v>
      </c>
      <c r="S1030">
        <v>25.55797768</v>
      </c>
      <c r="T1030">
        <v>25.3448925</v>
      </c>
      <c r="U1030">
        <v>25.594285960000001</v>
      </c>
      <c r="V1030">
        <v>25.489469530000001</v>
      </c>
      <c r="W1030">
        <v>26.07724571</v>
      </c>
      <c r="X1030">
        <v>26.018903730000002</v>
      </c>
      <c r="Y1030">
        <v>6.6811044E-2</v>
      </c>
      <c r="Z1030">
        <v>-7.5450897000000003E-2</v>
      </c>
      <c r="AA1030">
        <v>0.488125749</v>
      </c>
      <c r="AB1030">
        <v>-0.63567988099999995</v>
      </c>
      <c r="AC1030">
        <v>0.83075117799999998</v>
      </c>
      <c r="AD1030">
        <v>-0.36282094300000001</v>
      </c>
    </row>
    <row r="1031" spans="1:30" x14ac:dyDescent="0.2">
      <c r="A1031" t="s">
        <v>4899</v>
      </c>
      <c r="B1031" t="s">
        <v>4900</v>
      </c>
      <c r="C1031" t="s">
        <v>3214</v>
      </c>
      <c r="D1031" t="s">
        <v>4901</v>
      </c>
      <c r="E1031" t="s">
        <v>4899</v>
      </c>
      <c r="F1031" t="s">
        <v>4902</v>
      </c>
      <c r="G1031" t="s">
        <v>36</v>
      </c>
      <c r="H1031">
        <v>36.024999999999999</v>
      </c>
      <c r="I1031">
        <v>14</v>
      </c>
      <c r="J1031">
        <v>52.7</v>
      </c>
      <c r="K1031">
        <v>0</v>
      </c>
      <c r="L1031">
        <v>302.91000000000003</v>
      </c>
      <c r="M1031">
        <v>31.5382061</v>
      </c>
      <c r="N1031">
        <v>31.427574159999999</v>
      </c>
      <c r="O1031">
        <v>31.22934532</v>
      </c>
      <c r="P1031">
        <v>30.394582750000001</v>
      </c>
      <c r="Q1031">
        <v>30.494382860000002</v>
      </c>
      <c r="R1031">
        <v>31.0521946</v>
      </c>
      <c r="S1031">
        <v>31.273475650000002</v>
      </c>
      <c r="T1031">
        <v>31.095470429999999</v>
      </c>
      <c r="U1031">
        <v>31.19201851</v>
      </c>
      <c r="V1031">
        <v>31.325441359999999</v>
      </c>
      <c r="W1031">
        <v>31.53871346</v>
      </c>
      <c r="X1031">
        <v>31.667716980000002</v>
      </c>
      <c r="Y1031">
        <v>0.34555156799999998</v>
      </c>
      <c r="Z1031">
        <v>-0.112248739</v>
      </c>
      <c r="AA1031">
        <v>1.7164166620000001</v>
      </c>
      <c r="AB1031">
        <v>-0.86357053100000003</v>
      </c>
      <c r="AC1031">
        <v>1.34770945</v>
      </c>
      <c r="AD1031">
        <v>-0.32363573699999998</v>
      </c>
    </row>
    <row r="1032" spans="1:30" x14ac:dyDescent="0.2">
      <c r="A1032" t="s">
        <v>4903</v>
      </c>
      <c r="B1032" t="s">
        <v>4904</v>
      </c>
      <c r="C1032" t="s">
        <v>4905</v>
      </c>
      <c r="D1032" t="s">
        <v>4906</v>
      </c>
      <c r="E1032" t="s">
        <v>4907</v>
      </c>
      <c r="F1032" t="s">
        <v>4908</v>
      </c>
      <c r="G1032" t="s">
        <v>43</v>
      </c>
      <c r="H1032">
        <v>64.98</v>
      </c>
      <c r="I1032">
        <v>18</v>
      </c>
      <c r="J1032">
        <v>39.4</v>
      </c>
      <c r="K1032">
        <v>0</v>
      </c>
      <c r="L1032">
        <v>61.831000000000003</v>
      </c>
      <c r="M1032">
        <v>25.060274119999999</v>
      </c>
      <c r="N1032">
        <v>24.33334541</v>
      </c>
      <c r="O1032">
        <v>23.47908211</v>
      </c>
      <c r="P1032">
        <v>25.92983246</v>
      </c>
      <c r="Q1032">
        <v>25.19445992</v>
      </c>
      <c r="R1032">
        <v>26.23660851</v>
      </c>
      <c r="S1032">
        <v>25.915748600000001</v>
      </c>
      <c r="T1032">
        <v>24.043991089999999</v>
      </c>
      <c r="U1032">
        <v>23.528455730000001</v>
      </c>
      <c r="V1032">
        <v>24.942464829999999</v>
      </c>
      <c r="W1032">
        <v>25.432594300000002</v>
      </c>
      <c r="X1032">
        <v>24.862596509999999</v>
      </c>
      <c r="Y1032">
        <v>0.73692354500000001</v>
      </c>
      <c r="Z1032">
        <v>-0.78831799800000002</v>
      </c>
      <c r="AA1032">
        <v>0.92676230400000004</v>
      </c>
      <c r="AB1032">
        <v>0.70774841300000002</v>
      </c>
      <c r="AC1032">
        <v>0.32008886199999997</v>
      </c>
      <c r="AD1032">
        <v>-0.58315340699999996</v>
      </c>
    </row>
    <row r="1033" spans="1:30" x14ac:dyDescent="0.2">
      <c r="A1033" t="s">
        <v>4909</v>
      </c>
      <c r="B1033" t="s">
        <v>4910</v>
      </c>
      <c r="C1033" t="s">
        <v>4911</v>
      </c>
      <c r="D1033" t="s">
        <v>4912</v>
      </c>
      <c r="E1033" t="s">
        <v>4913</v>
      </c>
      <c r="F1033" t="s">
        <v>4914</v>
      </c>
      <c r="G1033" t="s">
        <v>91</v>
      </c>
      <c r="H1033">
        <v>25.803999999999998</v>
      </c>
      <c r="I1033">
        <v>17</v>
      </c>
      <c r="J1033">
        <v>64.8</v>
      </c>
      <c r="K1033">
        <v>0</v>
      </c>
      <c r="L1033">
        <v>171.63</v>
      </c>
      <c r="M1033">
        <v>27.605266570000001</v>
      </c>
      <c r="N1033">
        <v>27.66044235</v>
      </c>
      <c r="O1033">
        <v>27.617298130000002</v>
      </c>
      <c r="P1033">
        <v>28.167247769999999</v>
      </c>
      <c r="Q1033">
        <v>28.039779660000001</v>
      </c>
      <c r="R1033">
        <v>28.003673549999998</v>
      </c>
      <c r="S1033">
        <v>27.795816420000001</v>
      </c>
      <c r="T1033">
        <v>28.604064940000001</v>
      </c>
      <c r="U1033">
        <v>27.852933879999998</v>
      </c>
      <c r="V1033">
        <v>28.168682100000002</v>
      </c>
      <c r="W1033">
        <v>27.919969559999998</v>
      </c>
      <c r="X1033">
        <v>27.726438519999999</v>
      </c>
      <c r="Y1033">
        <v>1.1319119929999999</v>
      </c>
      <c r="Z1033">
        <v>-0.31069437700000002</v>
      </c>
      <c r="AA1033">
        <v>0.40766919499999998</v>
      </c>
      <c r="AB1033">
        <v>0.13187027000000001</v>
      </c>
      <c r="AC1033">
        <v>0.19279849099999999</v>
      </c>
      <c r="AD1033">
        <v>0.14590835599999999</v>
      </c>
    </row>
    <row r="1034" spans="1:30" x14ac:dyDescent="0.2">
      <c r="A1034" t="s">
        <v>4915</v>
      </c>
      <c r="B1034" t="s">
        <v>4916</v>
      </c>
      <c r="C1034" t="s">
        <v>32</v>
      </c>
      <c r="D1034" t="s">
        <v>4917</v>
      </c>
      <c r="E1034" t="s">
        <v>4915</v>
      </c>
      <c r="F1034" t="s">
        <v>4918</v>
      </c>
      <c r="G1034" t="s">
        <v>36</v>
      </c>
      <c r="H1034">
        <v>58.634</v>
      </c>
      <c r="I1034">
        <v>23</v>
      </c>
      <c r="J1034">
        <v>48.5</v>
      </c>
      <c r="K1034">
        <v>0</v>
      </c>
      <c r="L1034">
        <v>323.31</v>
      </c>
      <c r="M1034">
        <v>31.018236160000001</v>
      </c>
      <c r="N1034">
        <v>30.86982536</v>
      </c>
      <c r="O1034">
        <v>30.574071880000002</v>
      </c>
      <c r="P1034">
        <v>30.408821110000002</v>
      </c>
      <c r="Q1034">
        <v>30.13283539</v>
      </c>
      <c r="R1034">
        <v>30.54903603</v>
      </c>
      <c r="S1034">
        <v>30.715139390000001</v>
      </c>
      <c r="T1034">
        <v>30.5005703</v>
      </c>
      <c r="U1034">
        <v>30.75126839</v>
      </c>
      <c r="V1034">
        <v>30.88649178</v>
      </c>
      <c r="W1034">
        <v>30.773525240000001</v>
      </c>
      <c r="X1034">
        <v>30.891933439999999</v>
      </c>
      <c r="Y1034">
        <v>7.7430223000000006E-2</v>
      </c>
      <c r="Z1034">
        <v>-2.9939015999999999E-2</v>
      </c>
      <c r="AA1034">
        <v>1.718599113</v>
      </c>
      <c r="AB1034">
        <v>-0.48708597799999998</v>
      </c>
      <c r="AC1034">
        <v>1.050056136</v>
      </c>
      <c r="AD1034">
        <v>-0.194990794</v>
      </c>
    </row>
    <row r="1035" spans="1:30" x14ac:dyDescent="0.2">
      <c r="A1035" t="s">
        <v>4919</v>
      </c>
      <c r="B1035" t="s">
        <v>4920</v>
      </c>
      <c r="C1035" t="s">
        <v>431</v>
      </c>
      <c r="D1035" t="s">
        <v>4921</v>
      </c>
      <c r="E1035" t="s">
        <v>4922</v>
      </c>
      <c r="F1035" t="s">
        <v>4923</v>
      </c>
      <c r="G1035" t="s">
        <v>232</v>
      </c>
      <c r="H1035">
        <v>127.33</v>
      </c>
      <c r="I1035">
        <v>33</v>
      </c>
      <c r="J1035">
        <v>41.1</v>
      </c>
      <c r="K1035">
        <v>0</v>
      </c>
      <c r="L1035">
        <v>152.05000000000001</v>
      </c>
      <c r="M1035">
        <v>25.690431589999999</v>
      </c>
      <c r="N1035">
        <v>26.794267649999998</v>
      </c>
      <c r="O1035">
        <v>26.343824390000002</v>
      </c>
      <c r="P1035">
        <v>27.73866653</v>
      </c>
      <c r="Q1035">
        <v>26.696100229999999</v>
      </c>
      <c r="R1035">
        <v>27.123071670000002</v>
      </c>
      <c r="S1035">
        <v>26.97989273</v>
      </c>
      <c r="T1035">
        <v>26.48179245</v>
      </c>
      <c r="U1035">
        <v>26.986417769999999</v>
      </c>
      <c r="V1035">
        <v>23.535579680000001</v>
      </c>
      <c r="W1035">
        <v>27.06486511</v>
      </c>
      <c r="X1035">
        <v>26.33420563</v>
      </c>
      <c r="Y1035">
        <v>0.21911188100000001</v>
      </c>
      <c r="Z1035">
        <v>0.63129107200000001</v>
      </c>
      <c r="AA1035">
        <v>0.61996085599999995</v>
      </c>
      <c r="AB1035">
        <v>1.5410626730000001</v>
      </c>
      <c r="AC1035">
        <v>0.465333838</v>
      </c>
      <c r="AD1035">
        <v>1.1711508429999999</v>
      </c>
    </row>
    <row r="1036" spans="1:30" x14ac:dyDescent="0.2">
      <c r="A1036" t="s">
        <v>4924</v>
      </c>
      <c r="B1036" t="s">
        <v>162</v>
      </c>
      <c r="C1036" t="s">
        <v>100</v>
      </c>
      <c r="D1036" t="s">
        <v>4925</v>
      </c>
      <c r="E1036" t="s">
        <v>4924</v>
      </c>
      <c r="F1036" t="s">
        <v>4926</v>
      </c>
      <c r="G1036" t="s">
        <v>58</v>
      </c>
      <c r="H1036">
        <v>42.523000000000003</v>
      </c>
      <c r="I1036">
        <v>17</v>
      </c>
      <c r="J1036">
        <v>68</v>
      </c>
      <c r="K1036">
        <v>0</v>
      </c>
      <c r="L1036">
        <v>220.45</v>
      </c>
      <c r="M1036">
        <v>27.875959399999999</v>
      </c>
      <c r="N1036">
        <v>27.82019043</v>
      </c>
      <c r="O1036">
        <v>27.596620560000002</v>
      </c>
      <c r="P1036">
        <v>28.087802889999999</v>
      </c>
      <c r="Q1036">
        <v>24.502593990000001</v>
      </c>
      <c r="R1036">
        <v>28.089015960000001</v>
      </c>
      <c r="S1036">
        <v>27.681438450000002</v>
      </c>
      <c r="T1036">
        <v>27.908618929999999</v>
      </c>
      <c r="U1036">
        <v>27.816776279999999</v>
      </c>
      <c r="V1036">
        <v>24.71701431</v>
      </c>
      <c r="W1036">
        <v>28.035118099999998</v>
      </c>
      <c r="X1036">
        <v>27.70153809</v>
      </c>
      <c r="Y1036">
        <v>0.37495871200000003</v>
      </c>
      <c r="Z1036">
        <v>0.94636662800000004</v>
      </c>
      <c r="AA1036">
        <v>1.5645936999999999E-2</v>
      </c>
      <c r="AB1036">
        <v>7.5247446999999995E-2</v>
      </c>
      <c r="AC1036">
        <v>0.39321361100000002</v>
      </c>
      <c r="AD1036">
        <v>0.98438771599999997</v>
      </c>
    </row>
    <row r="1037" spans="1:30" x14ac:dyDescent="0.2">
      <c r="A1037" t="s">
        <v>4927</v>
      </c>
      <c r="B1037" t="s">
        <v>4928</v>
      </c>
      <c r="C1037" t="s">
        <v>666</v>
      </c>
      <c r="D1037" t="s">
        <v>4929</v>
      </c>
      <c r="E1037" t="s">
        <v>4930</v>
      </c>
      <c r="F1037" t="s">
        <v>4931</v>
      </c>
      <c r="G1037" t="s">
        <v>232</v>
      </c>
      <c r="H1037">
        <v>65.923000000000002</v>
      </c>
      <c r="I1037">
        <v>25</v>
      </c>
      <c r="J1037">
        <v>66.3</v>
      </c>
      <c r="K1037">
        <v>0</v>
      </c>
      <c r="L1037">
        <v>169.49</v>
      </c>
      <c r="M1037">
        <v>25.089986799999998</v>
      </c>
      <c r="N1037">
        <v>26.61329842</v>
      </c>
      <c r="O1037">
        <v>26.58677673</v>
      </c>
      <c r="P1037">
        <v>26.78394127</v>
      </c>
      <c r="Q1037">
        <v>26.227218629999999</v>
      </c>
      <c r="R1037">
        <v>27.6154747</v>
      </c>
      <c r="S1037">
        <v>26.73039627</v>
      </c>
      <c r="T1037">
        <v>27.127014160000002</v>
      </c>
      <c r="U1037">
        <v>25.79899597</v>
      </c>
      <c r="V1037">
        <v>25.638513570000001</v>
      </c>
      <c r="W1037">
        <v>25.36125183</v>
      </c>
      <c r="X1037">
        <v>24.282411580000002</v>
      </c>
      <c r="Y1037">
        <v>0.70185461599999999</v>
      </c>
      <c r="Z1037">
        <v>1.002628326</v>
      </c>
      <c r="AA1037">
        <v>1.434063326</v>
      </c>
      <c r="AB1037">
        <v>1.781485875</v>
      </c>
      <c r="AC1037">
        <v>1.2002444750000001</v>
      </c>
      <c r="AD1037">
        <v>1.4580764770000001</v>
      </c>
    </row>
    <row r="1038" spans="1:30" x14ac:dyDescent="0.2">
      <c r="A1038" t="s">
        <v>4932</v>
      </c>
      <c r="B1038" t="s">
        <v>99</v>
      </c>
      <c r="C1038" t="s">
        <v>100</v>
      </c>
      <c r="D1038" t="s">
        <v>4933</v>
      </c>
      <c r="E1038" t="s">
        <v>4932</v>
      </c>
      <c r="F1038" t="s">
        <v>4934</v>
      </c>
      <c r="G1038" t="s">
        <v>58</v>
      </c>
      <c r="H1038">
        <v>12.321999999999999</v>
      </c>
      <c r="I1038">
        <v>4</v>
      </c>
      <c r="J1038">
        <v>47</v>
      </c>
      <c r="K1038">
        <v>0</v>
      </c>
      <c r="L1038">
        <v>135.71</v>
      </c>
      <c r="M1038">
        <v>26.748424530000001</v>
      </c>
      <c r="N1038">
        <v>26.644714359999998</v>
      </c>
      <c r="O1038">
        <v>27.28806496</v>
      </c>
      <c r="P1038">
        <v>27.46668816</v>
      </c>
      <c r="Q1038">
        <v>27.713781359999999</v>
      </c>
      <c r="R1038">
        <v>26.933032990000001</v>
      </c>
      <c r="S1038">
        <v>26.849954610000001</v>
      </c>
      <c r="T1038">
        <v>27.172931670000001</v>
      </c>
      <c r="U1038">
        <v>26.756336210000001</v>
      </c>
      <c r="V1038">
        <v>27.09617424</v>
      </c>
      <c r="W1038">
        <v>27.335859299999999</v>
      </c>
      <c r="X1038">
        <v>26.795879360000001</v>
      </c>
      <c r="Y1038">
        <v>0.290995748</v>
      </c>
      <c r="Z1038">
        <v>-0.18223635399999999</v>
      </c>
      <c r="AA1038">
        <v>0.45755267199999999</v>
      </c>
      <c r="AB1038">
        <v>0.29519653299999998</v>
      </c>
      <c r="AC1038">
        <v>0.30297201800000001</v>
      </c>
      <c r="AD1038">
        <v>-0.149563471</v>
      </c>
    </row>
    <row r="1039" spans="1:30" x14ac:dyDescent="0.2">
      <c r="A1039" t="s">
        <v>4935</v>
      </c>
      <c r="B1039" t="s">
        <v>4936</v>
      </c>
      <c r="C1039" t="s">
        <v>720</v>
      </c>
      <c r="D1039" t="s">
        <v>4937</v>
      </c>
      <c r="E1039" t="s">
        <v>4938</v>
      </c>
      <c r="F1039" t="s">
        <v>4939</v>
      </c>
      <c r="G1039" t="s">
        <v>232</v>
      </c>
      <c r="H1039">
        <v>30.574999999999999</v>
      </c>
      <c r="I1039">
        <v>16</v>
      </c>
      <c r="J1039">
        <v>64.599999999999994</v>
      </c>
      <c r="K1039">
        <v>0</v>
      </c>
      <c r="L1039">
        <v>151.47</v>
      </c>
      <c r="M1039">
        <v>24.553092960000001</v>
      </c>
      <c r="N1039">
        <v>24.746425630000001</v>
      </c>
      <c r="O1039">
        <v>25.9457016</v>
      </c>
      <c r="P1039">
        <v>24.723121639999999</v>
      </c>
      <c r="Q1039">
        <v>26.427310940000002</v>
      </c>
      <c r="R1039">
        <v>25.15356255</v>
      </c>
      <c r="S1039">
        <v>24.376297000000001</v>
      </c>
      <c r="T1039">
        <v>24.89846039</v>
      </c>
      <c r="U1039">
        <v>22.95650101</v>
      </c>
      <c r="V1039">
        <v>26.71698761</v>
      </c>
      <c r="W1039">
        <v>22.965141299999999</v>
      </c>
      <c r="X1039">
        <v>25.000196460000002</v>
      </c>
      <c r="Y1039">
        <v>5.5409260000000002E-2</v>
      </c>
      <c r="Z1039">
        <v>0.18763160700000001</v>
      </c>
      <c r="AA1039">
        <v>0.17039657999999999</v>
      </c>
      <c r="AB1039">
        <v>0.54055659</v>
      </c>
      <c r="AC1039">
        <v>0.265348578</v>
      </c>
      <c r="AD1039">
        <v>-0.81702232399999997</v>
      </c>
    </row>
    <row r="1040" spans="1:30" x14ac:dyDescent="0.2">
      <c r="A1040" t="s">
        <v>4940</v>
      </c>
      <c r="B1040" t="s">
        <v>2471</v>
      </c>
      <c r="C1040" t="s">
        <v>100</v>
      </c>
      <c r="D1040" t="s">
        <v>4941</v>
      </c>
      <c r="E1040" t="s">
        <v>4940</v>
      </c>
      <c r="F1040" t="s">
        <v>4942</v>
      </c>
      <c r="G1040" t="s">
        <v>395</v>
      </c>
      <c r="H1040">
        <v>29.4</v>
      </c>
      <c r="I1040">
        <v>15</v>
      </c>
      <c r="J1040">
        <v>72.400000000000006</v>
      </c>
      <c r="K1040">
        <v>0</v>
      </c>
      <c r="L1040">
        <v>40.186</v>
      </c>
      <c r="M1040">
        <v>25.34850883</v>
      </c>
      <c r="N1040">
        <v>24.137269969999998</v>
      </c>
      <c r="O1040">
        <v>23.918359760000001</v>
      </c>
      <c r="P1040">
        <v>25.50510216</v>
      </c>
      <c r="Q1040">
        <v>24.304212570000001</v>
      </c>
      <c r="R1040">
        <v>25.66622353</v>
      </c>
      <c r="S1040">
        <v>25.073532100000001</v>
      </c>
      <c r="T1040">
        <v>24.034225459999998</v>
      </c>
      <c r="U1040">
        <v>26.291282649999999</v>
      </c>
      <c r="V1040">
        <v>23.531137470000001</v>
      </c>
      <c r="W1040">
        <v>25.6365509</v>
      </c>
      <c r="X1040">
        <v>25.057067870000001</v>
      </c>
      <c r="Y1040">
        <v>0.130665687</v>
      </c>
      <c r="Z1040">
        <v>-0.273539225</v>
      </c>
      <c r="AA1040">
        <v>0.212642408</v>
      </c>
      <c r="AB1040">
        <v>0.41692733799999998</v>
      </c>
      <c r="AC1040">
        <v>0.16255001399999999</v>
      </c>
      <c r="AD1040">
        <v>0.391427994</v>
      </c>
    </row>
    <row r="1041" spans="1:30" x14ac:dyDescent="0.2">
      <c r="A1041" t="s">
        <v>4943</v>
      </c>
      <c r="B1041" t="s">
        <v>71</v>
      </c>
      <c r="C1041" t="s">
        <v>32</v>
      </c>
      <c r="D1041" t="s">
        <v>4944</v>
      </c>
      <c r="E1041" t="s">
        <v>4943</v>
      </c>
      <c r="F1041" t="s">
        <v>4945</v>
      </c>
      <c r="G1041" t="s">
        <v>36</v>
      </c>
      <c r="H1041">
        <v>19.600999999999999</v>
      </c>
      <c r="I1041">
        <v>8</v>
      </c>
      <c r="J1041">
        <v>59.7</v>
      </c>
      <c r="K1041">
        <v>0</v>
      </c>
      <c r="L1041">
        <v>156.35</v>
      </c>
      <c r="M1041">
        <v>30.259458540000001</v>
      </c>
      <c r="N1041">
        <v>30.199993129999999</v>
      </c>
      <c r="O1041">
        <v>29.794593809999999</v>
      </c>
      <c r="P1041">
        <v>29.43455887</v>
      </c>
      <c r="Q1041">
        <v>29.985900879999999</v>
      </c>
      <c r="R1041">
        <v>29.230958940000001</v>
      </c>
      <c r="S1041">
        <v>29.78361511</v>
      </c>
      <c r="T1041">
        <v>29.735006330000001</v>
      </c>
      <c r="U1041">
        <v>29.687240599999999</v>
      </c>
      <c r="V1041">
        <v>30.256311419999999</v>
      </c>
      <c r="W1041">
        <v>29.871103290000001</v>
      </c>
      <c r="X1041">
        <v>30.30693436</v>
      </c>
      <c r="Y1041">
        <v>0.108194225</v>
      </c>
      <c r="Z1041">
        <v>-6.0101190999999998E-2</v>
      </c>
      <c r="AA1041">
        <v>1.0570881729999999</v>
      </c>
      <c r="AB1041">
        <v>-0.59431012500000002</v>
      </c>
      <c r="AC1041">
        <v>1.3626006820000001</v>
      </c>
      <c r="AD1041">
        <v>-0.40949567199999998</v>
      </c>
    </row>
    <row r="1042" spans="1:30" x14ac:dyDescent="0.2">
      <c r="A1042" t="s">
        <v>4946</v>
      </c>
      <c r="B1042" t="s">
        <v>99</v>
      </c>
      <c r="C1042" t="s">
        <v>100</v>
      </c>
      <c r="D1042" t="s">
        <v>4947</v>
      </c>
      <c r="E1042" t="s">
        <v>4946</v>
      </c>
      <c r="F1042" t="s">
        <v>4948</v>
      </c>
      <c r="G1042" t="s">
        <v>58</v>
      </c>
      <c r="H1042">
        <v>40.838999999999999</v>
      </c>
      <c r="I1042">
        <v>14</v>
      </c>
      <c r="J1042">
        <v>56.4</v>
      </c>
      <c r="K1042">
        <v>0</v>
      </c>
      <c r="L1042">
        <v>56.402999999999999</v>
      </c>
      <c r="M1042">
        <v>25.920776369999999</v>
      </c>
      <c r="N1042">
        <v>24.706699369999999</v>
      </c>
      <c r="O1042">
        <v>24.380567549999999</v>
      </c>
      <c r="P1042">
        <v>25.612871169999998</v>
      </c>
      <c r="Q1042">
        <v>25.645093920000001</v>
      </c>
      <c r="R1042">
        <v>26.149419779999999</v>
      </c>
      <c r="S1042">
        <v>25.250932689999999</v>
      </c>
      <c r="T1042">
        <v>25.67951965</v>
      </c>
      <c r="U1042">
        <v>26.033617020000001</v>
      </c>
      <c r="V1042">
        <v>25.4926815</v>
      </c>
      <c r="W1042">
        <v>26.16236687</v>
      </c>
      <c r="X1042">
        <v>25.918890000000001</v>
      </c>
      <c r="Y1042">
        <v>0.77618717400000004</v>
      </c>
      <c r="Z1042">
        <v>-0.85529836000000004</v>
      </c>
      <c r="AA1042">
        <v>7.4501310000000001E-2</v>
      </c>
      <c r="AB1042">
        <v>-5.5517832000000003E-2</v>
      </c>
      <c r="AC1042">
        <v>0.272372528</v>
      </c>
      <c r="AD1042">
        <v>-0.20328966800000001</v>
      </c>
    </row>
    <row r="1043" spans="1:30" x14ac:dyDescent="0.2">
      <c r="A1043" t="s">
        <v>4949</v>
      </c>
      <c r="B1043" t="s">
        <v>4950</v>
      </c>
      <c r="C1043" t="s">
        <v>100</v>
      </c>
      <c r="D1043" t="s">
        <v>4951</v>
      </c>
      <c r="E1043" t="s">
        <v>4949</v>
      </c>
      <c r="F1043" t="s">
        <v>4952</v>
      </c>
      <c r="G1043" t="s">
        <v>36</v>
      </c>
      <c r="H1043">
        <v>41.281999999999996</v>
      </c>
      <c r="I1043">
        <v>22</v>
      </c>
      <c r="J1043">
        <v>63.5</v>
      </c>
      <c r="K1043">
        <v>0</v>
      </c>
      <c r="L1043">
        <v>323.31</v>
      </c>
      <c r="M1043">
        <v>31.622962950000002</v>
      </c>
      <c r="N1043">
        <v>31.880264279999999</v>
      </c>
      <c r="O1043">
        <v>31.633697510000001</v>
      </c>
      <c r="P1043">
        <v>30.88532829</v>
      </c>
      <c r="Q1043">
        <v>31.275642399999999</v>
      </c>
      <c r="R1043">
        <v>31.472616200000001</v>
      </c>
      <c r="S1043">
        <v>31.57767677</v>
      </c>
      <c r="T1043">
        <v>31.300893779999999</v>
      </c>
      <c r="U1043">
        <v>31.726837159999999</v>
      </c>
      <c r="V1043">
        <v>31.779760360000001</v>
      </c>
      <c r="W1043">
        <v>31.79942703</v>
      </c>
      <c r="X1043">
        <v>31.827180859999999</v>
      </c>
      <c r="Y1043">
        <v>0.45464411900000001</v>
      </c>
      <c r="Z1043">
        <v>-8.9814504000000003E-2</v>
      </c>
      <c r="AA1043">
        <v>1.5695682710000001</v>
      </c>
      <c r="AB1043">
        <v>-0.59092712400000003</v>
      </c>
      <c r="AC1043">
        <v>0.99747848699999997</v>
      </c>
      <c r="AD1043">
        <v>-0.26698684700000003</v>
      </c>
    </row>
    <row r="1044" spans="1:30" x14ac:dyDescent="0.2">
      <c r="A1044" t="s">
        <v>4953</v>
      </c>
      <c r="B1044" t="s">
        <v>4954</v>
      </c>
      <c r="C1044" t="s">
        <v>4955</v>
      </c>
      <c r="D1044" t="s">
        <v>4956</v>
      </c>
      <c r="E1044" t="s">
        <v>4957</v>
      </c>
      <c r="F1044" t="s">
        <v>4958</v>
      </c>
      <c r="G1044" t="s">
        <v>232</v>
      </c>
      <c r="H1044">
        <v>64.744</v>
      </c>
      <c r="I1044">
        <v>27</v>
      </c>
      <c r="J1044">
        <v>65.900000000000006</v>
      </c>
      <c r="K1044">
        <v>0</v>
      </c>
      <c r="L1044">
        <v>306.48</v>
      </c>
      <c r="M1044">
        <v>27.905523299999999</v>
      </c>
      <c r="N1044">
        <v>28.00817108</v>
      </c>
      <c r="O1044">
        <v>27.849716189999999</v>
      </c>
      <c r="P1044">
        <v>28.272621149999999</v>
      </c>
      <c r="Q1044">
        <v>28.40794945</v>
      </c>
      <c r="R1044">
        <v>28.239179610000001</v>
      </c>
      <c r="S1044">
        <v>28.07851982</v>
      </c>
      <c r="T1044">
        <v>27.682910920000001</v>
      </c>
      <c r="U1044">
        <v>27.93004608</v>
      </c>
      <c r="V1044">
        <v>29.093330380000001</v>
      </c>
      <c r="W1044">
        <v>28.180301669999999</v>
      </c>
      <c r="X1044">
        <v>28.179876329999999</v>
      </c>
      <c r="Y1044">
        <v>0.84984079999999995</v>
      </c>
      <c r="Z1044">
        <v>-0.56336593599999996</v>
      </c>
      <c r="AA1044">
        <v>0.22524991</v>
      </c>
      <c r="AB1044">
        <v>-0.17791938800000001</v>
      </c>
      <c r="AC1044">
        <v>0.83705031900000004</v>
      </c>
      <c r="AD1044">
        <v>-0.58734385200000006</v>
      </c>
    </row>
    <row r="1045" spans="1:30" x14ac:dyDescent="0.2">
      <c r="A1045" t="s">
        <v>4959</v>
      </c>
      <c r="B1045" t="s">
        <v>4960</v>
      </c>
      <c r="C1045" t="s">
        <v>4961</v>
      </c>
      <c r="D1045" t="s">
        <v>4962</v>
      </c>
      <c r="E1045" t="s">
        <v>4963</v>
      </c>
      <c r="F1045" t="s">
        <v>4964</v>
      </c>
      <c r="G1045" t="s">
        <v>91</v>
      </c>
      <c r="H1045">
        <v>15.318</v>
      </c>
      <c r="I1045">
        <v>3</v>
      </c>
      <c r="J1045">
        <v>26.5</v>
      </c>
      <c r="K1045">
        <v>0</v>
      </c>
      <c r="L1045">
        <v>15.677</v>
      </c>
      <c r="M1045">
        <v>25.189302439999999</v>
      </c>
      <c r="N1045">
        <v>25.048440930000002</v>
      </c>
      <c r="O1045">
        <v>25.066200259999999</v>
      </c>
      <c r="P1045">
        <v>25.188419339999999</v>
      </c>
      <c r="Q1045">
        <v>25.79742813</v>
      </c>
      <c r="R1045">
        <v>24.506397249999999</v>
      </c>
      <c r="S1045">
        <v>24.360982889999999</v>
      </c>
      <c r="T1045">
        <v>24.933923719999999</v>
      </c>
      <c r="U1045">
        <v>23.297643659999999</v>
      </c>
      <c r="V1045">
        <v>23.781261440000002</v>
      </c>
      <c r="W1045">
        <v>24.62628174</v>
      </c>
      <c r="X1045">
        <v>24.97907257</v>
      </c>
      <c r="Y1045">
        <v>0.82714679700000004</v>
      </c>
      <c r="Z1045">
        <v>0.63910929400000005</v>
      </c>
      <c r="AA1045">
        <v>0.61138761900000005</v>
      </c>
      <c r="AB1045">
        <v>0.70187632200000005</v>
      </c>
      <c r="AC1045">
        <v>0.167302596</v>
      </c>
      <c r="AD1045">
        <v>-0.264688492</v>
      </c>
    </row>
    <row r="1046" spans="1:30" x14ac:dyDescent="0.2">
      <c r="A1046" t="s">
        <v>4965</v>
      </c>
      <c r="B1046" t="s">
        <v>99</v>
      </c>
      <c r="C1046" t="s">
        <v>100</v>
      </c>
      <c r="D1046" t="s">
        <v>4966</v>
      </c>
      <c r="E1046" t="s">
        <v>4965</v>
      </c>
      <c r="F1046" t="s">
        <v>4967</v>
      </c>
      <c r="G1046" t="s">
        <v>58</v>
      </c>
      <c r="H1046">
        <v>22.573</v>
      </c>
      <c r="I1046">
        <v>6</v>
      </c>
      <c r="J1046">
        <v>45.2</v>
      </c>
      <c r="K1046">
        <v>0</v>
      </c>
      <c r="L1046">
        <v>7.4340999999999999</v>
      </c>
      <c r="M1046">
        <v>23.939134599999999</v>
      </c>
      <c r="N1046">
        <v>24.932886119999999</v>
      </c>
      <c r="O1046">
        <v>24.625360489999998</v>
      </c>
      <c r="P1046">
        <v>25.424713130000001</v>
      </c>
      <c r="Q1046">
        <v>24.67674255</v>
      </c>
      <c r="R1046">
        <v>24.240661620000001</v>
      </c>
      <c r="S1046">
        <v>24.05972672</v>
      </c>
      <c r="T1046">
        <v>24.495782850000001</v>
      </c>
      <c r="U1046">
        <v>23.935491559999999</v>
      </c>
      <c r="V1046">
        <v>25.043876650000001</v>
      </c>
      <c r="W1046">
        <v>22.951347349999999</v>
      </c>
      <c r="X1046">
        <v>24.23612404</v>
      </c>
      <c r="Y1046">
        <v>0.24680449300000001</v>
      </c>
      <c r="Z1046">
        <v>0.42201105799999999</v>
      </c>
      <c r="AA1046">
        <v>0.42942112500000001</v>
      </c>
      <c r="AB1046">
        <v>0.70358975700000004</v>
      </c>
      <c r="AC1046">
        <v>4.6834547999999997E-2</v>
      </c>
      <c r="AD1046">
        <v>8.6551030000000001E-2</v>
      </c>
    </row>
    <row r="1047" spans="1:30" x14ac:dyDescent="0.2">
      <c r="A1047" t="s">
        <v>4968</v>
      </c>
      <c r="B1047" t="s">
        <v>4969</v>
      </c>
      <c r="C1047" t="s">
        <v>3347</v>
      </c>
      <c r="D1047" t="s">
        <v>4970</v>
      </c>
      <c r="E1047" t="s">
        <v>4971</v>
      </c>
      <c r="F1047" t="s">
        <v>4972</v>
      </c>
      <c r="G1047" t="s">
        <v>36</v>
      </c>
      <c r="H1047">
        <v>24.209</v>
      </c>
      <c r="I1047">
        <v>16</v>
      </c>
      <c r="J1047">
        <v>81.099999999999994</v>
      </c>
      <c r="K1047">
        <v>0</v>
      </c>
      <c r="L1047">
        <v>221.05</v>
      </c>
      <c r="M1047">
        <v>26.00541115</v>
      </c>
      <c r="N1047">
        <v>26.564186100000001</v>
      </c>
      <c r="O1047">
        <v>26.364110950000001</v>
      </c>
      <c r="P1047">
        <v>23.514726639999999</v>
      </c>
      <c r="Q1047">
        <v>26.26995659</v>
      </c>
      <c r="R1047">
        <v>25.904399869999999</v>
      </c>
      <c r="S1047">
        <v>26.064762120000001</v>
      </c>
      <c r="T1047">
        <v>25.15228462</v>
      </c>
      <c r="U1047">
        <v>24.946102140000001</v>
      </c>
      <c r="V1047">
        <v>26.778938289999999</v>
      </c>
      <c r="W1047">
        <v>26.745222089999999</v>
      </c>
      <c r="X1047">
        <v>26.367879869999999</v>
      </c>
      <c r="Y1047">
        <v>0.69298112599999995</v>
      </c>
      <c r="Z1047">
        <v>-0.31944402100000002</v>
      </c>
      <c r="AA1047">
        <v>0.73475005199999999</v>
      </c>
      <c r="AB1047">
        <v>-1.400985718</v>
      </c>
      <c r="AC1047">
        <v>1.554840421</v>
      </c>
      <c r="AD1047">
        <v>-1.242963791</v>
      </c>
    </row>
    <row r="1048" spans="1:30" x14ac:dyDescent="0.2">
      <c r="A1048" t="s">
        <v>4973</v>
      </c>
      <c r="B1048" t="s">
        <v>99</v>
      </c>
      <c r="C1048" t="s">
        <v>32</v>
      </c>
      <c r="D1048" t="s">
        <v>4974</v>
      </c>
      <c r="E1048" t="s">
        <v>4973</v>
      </c>
      <c r="F1048" t="s">
        <v>4975</v>
      </c>
      <c r="G1048" t="s">
        <v>58</v>
      </c>
      <c r="H1048">
        <v>39.619999999999997</v>
      </c>
      <c r="I1048">
        <v>14</v>
      </c>
      <c r="J1048">
        <v>54.9</v>
      </c>
      <c r="K1048">
        <v>0</v>
      </c>
      <c r="L1048">
        <v>177.57</v>
      </c>
      <c r="M1048">
        <v>27.28550911</v>
      </c>
      <c r="N1048">
        <v>27.314409260000001</v>
      </c>
      <c r="O1048">
        <v>27.524772639999998</v>
      </c>
      <c r="P1048">
        <v>27.97037697</v>
      </c>
      <c r="Q1048">
        <v>26.980764390000001</v>
      </c>
      <c r="R1048">
        <v>27.582836149999999</v>
      </c>
      <c r="S1048">
        <v>27.6154747</v>
      </c>
      <c r="T1048">
        <v>27.149477009999998</v>
      </c>
      <c r="U1048">
        <v>27.603639600000001</v>
      </c>
      <c r="V1048">
        <v>28.01892471</v>
      </c>
      <c r="W1048">
        <v>27.364194869999999</v>
      </c>
      <c r="X1048">
        <v>27.125143049999998</v>
      </c>
      <c r="Y1048">
        <v>0.17456479699999999</v>
      </c>
      <c r="Z1048">
        <v>-0.127857208</v>
      </c>
      <c r="AA1048">
        <v>7.1666769999999998E-3</v>
      </c>
      <c r="AB1048">
        <v>8.5716249999999994E-3</v>
      </c>
      <c r="AC1048">
        <v>5.1983983999999997E-2</v>
      </c>
      <c r="AD1048">
        <v>-4.6557108999999999E-2</v>
      </c>
    </row>
    <row r="1049" spans="1:30" x14ac:dyDescent="0.2">
      <c r="A1049" t="s">
        <v>4976</v>
      </c>
      <c r="B1049" t="s">
        <v>4977</v>
      </c>
      <c r="C1049" t="s">
        <v>100</v>
      </c>
      <c r="D1049" t="s">
        <v>4978</v>
      </c>
      <c r="E1049" t="s">
        <v>4976</v>
      </c>
      <c r="F1049" t="s">
        <v>4979</v>
      </c>
      <c r="G1049" t="s">
        <v>58</v>
      </c>
      <c r="H1049">
        <v>27.216000000000001</v>
      </c>
      <c r="I1049">
        <v>7</v>
      </c>
      <c r="J1049">
        <v>27</v>
      </c>
      <c r="K1049">
        <v>0</v>
      </c>
      <c r="L1049">
        <v>5.8281000000000001</v>
      </c>
      <c r="M1049">
        <v>25.657173159999999</v>
      </c>
      <c r="N1049">
        <v>25.641466139999999</v>
      </c>
      <c r="O1049">
        <v>25.230117799999999</v>
      </c>
      <c r="P1049">
        <v>25.621454239999998</v>
      </c>
      <c r="Q1049">
        <v>25.32261467</v>
      </c>
      <c r="R1049">
        <v>25.116365429999998</v>
      </c>
      <c r="S1049">
        <v>25.754503249999999</v>
      </c>
      <c r="T1049">
        <v>25.65485382</v>
      </c>
      <c r="U1049">
        <v>26.17972374</v>
      </c>
      <c r="V1049">
        <v>25.865659709999999</v>
      </c>
      <c r="W1049">
        <v>25.54265213</v>
      </c>
      <c r="X1049">
        <v>25.591691969999999</v>
      </c>
      <c r="Y1049">
        <v>0.38382411100000002</v>
      </c>
      <c r="Z1049">
        <v>-0.15708224000000001</v>
      </c>
      <c r="AA1049">
        <v>0.81565611999999998</v>
      </c>
      <c r="AB1049">
        <v>-0.31318982400000001</v>
      </c>
      <c r="AC1049">
        <v>0.44468078799999999</v>
      </c>
      <c r="AD1049">
        <v>0.19635899900000001</v>
      </c>
    </row>
    <row r="1050" spans="1:30" x14ac:dyDescent="0.2">
      <c r="A1050" t="s">
        <v>4980</v>
      </c>
      <c r="B1050" t="s">
        <v>4981</v>
      </c>
      <c r="C1050" t="s">
        <v>4982</v>
      </c>
      <c r="D1050" t="s">
        <v>4983</v>
      </c>
      <c r="E1050" t="s">
        <v>4984</v>
      </c>
      <c r="F1050" t="s">
        <v>4985</v>
      </c>
      <c r="G1050" t="s">
        <v>91</v>
      </c>
      <c r="H1050">
        <v>31.741</v>
      </c>
      <c r="I1050">
        <v>14</v>
      </c>
      <c r="J1050">
        <v>62.9</v>
      </c>
      <c r="K1050">
        <v>0</v>
      </c>
      <c r="L1050">
        <v>88.748000000000005</v>
      </c>
      <c r="M1050">
        <v>23.939701079999999</v>
      </c>
      <c r="N1050">
        <v>24.4166317</v>
      </c>
      <c r="O1050">
        <v>24.360658650000001</v>
      </c>
      <c r="P1050">
        <v>24.07368469</v>
      </c>
      <c r="Q1050">
        <v>24.982099529999999</v>
      </c>
      <c r="R1050">
        <v>24.41297913</v>
      </c>
      <c r="S1050">
        <v>23.511051179999999</v>
      </c>
      <c r="T1050">
        <v>24.09839058</v>
      </c>
      <c r="U1050">
        <v>24.526739119999998</v>
      </c>
      <c r="V1050">
        <v>24.49744415</v>
      </c>
      <c r="W1050">
        <v>25.804323199999999</v>
      </c>
      <c r="X1050">
        <v>23.53705025</v>
      </c>
      <c r="Y1050">
        <v>0.215654134</v>
      </c>
      <c r="Z1050">
        <v>-0.37394205699999999</v>
      </c>
      <c r="AA1050">
        <v>6.0361839E-2</v>
      </c>
      <c r="AB1050">
        <v>-0.12335141500000001</v>
      </c>
      <c r="AC1050">
        <v>0.32364692099999998</v>
      </c>
      <c r="AD1050">
        <v>-0.56754557299999997</v>
      </c>
    </row>
    <row r="1051" spans="1:30" x14ac:dyDescent="0.2">
      <c r="A1051" t="s">
        <v>4986</v>
      </c>
      <c r="B1051" t="s">
        <v>4987</v>
      </c>
      <c r="C1051" t="s">
        <v>4988</v>
      </c>
      <c r="D1051" t="s">
        <v>4989</v>
      </c>
      <c r="E1051" t="s">
        <v>4990</v>
      </c>
      <c r="F1051" t="s">
        <v>4991</v>
      </c>
      <c r="G1051" t="s">
        <v>91</v>
      </c>
      <c r="H1051">
        <v>27.428999999999998</v>
      </c>
      <c r="I1051">
        <v>6</v>
      </c>
      <c r="J1051">
        <v>32.799999999999997</v>
      </c>
      <c r="K1051">
        <v>0</v>
      </c>
      <c r="L1051">
        <v>63.042999999999999</v>
      </c>
      <c r="M1051">
        <v>25.774950029999999</v>
      </c>
      <c r="N1051">
        <v>25.555669779999999</v>
      </c>
      <c r="O1051">
        <v>25.735132220000001</v>
      </c>
      <c r="P1051">
        <v>25.108968730000001</v>
      </c>
      <c r="Q1051">
        <v>26.01960373</v>
      </c>
      <c r="R1051">
        <v>25.662696839999999</v>
      </c>
      <c r="S1051">
        <v>25.36996078</v>
      </c>
      <c r="T1051">
        <v>25.877153400000001</v>
      </c>
      <c r="U1051">
        <v>25.446195599999999</v>
      </c>
      <c r="V1051">
        <v>25.94897842</v>
      </c>
      <c r="W1051">
        <v>25.604446410000001</v>
      </c>
      <c r="X1051">
        <v>26.160253520000001</v>
      </c>
      <c r="Y1051">
        <v>0.54396793200000004</v>
      </c>
      <c r="Z1051">
        <v>-0.21597544399999999</v>
      </c>
      <c r="AA1051">
        <v>0.42236174199999998</v>
      </c>
      <c r="AB1051">
        <v>-0.30746968600000002</v>
      </c>
      <c r="AC1051">
        <v>0.68378408599999996</v>
      </c>
      <c r="AD1051">
        <v>-0.340122859</v>
      </c>
    </row>
    <row r="1052" spans="1:30" x14ac:dyDescent="0.2">
      <c r="A1052" t="s">
        <v>4992</v>
      </c>
      <c r="B1052" t="s">
        <v>3287</v>
      </c>
      <c r="C1052" t="s">
        <v>32</v>
      </c>
      <c r="D1052" t="s">
        <v>4993</v>
      </c>
      <c r="E1052" t="s">
        <v>4992</v>
      </c>
      <c r="F1052" t="s">
        <v>4994</v>
      </c>
      <c r="G1052" t="s">
        <v>58</v>
      </c>
      <c r="H1052">
        <v>35.045999999999999</v>
      </c>
      <c r="I1052">
        <v>4</v>
      </c>
      <c r="J1052">
        <v>21.3</v>
      </c>
      <c r="K1052">
        <v>0</v>
      </c>
      <c r="L1052">
        <v>64.944000000000003</v>
      </c>
      <c r="M1052">
        <v>25.964946749999999</v>
      </c>
      <c r="N1052">
        <v>27.275863650000002</v>
      </c>
      <c r="O1052">
        <v>24.52051544</v>
      </c>
      <c r="P1052">
        <v>25.623180390000002</v>
      </c>
      <c r="Q1052">
        <v>24.507434839999998</v>
      </c>
      <c r="R1052">
        <v>27.408517839999998</v>
      </c>
      <c r="S1052">
        <v>27.23425293</v>
      </c>
      <c r="T1052">
        <v>28.188249590000002</v>
      </c>
      <c r="U1052">
        <v>27.734214779999999</v>
      </c>
      <c r="V1052">
        <v>27.329029080000002</v>
      </c>
      <c r="W1052">
        <v>27.35102272</v>
      </c>
      <c r="X1052">
        <v>27.922012330000001</v>
      </c>
      <c r="Y1052">
        <v>0.92024480900000005</v>
      </c>
      <c r="Z1052">
        <v>-1.6135794320000001</v>
      </c>
      <c r="AA1052">
        <v>0.90864858299999995</v>
      </c>
      <c r="AB1052">
        <v>-1.687643687</v>
      </c>
      <c r="AC1052">
        <v>0.21292189</v>
      </c>
      <c r="AD1052">
        <v>0.18488438900000001</v>
      </c>
    </row>
    <row r="1053" spans="1:30" x14ac:dyDescent="0.2">
      <c r="A1053" t="s">
        <v>4995</v>
      </c>
      <c r="B1053" t="s">
        <v>4996</v>
      </c>
      <c r="C1053" t="s">
        <v>32</v>
      </c>
      <c r="D1053" t="s">
        <v>4997</v>
      </c>
      <c r="E1053" t="s">
        <v>4995</v>
      </c>
      <c r="F1053" t="s">
        <v>4998</v>
      </c>
      <c r="G1053" t="s">
        <v>36</v>
      </c>
      <c r="H1053">
        <v>72.370999999999995</v>
      </c>
      <c r="I1053">
        <v>33</v>
      </c>
      <c r="J1053">
        <v>63.7</v>
      </c>
      <c r="K1053">
        <v>0</v>
      </c>
      <c r="L1053">
        <v>323.31</v>
      </c>
      <c r="M1053">
        <v>32.94591904</v>
      </c>
      <c r="N1053">
        <v>32.62673187</v>
      </c>
      <c r="O1053">
        <v>32.233348849999999</v>
      </c>
      <c r="P1053">
        <v>31.70635605</v>
      </c>
      <c r="Q1053">
        <v>31.299474719999999</v>
      </c>
      <c r="R1053">
        <v>32.279190059999998</v>
      </c>
      <c r="S1053">
        <v>32.527709960000003</v>
      </c>
      <c r="T1053">
        <v>32.289531709999999</v>
      </c>
      <c r="U1053">
        <v>32.518409730000002</v>
      </c>
      <c r="V1053">
        <v>32.369422909999997</v>
      </c>
      <c r="W1053">
        <v>32.682422639999999</v>
      </c>
      <c r="X1053">
        <v>33.126754759999997</v>
      </c>
      <c r="Y1053">
        <v>0.15412450999999999</v>
      </c>
      <c r="Z1053">
        <v>-0.124200185</v>
      </c>
      <c r="AA1053">
        <v>1.26017461</v>
      </c>
      <c r="AB1053">
        <v>-0.96452649400000001</v>
      </c>
      <c r="AC1053">
        <v>0.53091955199999996</v>
      </c>
      <c r="AD1053">
        <v>-0.28098297100000003</v>
      </c>
    </row>
    <row r="1054" spans="1:30" x14ac:dyDescent="0.2">
      <c r="A1054" t="s">
        <v>4999</v>
      </c>
      <c r="B1054" t="s">
        <v>5000</v>
      </c>
      <c r="C1054" t="s">
        <v>1602</v>
      </c>
      <c r="D1054" t="s">
        <v>5001</v>
      </c>
      <c r="E1054" t="s">
        <v>4999</v>
      </c>
      <c r="F1054" t="s">
        <v>5002</v>
      </c>
      <c r="G1054" t="s">
        <v>126</v>
      </c>
      <c r="H1054">
        <v>22.329000000000001</v>
      </c>
      <c r="I1054">
        <v>7</v>
      </c>
      <c r="J1054">
        <v>40.6</v>
      </c>
      <c r="K1054">
        <v>0</v>
      </c>
      <c r="L1054">
        <v>17.577000000000002</v>
      </c>
      <c r="M1054">
        <v>26.73000717</v>
      </c>
      <c r="N1054">
        <v>27.092044829999999</v>
      </c>
      <c r="O1054">
        <v>26.392557140000001</v>
      </c>
      <c r="P1054">
        <v>26.5705986</v>
      </c>
      <c r="Q1054">
        <v>26.64622688</v>
      </c>
      <c r="R1054">
        <v>27.053102490000001</v>
      </c>
      <c r="S1054">
        <v>27.292722699999999</v>
      </c>
      <c r="T1054">
        <v>26.776807789999999</v>
      </c>
      <c r="U1054">
        <v>27.159135819999999</v>
      </c>
      <c r="V1054">
        <v>26.519384380000002</v>
      </c>
      <c r="W1054">
        <v>26.731821060000001</v>
      </c>
      <c r="X1054">
        <v>26.755445479999999</v>
      </c>
      <c r="Y1054">
        <v>0.11703538600000001</v>
      </c>
      <c r="Z1054">
        <v>6.9319407E-2</v>
      </c>
      <c r="AA1054">
        <v>0.20192252299999999</v>
      </c>
      <c r="AB1054">
        <v>8.7759017999999994E-2</v>
      </c>
      <c r="AC1054">
        <v>1.114650938</v>
      </c>
      <c r="AD1054">
        <v>0.40733846000000001</v>
      </c>
    </row>
    <row r="1055" spans="1:30" x14ac:dyDescent="0.2">
      <c r="A1055" t="s">
        <v>5003</v>
      </c>
      <c r="B1055" t="s">
        <v>5004</v>
      </c>
      <c r="C1055" t="s">
        <v>5005</v>
      </c>
      <c r="D1055" t="s">
        <v>5006</v>
      </c>
      <c r="E1055" t="s">
        <v>5007</v>
      </c>
      <c r="F1055" t="s">
        <v>5008</v>
      </c>
      <c r="G1055" t="s">
        <v>395</v>
      </c>
      <c r="H1055">
        <v>81.08</v>
      </c>
      <c r="I1055">
        <v>23</v>
      </c>
      <c r="J1055">
        <v>44.4</v>
      </c>
      <c r="K1055">
        <v>0</v>
      </c>
      <c r="L1055">
        <v>233.16</v>
      </c>
      <c r="M1055">
        <v>24.602182389999999</v>
      </c>
      <c r="N1055">
        <v>23.675609590000001</v>
      </c>
      <c r="O1055">
        <v>23.45141602</v>
      </c>
      <c r="P1055">
        <v>24.079118730000001</v>
      </c>
      <c r="Q1055">
        <v>24.12322807</v>
      </c>
      <c r="R1055">
        <v>24.221628190000001</v>
      </c>
      <c r="S1055">
        <v>24.134490970000002</v>
      </c>
      <c r="T1055">
        <v>23.384389880000001</v>
      </c>
      <c r="U1055">
        <v>23.095350270000001</v>
      </c>
      <c r="V1055">
        <v>23.537805559999999</v>
      </c>
      <c r="W1055">
        <v>23.967117309999999</v>
      </c>
      <c r="X1055">
        <v>23.217721940000001</v>
      </c>
      <c r="Y1055">
        <v>0.33451281700000002</v>
      </c>
      <c r="Z1055">
        <v>0.33552106199999998</v>
      </c>
      <c r="AA1055">
        <v>1.205196063</v>
      </c>
      <c r="AB1055">
        <v>0.56711006200000003</v>
      </c>
      <c r="AC1055">
        <v>3.2233062999999999E-2</v>
      </c>
      <c r="AD1055">
        <v>-3.6137899000000001E-2</v>
      </c>
    </row>
    <row r="1056" spans="1:30" x14ac:dyDescent="0.2">
      <c r="A1056" t="s">
        <v>5009</v>
      </c>
      <c r="B1056" t="s">
        <v>162</v>
      </c>
      <c r="C1056" t="s">
        <v>100</v>
      </c>
      <c r="D1056" t="s">
        <v>5010</v>
      </c>
      <c r="E1056" t="s">
        <v>5011</v>
      </c>
      <c r="F1056" t="s">
        <v>5012</v>
      </c>
      <c r="G1056" t="s">
        <v>58</v>
      </c>
      <c r="H1056">
        <v>59.531999999999996</v>
      </c>
      <c r="I1056">
        <v>10</v>
      </c>
      <c r="J1056">
        <v>23.5</v>
      </c>
      <c r="K1056">
        <v>0</v>
      </c>
      <c r="L1056">
        <v>18.100000000000001</v>
      </c>
      <c r="M1056">
        <v>24.538005829999999</v>
      </c>
      <c r="N1056">
        <v>25.146232600000001</v>
      </c>
      <c r="O1056">
        <v>25.017807009999999</v>
      </c>
      <c r="P1056">
        <v>24.168712620000001</v>
      </c>
      <c r="Q1056">
        <v>25.415668490000002</v>
      </c>
      <c r="R1056">
        <v>25.244409560000001</v>
      </c>
      <c r="S1056">
        <v>24.61642647</v>
      </c>
      <c r="T1056">
        <v>23.877014160000002</v>
      </c>
      <c r="U1056">
        <v>24.249382019999999</v>
      </c>
      <c r="V1056">
        <v>25.040519710000002</v>
      </c>
      <c r="W1056">
        <v>25.066226960000002</v>
      </c>
      <c r="X1056">
        <v>24.367774959999998</v>
      </c>
      <c r="Y1056">
        <v>9.1903673000000005E-2</v>
      </c>
      <c r="Z1056">
        <v>7.5841268000000003E-2</v>
      </c>
      <c r="AA1056">
        <v>9.3170225999999995E-2</v>
      </c>
      <c r="AB1056">
        <v>0.118089676</v>
      </c>
      <c r="AC1056">
        <v>0.85782495199999997</v>
      </c>
      <c r="AD1056">
        <v>-0.57723299699999997</v>
      </c>
    </row>
    <row r="1057" spans="1:30" x14ac:dyDescent="0.2">
      <c r="A1057" t="s">
        <v>5013</v>
      </c>
      <c r="B1057" t="s">
        <v>5014</v>
      </c>
      <c r="C1057" t="s">
        <v>5015</v>
      </c>
      <c r="D1057" t="s">
        <v>5016</v>
      </c>
      <c r="E1057" t="s">
        <v>5017</v>
      </c>
      <c r="F1057" t="s">
        <v>5018</v>
      </c>
      <c r="G1057" t="s">
        <v>395</v>
      </c>
      <c r="H1057">
        <v>16.893999999999998</v>
      </c>
      <c r="I1057">
        <v>8</v>
      </c>
      <c r="J1057">
        <v>54.5</v>
      </c>
      <c r="K1057">
        <v>0</v>
      </c>
      <c r="L1057">
        <v>114.43</v>
      </c>
      <c r="M1057">
        <v>26.476053239999999</v>
      </c>
      <c r="N1057">
        <v>26.89041138</v>
      </c>
      <c r="O1057">
        <v>26.746759409999999</v>
      </c>
      <c r="P1057">
        <v>26.626310350000001</v>
      </c>
      <c r="Q1057">
        <v>26.71607208</v>
      </c>
      <c r="R1057">
        <v>26.603853229999999</v>
      </c>
      <c r="S1057">
        <v>27.031179430000002</v>
      </c>
      <c r="T1057">
        <v>26.856262210000001</v>
      </c>
      <c r="U1057">
        <v>26.56446266</v>
      </c>
      <c r="V1057">
        <v>26.653350830000001</v>
      </c>
      <c r="W1057">
        <v>26.698959349999999</v>
      </c>
      <c r="X1057">
        <v>26.819824220000001</v>
      </c>
      <c r="Y1057">
        <v>5.1441200999999999E-2</v>
      </c>
      <c r="Z1057">
        <v>-1.9636790000000001E-2</v>
      </c>
      <c r="AA1057">
        <v>0.55255270499999998</v>
      </c>
      <c r="AB1057">
        <v>-7.5299581000000004E-2</v>
      </c>
      <c r="AC1057">
        <v>0.25578303499999999</v>
      </c>
      <c r="AD1057">
        <v>9.3256632000000006E-2</v>
      </c>
    </row>
    <row r="1058" spans="1:30" x14ac:dyDescent="0.2">
      <c r="A1058" t="s">
        <v>5019</v>
      </c>
      <c r="B1058" t="s">
        <v>5020</v>
      </c>
      <c r="C1058" t="s">
        <v>5021</v>
      </c>
      <c r="D1058" t="s">
        <v>5022</v>
      </c>
      <c r="E1058" t="s">
        <v>5023</v>
      </c>
      <c r="F1058" t="s">
        <v>5024</v>
      </c>
      <c r="G1058" t="s">
        <v>91</v>
      </c>
      <c r="H1058">
        <v>36.090000000000003</v>
      </c>
      <c r="I1058">
        <v>6</v>
      </c>
      <c r="J1058">
        <v>24.2</v>
      </c>
      <c r="K1058">
        <v>0</v>
      </c>
      <c r="L1058">
        <v>16.027000000000001</v>
      </c>
      <c r="M1058">
        <v>24.151426319999999</v>
      </c>
      <c r="N1058">
        <v>23.29746819</v>
      </c>
      <c r="O1058">
        <v>24.932008740000001</v>
      </c>
      <c r="P1058">
        <v>24.447721479999998</v>
      </c>
      <c r="Q1058">
        <v>25.113605499999998</v>
      </c>
      <c r="R1058">
        <v>24.333999630000001</v>
      </c>
      <c r="S1058">
        <v>24.446245189999999</v>
      </c>
      <c r="T1058">
        <v>24.63216972</v>
      </c>
      <c r="U1058">
        <v>23.934810639999998</v>
      </c>
      <c r="V1058">
        <v>23.446767810000001</v>
      </c>
      <c r="W1058">
        <v>24.911861420000001</v>
      </c>
      <c r="X1058">
        <v>23.842048649999999</v>
      </c>
      <c r="Y1058">
        <v>3.1457632999999999E-2</v>
      </c>
      <c r="Z1058">
        <v>6.0075124000000001E-2</v>
      </c>
      <c r="AA1058">
        <v>0.49178223799999998</v>
      </c>
      <c r="AB1058">
        <v>0.56488291400000001</v>
      </c>
      <c r="AC1058">
        <v>0.217427702</v>
      </c>
      <c r="AD1058">
        <v>0.270849228</v>
      </c>
    </row>
    <row r="1059" spans="1:30" x14ac:dyDescent="0.2">
      <c r="A1059" t="s">
        <v>5025</v>
      </c>
      <c r="B1059" t="s">
        <v>5026</v>
      </c>
      <c r="C1059" t="s">
        <v>5027</v>
      </c>
      <c r="D1059" t="s">
        <v>5028</v>
      </c>
      <c r="E1059" t="s">
        <v>5029</v>
      </c>
      <c r="F1059" t="s">
        <v>5030</v>
      </c>
      <c r="G1059" t="s">
        <v>126</v>
      </c>
      <c r="H1059">
        <v>22.669</v>
      </c>
      <c r="I1059">
        <v>24</v>
      </c>
      <c r="J1059">
        <v>87.3</v>
      </c>
      <c r="K1059">
        <v>0</v>
      </c>
      <c r="L1059">
        <v>323.31</v>
      </c>
      <c r="M1059">
        <v>29.713321690000001</v>
      </c>
      <c r="N1059">
        <v>30.024986269999999</v>
      </c>
      <c r="O1059">
        <v>30.041398999999998</v>
      </c>
      <c r="P1059">
        <v>30.167821880000002</v>
      </c>
      <c r="Q1059">
        <v>30.669576639999999</v>
      </c>
      <c r="R1059">
        <v>30.1937809</v>
      </c>
      <c r="S1059">
        <v>30.025249479999999</v>
      </c>
      <c r="T1059">
        <v>30.328601840000001</v>
      </c>
      <c r="U1059">
        <v>30.15990639</v>
      </c>
      <c r="V1059">
        <v>30.518220899999999</v>
      </c>
      <c r="W1059">
        <v>30.060852050000001</v>
      </c>
      <c r="X1059">
        <v>30.067533489999999</v>
      </c>
      <c r="Y1059">
        <v>0.71285003599999996</v>
      </c>
      <c r="Z1059">
        <v>-0.28896649699999999</v>
      </c>
      <c r="AA1059">
        <v>0.22519402999999999</v>
      </c>
      <c r="AB1059">
        <v>0.128190994</v>
      </c>
      <c r="AC1059">
        <v>9.0091906999999999E-2</v>
      </c>
      <c r="AD1059">
        <v>-4.4282913E-2</v>
      </c>
    </row>
    <row r="1060" spans="1:30" x14ac:dyDescent="0.2">
      <c r="A1060" t="s">
        <v>5031</v>
      </c>
      <c r="B1060" t="s">
        <v>5032</v>
      </c>
      <c r="C1060" t="s">
        <v>100</v>
      </c>
      <c r="D1060" t="s">
        <v>5033</v>
      </c>
      <c r="E1060" t="s">
        <v>5034</v>
      </c>
      <c r="F1060" t="s">
        <v>5035</v>
      </c>
      <c r="G1060" t="s">
        <v>395</v>
      </c>
      <c r="H1060">
        <v>15.311999999999999</v>
      </c>
      <c r="I1060">
        <v>13</v>
      </c>
      <c r="J1060">
        <v>82.2</v>
      </c>
      <c r="K1060">
        <v>0</v>
      </c>
      <c r="L1060">
        <v>323.31</v>
      </c>
      <c r="M1060">
        <v>30.383398060000001</v>
      </c>
      <c r="N1060">
        <v>30.630620960000002</v>
      </c>
      <c r="O1060">
        <v>30.87847519</v>
      </c>
      <c r="P1060">
        <v>30.72044945</v>
      </c>
      <c r="Q1060">
        <v>31.203031540000001</v>
      </c>
      <c r="R1060">
        <v>30.711206440000002</v>
      </c>
      <c r="S1060">
        <v>30.537881850000002</v>
      </c>
      <c r="T1060">
        <v>30.802703860000001</v>
      </c>
      <c r="U1060">
        <v>30.531946179999998</v>
      </c>
      <c r="V1060">
        <v>30.92881775</v>
      </c>
      <c r="W1060">
        <v>30.625228880000002</v>
      </c>
      <c r="X1060">
        <v>30.463632579999999</v>
      </c>
      <c r="Y1060">
        <v>7.4162963999999998E-2</v>
      </c>
      <c r="Z1060">
        <v>-4.1728337999999997E-2</v>
      </c>
      <c r="AA1060">
        <v>0.41222340899999999</v>
      </c>
      <c r="AB1060">
        <v>0.205669403</v>
      </c>
      <c r="AC1060">
        <v>0.1071513</v>
      </c>
      <c r="AD1060">
        <v>-4.8382440999999998E-2</v>
      </c>
    </row>
    <row r="1061" spans="1:30" x14ac:dyDescent="0.2">
      <c r="A1061" t="s">
        <v>5036</v>
      </c>
      <c r="B1061" t="s">
        <v>5037</v>
      </c>
      <c r="C1061" t="s">
        <v>5038</v>
      </c>
      <c r="D1061" t="s">
        <v>5039</v>
      </c>
      <c r="E1061" t="s">
        <v>5040</v>
      </c>
      <c r="F1061" t="s">
        <v>5041</v>
      </c>
      <c r="G1061" t="s">
        <v>43</v>
      </c>
      <c r="H1061">
        <v>22.332999999999998</v>
      </c>
      <c r="I1061">
        <v>8</v>
      </c>
      <c r="J1061">
        <v>44.8</v>
      </c>
      <c r="K1061">
        <v>0</v>
      </c>
      <c r="L1061">
        <v>22.317</v>
      </c>
      <c r="M1061">
        <v>25.423486709999999</v>
      </c>
      <c r="N1061">
        <v>24.65987015</v>
      </c>
      <c r="O1061">
        <v>24.89064407</v>
      </c>
      <c r="P1061">
        <v>25.075105669999999</v>
      </c>
      <c r="Q1061">
        <v>25.187170030000001</v>
      </c>
      <c r="R1061">
        <v>24.705406190000001</v>
      </c>
      <c r="S1061">
        <v>23.430891039999999</v>
      </c>
      <c r="T1061">
        <v>24.222209929999998</v>
      </c>
      <c r="U1061">
        <v>24.505731579999999</v>
      </c>
      <c r="V1061">
        <v>25.722002029999999</v>
      </c>
      <c r="W1061">
        <v>25.140514369999998</v>
      </c>
      <c r="X1061">
        <v>24.713537219999999</v>
      </c>
      <c r="Y1061">
        <v>0.21048515000000001</v>
      </c>
      <c r="Z1061">
        <v>-0.20068422999999999</v>
      </c>
      <c r="AA1061">
        <v>0.245523936</v>
      </c>
      <c r="AB1061">
        <v>-0.202790578</v>
      </c>
      <c r="AC1061">
        <v>1.231156785</v>
      </c>
      <c r="AD1061">
        <v>-1.13907369</v>
      </c>
    </row>
    <row r="1062" spans="1:30" x14ac:dyDescent="0.2">
      <c r="A1062" t="s">
        <v>5042</v>
      </c>
      <c r="B1062" t="s">
        <v>5043</v>
      </c>
      <c r="C1062" t="s">
        <v>5044</v>
      </c>
      <c r="D1062" t="s">
        <v>5045</v>
      </c>
      <c r="E1062" t="s">
        <v>5046</v>
      </c>
      <c r="F1062" t="s">
        <v>5047</v>
      </c>
      <c r="G1062" t="s">
        <v>232</v>
      </c>
      <c r="H1062">
        <v>37.145000000000003</v>
      </c>
      <c r="I1062">
        <v>10</v>
      </c>
      <c r="J1062">
        <v>48.7</v>
      </c>
      <c r="K1062">
        <v>0</v>
      </c>
      <c r="L1062">
        <v>69.031999999999996</v>
      </c>
      <c r="M1062">
        <v>26.631315229999998</v>
      </c>
      <c r="N1062">
        <v>26.563268659999999</v>
      </c>
      <c r="O1062">
        <v>24.71813393</v>
      </c>
      <c r="P1062">
        <v>23.97697449</v>
      </c>
      <c r="Q1062">
        <v>24.20224953</v>
      </c>
      <c r="R1062">
        <v>25.681262969999999</v>
      </c>
      <c r="S1062">
        <v>26.732986449999999</v>
      </c>
      <c r="T1062">
        <v>24.986810680000001</v>
      </c>
      <c r="U1062">
        <v>26.36616325</v>
      </c>
      <c r="V1062">
        <v>25.768199920000001</v>
      </c>
      <c r="W1062">
        <v>26.347446439999999</v>
      </c>
      <c r="X1062">
        <v>23.837715150000001</v>
      </c>
      <c r="Y1062">
        <v>0.265056603</v>
      </c>
      <c r="Z1062">
        <v>0.65311876899999999</v>
      </c>
      <c r="AA1062">
        <v>0.30623035500000001</v>
      </c>
      <c r="AB1062">
        <v>-0.69762484199999997</v>
      </c>
      <c r="AC1062">
        <v>0.31366952100000001</v>
      </c>
      <c r="AD1062">
        <v>0.71086629199999996</v>
      </c>
    </row>
    <row r="1063" spans="1:30" x14ac:dyDescent="0.2">
      <c r="A1063" t="s">
        <v>5048</v>
      </c>
      <c r="B1063" t="s">
        <v>5049</v>
      </c>
      <c r="C1063" t="s">
        <v>5044</v>
      </c>
      <c r="D1063" t="s">
        <v>5050</v>
      </c>
      <c r="E1063" t="s">
        <v>5051</v>
      </c>
      <c r="F1063" t="s">
        <v>5052</v>
      </c>
      <c r="G1063" t="s">
        <v>232</v>
      </c>
      <c r="H1063">
        <v>37.639000000000003</v>
      </c>
      <c r="I1063">
        <v>15</v>
      </c>
      <c r="J1063">
        <v>60.9</v>
      </c>
      <c r="K1063">
        <v>0</v>
      </c>
      <c r="L1063">
        <v>45.12</v>
      </c>
      <c r="M1063">
        <v>26.167333599999999</v>
      </c>
      <c r="N1063">
        <v>26.122993470000001</v>
      </c>
      <c r="O1063">
        <v>26.34729385</v>
      </c>
      <c r="P1063">
        <v>26.784940720000002</v>
      </c>
      <c r="Q1063">
        <v>26.395158769999998</v>
      </c>
      <c r="R1063">
        <v>26.67060661</v>
      </c>
      <c r="S1063">
        <v>26.664516450000001</v>
      </c>
      <c r="T1063">
        <v>26.378387450000002</v>
      </c>
      <c r="U1063">
        <v>26.29927254</v>
      </c>
      <c r="V1063">
        <v>26.071693419999999</v>
      </c>
      <c r="W1063">
        <v>26.704509739999999</v>
      </c>
      <c r="X1063">
        <v>26.22442436</v>
      </c>
      <c r="Y1063">
        <v>0.234682845</v>
      </c>
      <c r="Z1063">
        <v>-0.12100219700000001</v>
      </c>
      <c r="AA1063">
        <v>0.56427675099999997</v>
      </c>
      <c r="AB1063">
        <v>0.28335952800000003</v>
      </c>
      <c r="AC1063">
        <v>0.19861131400000001</v>
      </c>
      <c r="AD1063">
        <v>0.11384964</v>
      </c>
    </row>
    <row r="1064" spans="1:30" x14ac:dyDescent="0.2">
      <c r="A1064" t="s">
        <v>5053</v>
      </c>
      <c r="B1064" t="s">
        <v>234</v>
      </c>
      <c r="C1064" t="s">
        <v>32</v>
      </c>
      <c r="D1064" t="s">
        <v>5054</v>
      </c>
      <c r="E1064" t="s">
        <v>5053</v>
      </c>
      <c r="F1064" t="s">
        <v>5055</v>
      </c>
      <c r="G1064" t="s">
        <v>58</v>
      </c>
      <c r="H1064">
        <v>25.876999999999999</v>
      </c>
      <c r="I1064">
        <v>8</v>
      </c>
      <c r="J1064">
        <v>52.1</v>
      </c>
      <c r="K1064">
        <v>0</v>
      </c>
      <c r="L1064">
        <v>94.688000000000002</v>
      </c>
      <c r="M1064">
        <v>24.678857799999999</v>
      </c>
      <c r="N1064">
        <v>24.396322250000001</v>
      </c>
      <c r="O1064">
        <v>26.210390090000001</v>
      </c>
      <c r="P1064">
        <v>25.51399803</v>
      </c>
      <c r="Q1064">
        <v>24.754852289999999</v>
      </c>
      <c r="R1064">
        <v>25.870607379999999</v>
      </c>
      <c r="S1064">
        <v>25.349321369999998</v>
      </c>
      <c r="T1064">
        <v>26.348863600000001</v>
      </c>
      <c r="U1064">
        <v>25.972219469999999</v>
      </c>
      <c r="V1064">
        <v>25.97283363</v>
      </c>
      <c r="W1064">
        <v>26.367946620000001</v>
      </c>
      <c r="X1064">
        <v>26.26993942</v>
      </c>
      <c r="Y1064">
        <v>0.897544758</v>
      </c>
      <c r="Z1064">
        <v>-1.1083831790000001</v>
      </c>
      <c r="AA1064">
        <v>1.1074100200000001</v>
      </c>
      <c r="AB1064">
        <v>-0.82375399299999996</v>
      </c>
      <c r="AC1064">
        <v>0.42520461999999998</v>
      </c>
      <c r="AD1064">
        <v>-0.313438416</v>
      </c>
    </row>
    <row r="1065" spans="1:30" x14ac:dyDescent="0.2">
      <c r="A1065" t="s">
        <v>5056</v>
      </c>
      <c r="B1065" t="s">
        <v>99</v>
      </c>
      <c r="C1065" t="s">
        <v>100</v>
      </c>
      <c r="D1065" t="s">
        <v>5057</v>
      </c>
      <c r="E1065" t="s">
        <v>5058</v>
      </c>
      <c r="F1065" t="s">
        <v>5059</v>
      </c>
      <c r="G1065" t="s">
        <v>58</v>
      </c>
      <c r="H1065">
        <v>35.414999999999999</v>
      </c>
      <c r="I1065">
        <v>16</v>
      </c>
      <c r="J1065">
        <v>56.8</v>
      </c>
      <c r="K1065">
        <v>0</v>
      </c>
      <c r="L1065">
        <v>231.83</v>
      </c>
      <c r="M1065">
        <v>26.97486877</v>
      </c>
      <c r="N1065">
        <v>27.668512339999999</v>
      </c>
      <c r="O1065">
        <v>27.836112979999999</v>
      </c>
      <c r="P1065">
        <v>27.873027799999999</v>
      </c>
      <c r="Q1065">
        <v>25.476554870000001</v>
      </c>
      <c r="R1065">
        <v>26.832798</v>
      </c>
      <c r="S1065">
        <v>27.052375789999999</v>
      </c>
      <c r="T1065">
        <v>27.694381709999998</v>
      </c>
      <c r="U1065">
        <v>27.37417984</v>
      </c>
      <c r="V1065">
        <v>27.09506798</v>
      </c>
      <c r="W1065">
        <v>27.266332630000001</v>
      </c>
      <c r="X1065">
        <v>27.313024519999999</v>
      </c>
      <c r="Y1065">
        <v>0.420887819</v>
      </c>
      <c r="Z1065">
        <v>0.26835632300000001</v>
      </c>
      <c r="AA1065">
        <v>0.28827514100000001</v>
      </c>
      <c r="AB1065">
        <v>-0.49734814999999999</v>
      </c>
      <c r="AC1065">
        <v>0.30837703500000002</v>
      </c>
      <c r="AD1065">
        <v>0.148837407</v>
      </c>
    </row>
    <row r="1066" spans="1:30" x14ac:dyDescent="0.2">
      <c r="A1066" t="s">
        <v>5060</v>
      </c>
      <c r="B1066" t="s">
        <v>5061</v>
      </c>
      <c r="C1066" t="s">
        <v>1538</v>
      </c>
      <c r="D1066" t="s">
        <v>5062</v>
      </c>
      <c r="E1066" t="s">
        <v>5063</v>
      </c>
      <c r="F1066" t="s">
        <v>5064</v>
      </c>
      <c r="G1066" t="s">
        <v>91</v>
      </c>
      <c r="H1066">
        <v>49.747</v>
      </c>
      <c r="I1066">
        <v>16</v>
      </c>
      <c r="J1066">
        <v>50.8</v>
      </c>
      <c r="K1066">
        <v>0</v>
      </c>
      <c r="L1066">
        <v>61.563000000000002</v>
      </c>
      <c r="M1066">
        <v>24.159587859999998</v>
      </c>
      <c r="N1066">
        <v>24.10507011</v>
      </c>
      <c r="O1066">
        <v>24.66606522</v>
      </c>
      <c r="P1066">
        <v>23.424976350000001</v>
      </c>
      <c r="Q1066">
        <v>24.457218170000001</v>
      </c>
      <c r="R1066">
        <v>23.95219612</v>
      </c>
      <c r="S1066">
        <v>24.507375719999999</v>
      </c>
      <c r="T1066">
        <v>24.532878879999998</v>
      </c>
      <c r="U1066">
        <v>24.13209724</v>
      </c>
      <c r="V1066">
        <v>23.989538190000001</v>
      </c>
      <c r="W1066">
        <v>24.201742169999999</v>
      </c>
      <c r="X1066">
        <v>23.551391599999999</v>
      </c>
      <c r="Y1066">
        <v>0.68829296299999998</v>
      </c>
      <c r="Z1066">
        <v>0.396017075</v>
      </c>
      <c r="AA1066">
        <v>2.9017777000000002E-2</v>
      </c>
      <c r="AB1066">
        <v>3.0572891000000001E-2</v>
      </c>
      <c r="AC1066">
        <v>0.96542268200000003</v>
      </c>
      <c r="AD1066">
        <v>0.47655995699999998</v>
      </c>
    </row>
    <row r="1067" spans="1:30" x14ac:dyDescent="0.2">
      <c r="A1067" t="s">
        <v>5065</v>
      </c>
      <c r="B1067" t="s">
        <v>5066</v>
      </c>
      <c r="C1067" t="s">
        <v>5067</v>
      </c>
      <c r="D1067" t="s">
        <v>5068</v>
      </c>
      <c r="E1067" t="s">
        <v>5069</v>
      </c>
      <c r="F1067" t="s">
        <v>5070</v>
      </c>
      <c r="G1067" t="s">
        <v>36</v>
      </c>
      <c r="H1067">
        <v>22.07</v>
      </c>
      <c r="I1067">
        <v>9</v>
      </c>
      <c r="J1067">
        <v>71.8</v>
      </c>
      <c r="K1067">
        <v>0</v>
      </c>
      <c r="L1067">
        <v>301.94</v>
      </c>
      <c r="M1067">
        <v>31.388999940000001</v>
      </c>
      <c r="N1067">
        <v>31.27375412</v>
      </c>
      <c r="O1067">
        <v>31.144065860000001</v>
      </c>
      <c r="P1067">
        <v>30.90001869</v>
      </c>
      <c r="Q1067">
        <v>31.278192520000001</v>
      </c>
      <c r="R1067">
        <v>31.328708649999999</v>
      </c>
      <c r="S1067">
        <v>31.281291960000001</v>
      </c>
      <c r="T1067">
        <v>31.612104420000001</v>
      </c>
      <c r="U1067">
        <v>31.375703810000001</v>
      </c>
      <c r="V1067">
        <v>31.526172639999999</v>
      </c>
      <c r="W1067">
        <v>31.313543320000001</v>
      </c>
      <c r="X1067">
        <v>31.690666199999999</v>
      </c>
      <c r="Y1067">
        <v>0.86222538100000001</v>
      </c>
      <c r="Z1067">
        <v>-0.24118741399999999</v>
      </c>
      <c r="AA1067">
        <v>0.91657276799999998</v>
      </c>
      <c r="AB1067">
        <v>-0.34115409899999999</v>
      </c>
      <c r="AC1067">
        <v>0.232626523</v>
      </c>
      <c r="AD1067">
        <v>-8.7093988999999997E-2</v>
      </c>
    </row>
    <row r="1068" spans="1:30" x14ac:dyDescent="0.2">
      <c r="A1068" t="s">
        <v>5071</v>
      </c>
      <c r="B1068" t="s">
        <v>5072</v>
      </c>
      <c r="C1068" t="s">
        <v>5073</v>
      </c>
      <c r="D1068" t="s">
        <v>5074</v>
      </c>
      <c r="E1068" t="s">
        <v>5075</v>
      </c>
      <c r="F1068" t="s">
        <v>5076</v>
      </c>
      <c r="G1068" t="s">
        <v>36</v>
      </c>
      <c r="H1068">
        <v>18.382999999999999</v>
      </c>
      <c r="I1068">
        <v>5</v>
      </c>
      <c r="J1068">
        <v>50.3</v>
      </c>
      <c r="K1068">
        <v>0</v>
      </c>
      <c r="L1068">
        <v>39.360999999999997</v>
      </c>
      <c r="M1068">
        <v>25.592149729999999</v>
      </c>
      <c r="N1068">
        <v>24.186912540000002</v>
      </c>
      <c r="O1068">
        <v>24.855716709999999</v>
      </c>
      <c r="P1068">
        <v>25.58703423</v>
      </c>
      <c r="Q1068">
        <v>25.10924911</v>
      </c>
      <c r="R1068">
        <v>23.28682899</v>
      </c>
      <c r="S1068">
        <v>25.662370679999999</v>
      </c>
      <c r="T1068">
        <v>26.272361759999999</v>
      </c>
      <c r="U1068">
        <v>25.639480590000002</v>
      </c>
      <c r="V1068">
        <v>26.400869369999999</v>
      </c>
      <c r="W1068">
        <v>24.921115879999999</v>
      </c>
      <c r="X1068">
        <v>25.967763900000001</v>
      </c>
      <c r="Y1068">
        <v>0.67161904900000002</v>
      </c>
      <c r="Z1068">
        <v>-0.88499005600000002</v>
      </c>
      <c r="AA1068">
        <v>0.59603558400000001</v>
      </c>
      <c r="AB1068">
        <v>-1.1022122700000001</v>
      </c>
      <c r="AC1068">
        <v>6.8173738999999997E-2</v>
      </c>
      <c r="AD1068">
        <v>9.4821294E-2</v>
      </c>
    </row>
    <row r="1069" spans="1:30" x14ac:dyDescent="0.2">
      <c r="A1069" t="s">
        <v>5077</v>
      </c>
      <c r="B1069" t="s">
        <v>311</v>
      </c>
      <c r="C1069" t="s">
        <v>122</v>
      </c>
      <c r="D1069" t="s">
        <v>5078</v>
      </c>
      <c r="E1069" t="s">
        <v>5077</v>
      </c>
      <c r="F1069" t="s">
        <v>5079</v>
      </c>
      <c r="G1069" t="s">
        <v>126</v>
      </c>
      <c r="H1069">
        <v>14.69</v>
      </c>
      <c r="I1069">
        <v>6</v>
      </c>
      <c r="J1069">
        <v>48.9</v>
      </c>
      <c r="K1069">
        <v>0</v>
      </c>
      <c r="L1069">
        <v>87.149000000000001</v>
      </c>
      <c r="M1069">
        <v>26.268386840000002</v>
      </c>
      <c r="N1069">
        <v>25.888669969999999</v>
      </c>
      <c r="O1069">
        <v>26.26368523</v>
      </c>
      <c r="P1069">
        <v>26.0760231</v>
      </c>
      <c r="Q1069">
        <v>27.527832029999999</v>
      </c>
      <c r="R1069">
        <v>26.05320549</v>
      </c>
      <c r="S1069">
        <v>26.172969819999999</v>
      </c>
      <c r="T1069">
        <v>26.257692339999998</v>
      </c>
      <c r="U1069">
        <v>26.347005840000001</v>
      </c>
      <c r="V1069">
        <v>27.335092540000002</v>
      </c>
      <c r="W1069">
        <v>26.69458199</v>
      </c>
      <c r="X1069">
        <v>26.993776319999998</v>
      </c>
      <c r="Y1069">
        <v>1.747650905</v>
      </c>
      <c r="Z1069">
        <v>-0.86756960599999999</v>
      </c>
      <c r="AA1069">
        <v>0.364597579</v>
      </c>
      <c r="AB1069">
        <v>-0.45546340899999999</v>
      </c>
      <c r="AC1069">
        <v>1.757530869</v>
      </c>
      <c r="AD1069">
        <v>-0.74859428400000005</v>
      </c>
    </row>
    <row r="1070" spans="1:30" x14ac:dyDescent="0.2">
      <c r="A1070" t="s">
        <v>5080</v>
      </c>
      <c r="B1070" t="s">
        <v>5081</v>
      </c>
      <c r="C1070" t="s">
        <v>1524</v>
      </c>
      <c r="D1070" t="s">
        <v>5082</v>
      </c>
      <c r="E1070" t="s">
        <v>5080</v>
      </c>
      <c r="F1070" t="s">
        <v>5083</v>
      </c>
      <c r="G1070" t="s">
        <v>91</v>
      </c>
      <c r="H1070">
        <v>37.01</v>
      </c>
      <c r="I1070">
        <v>11</v>
      </c>
      <c r="J1070">
        <v>49.3</v>
      </c>
      <c r="K1070">
        <v>0</v>
      </c>
      <c r="L1070">
        <v>77.102000000000004</v>
      </c>
      <c r="M1070">
        <v>25.111995700000001</v>
      </c>
      <c r="N1070">
        <v>24.945157999999999</v>
      </c>
      <c r="O1070">
        <v>25.60997772</v>
      </c>
      <c r="P1070">
        <v>24.63514709</v>
      </c>
      <c r="Q1070">
        <v>24.89110947</v>
      </c>
      <c r="R1070">
        <v>24.64135551</v>
      </c>
      <c r="S1070">
        <v>24.42708588</v>
      </c>
      <c r="T1070">
        <v>25.276721949999999</v>
      </c>
      <c r="U1070">
        <v>23.64458466</v>
      </c>
      <c r="V1070">
        <v>25.257818220000001</v>
      </c>
      <c r="W1070">
        <v>25.12398911</v>
      </c>
      <c r="X1070">
        <v>24.58764648</v>
      </c>
      <c r="Y1070">
        <v>0.335556193</v>
      </c>
      <c r="Z1070">
        <v>0.23255920399999999</v>
      </c>
      <c r="AA1070">
        <v>0.53176862899999999</v>
      </c>
      <c r="AB1070">
        <v>-0.26728057900000002</v>
      </c>
      <c r="AC1070">
        <v>0.45305726200000002</v>
      </c>
      <c r="AD1070">
        <v>-0.54035377500000004</v>
      </c>
    </row>
    <row r="1071" spans="1:30" x14ac:dyDescent="0.2">
      <c r="A1071" t="s">
        <v>5084</v>
      </c>
      <c r="B1071" t="s">
        <v>5085</v>
      </c>
      <c r="C1071" t="s">
        <v>5086</v>
      </c>
      <c r="D1071" t="s">
        <v>5087</v>
      </c>
      <c r="E1071" t="s">
        <v>5088</v>
      </c>
      <c r="F1071" t="s">
        <v>5089</v>
      </c>
      <c r="G1071" t="s">
        <v>36</v>
      </c>
      <c r="H1071">
        <v>55.000999999999998</v>
      </c>
      <c r="I1071">
        <v>21</v>
      </c>
      <c r="J1071">
        <v>49.5</v>
      </c>
      <c r="K1071">
        <v>0</v>
      </c>
      <c r="L1071">
        <v>105.31</v>
      </c>
      <c r="M1071">
        <v>27.635402679999999</v>
      </c>
      <c r="N1071">
        <v>26.854360580000002</v>
      </c>
      <c r="O1071">
        <v>26.321960449999999</v>
      </c>
      <c r="P1071">
        <v>26.546646119999998</v>
      </c>
      <c r="Q1071">
        <v>27.633672709999999</v>
      </c>
      <c r="R1071">
        <v>27.141119</v>
      </c>
      <c r="S1071">
        <v>26.900350570000001</v>
      </c>
      <c r="T1071">
        <v>26.51701164</v>
      </c>
      <c r="U1071">
        <v>26.743938450000002</v>
      </c>
      <c r="V1071">
        <v>27.734989169999999</v>
      </c>
      <c r="W1071">
        <v>26.276094440000001</v>
      </c>
      <c r="X1071">
        <v>27.217063899999999</v>
      </c>
      <c r="Y1071">
        <v>8.5993286000000002E-2</v>
      </c>
      <c r="Z1071">
        <v>-0.13880793299999999</v>
      </c>
      <c r="AA1071">
        <v>1.9523140000000001E-2</v>
      </c>
      <c r="AB1071">
        <v>3.1096776E-2</v>
      </c>
      <c r="AC1071">
        <v>0.33209284500000003</v>
      </c>
      <c r="AD1071">
        <v>-0.35561561600000002</v>
      </c>
    </row>
    <row r="1072" spans="1:30" x14ac:dyDescent="0.2">
      <c r="A1072" t="s">
        <v>5090</v>
      </c>
      <c r="B1072" t="s">
        <v>5091</v>
      </c>
      <c r="C1072" t="s">
        <v>5092</v>
      </c>
      <c r="D1072" t="s">
        <v>5093</v>
      </c>
      <c r="E1072" t="s">
        <v>5094</v>
      </c>
      <c r="F1072" t="s">
        <v>5095</v>
      </c>
      <c r="G1072" t="s">
        <v>36</v>
      </c>
      <c r="H1072">
        <v>44.030999999999999</v>
      </c>
      <c r="I1072">
        <v>14</v>
      </c>
      <c r="J1072">
        <v>44.5</v>
      </c>
      <c r="K1072">
        <v>0</v>
      </c>
      <c r="L1072">
        <v>277.18</v>
      </c>
      <c r="M1072">
        <v>29.14340782</v>
      </c>
      <c r="N1072">
        <v>27.89567757</v>
      </c>
      <c r="O1072">
        <v>27.885416029999998</v>
      </c>
      <c r="P1072">
        <v>27.606960300000001</v>
      </c>
      <c r="Q1072">
        <v>27.662139889999999</v>
      </c>
      <c r="R1072">
        <v>27.805074690000001</v>
      </c>
      <c r="S1072">
        <v>27.750087740000001</v>
      </c>
      <c r="T1072">
        <v>28.157691960000001</v>
      </c>
      <c r="U1072">
        <v>27.776556020000001</v>
      </c>
      <c r="V1072">
        <v>27.957593920000001</v>
      </c>
      <c r="W1072">
        <v>28.588636399999999</v>
      </c>
      <c r="X1072">
        <v>28.579458240000001</v>
      </c>
      <c r="Y1072">
        <v>4.9273395999999997E-2</v>
      </c>
      <c r="Z1072">
        <v>-6.7062378000000006E-2</v>
      </c>
      <c r="AA1072">
        <v>1.462452393</v>
      </c>
      <c r="AB1072">
        <v>-0.68383789100000003</v>
      </c>
      <c r="AC1072">
        <v>0.90828595999999995</v>
      </c>
      <c r="AD1072">
        <v>-0.48045094799999999</v>
      </c>
    </row>
    <row r="1073" spans="1:30" x14ac:dyDescent="0.2">
      <c r="A1073" t="s">
        <v>5096</v>
      </c>
      <c r="B1073" t="s">
        <v>5097</v>
      </c>
      <c r="C1073" t="s">
        <v>5098</v>
      </c>
      <c r="D1073" t="s">
        <v>5099</v>
      </c>
      <c r="E1073" t="s">
        <v>5096</v>
      </c>
      <c r="F1073" t="s">
        <v>5100</v>
      </c>
      <c r="G1073" t="s">
        <v>91</v>
      </c>
      <c r="H1073">
        <v>21.599</v>
      </c>
      <c r="I1073">
        <v>13</v>
      </c>
      <c r="J1073">
        <v>83.2</v>
      </c>
      <c r="K1073">
        <v>0</v>
      </c>
      <c r="L1073">
        <v>155.96</v>
      </c>
      <c r="M1073">
        <v>27.900176999999999</v>
      </c>
      <c r="N1073">
        <v>27.828567499999998</v>
      </c>
      <c r="O1073">
        <v>27.497241970000001</v>
      </c>
      <c r="P1073">
        <v>27.153446200000001</v>
      </c>
      <c r="Q1073">
        <v>26.482160570000001</v>
      </c>
      <c r="R1073">
        <v>27.825719830000001</v>
      </c>
      <c r="S1073">
        <v>28.253541949999999</v>
      </c>
      <c r="T1073">
        <v>27.681236269999999</v>
      </c>
      <c r="U1073">
        <v>27.42942047</v>
      </c>
      <c r="V1073">
        <v>27.779815670000001</v>
      </c>
      <c r="W1073">
        <v>27.79184914</v>
      </c>
      <c r="X1073">
        <v>27.97716522</v>
      </c>
      <c r="Y1073">
        <v>0.31539375200000003</v>
      </c>
      <c r="Z1073">
        <v>-0.10761451700000001</v>
      </c>
      <c r="AA1073">
        <v>0.81987583500000005</v>
      </c>
      <c r="AB1073">
        <v>-0.69583447799999998</v>
      </c>
      <c r="AC1073">
        <v>8.6656620000000004E-2</v>
      </c>
      <c r="AD1073">
        <v>-6.1543782999999998E-2</v>
      </c>
    </row>
    <row r="1074" spans="1:30" x14ac:dyDescent="0.2">
      <c r="A1074" t="s">
        <v>5101</v>
      </c>
      <c r="B1074" t="s">
        <v>162</v>
      </c>
      <c r="C1074" t="s">
        <v>100</v>
      </c>
      <c r="D1074" t="s">
        <v>5102</v>
      </c>
      <c r="E1074" t="s">
        <v>5101</v>
      </c>
      <c r="F1074" t="s">
        <v>5103</v>
      </c>
      <c r="G1074" t="s">
        <v>58</v>
      </c>
      <c r="H1074">
        <v>26.986000000000001</v>
      </c>
      <c r="I1074">
        <v>17</v>
      </c>
      <c r="J1074">
        <v>85.3</v>
      </c>
      <c r="K1074">
        <v>0</v>
      </c>
      <c r="L1074">
        <v>323.31</v>
      </c>
      <c r="M1074">
        <v>28.081771849999999</v>
      </c>
      <c r="N1074">
        <v>28.323886869999999</v>
      </c>
      <c r="O1074">
        <v>28.424423220000001</v>
      </c>
      <c r="P1074">
        <v>28.841011049999999</v>
      </c>
      <c r="Q1074">
        <v>29.331701280000001</v>
      </c>
      <c r="R1074">
        <v>28.32585907</v>
      </c>
      <c r="S1074">
        <v>28.094966889999998</v>
      </c>
      <c r="T1074">
        <v>28.019931790000001</v>
      </c>
      <c r="U1074">
        <v>28.120355610000001</v>
      </c>
      <c r="V1074">
        <v>29.378982539999999</v>
      </c>
      <c r="W1074">
        <v>28.172216420000002</v>
      </c>
      <c r="X1074">
        <v>27.890758510000001</v>
      </c>
      <c r="Y1074">
        <v>0.164155985</v>
      </c>
      <c r="Z1074">
        <v>-0.20395851100000001</v>
      </c>
      <c r="AA1074">
        <v>0.25921535899999998</v>
      </c>
      <c r="AB1074">
        <v>0.35220464099999998</v>
      </c>
      <c r="AC1074">
        <v>0.36765219900000001</v>
      </c>
      <c r="AD1074">
        <v>-0.40223439500000002</v>
      </c>
    </row>
    <row r="1075" spans="1:30" x14ac:dyDescent="0.2">
      <c r="A1075" t="s">
        <v>5104</v>
      </c>
      <c r="B1075" t="s">
        <v>31</v>
      </c>
      <c r="C1075" t="s">
        <v>5105</v>
      </c>
      <c r="D1075" t="s">
        <v>5106</v>
      </c>
      <c r="E1075" t="s">
        <v>5104</v>
      </c>
      <c r="F1075" t="s">
        <v>5107</v>
      </c>
      <c r="G1075" t="s">
        <v>36</v>
      </c>
      <c r="H1075">
        <v>51.158000000000001</v>
      </c>
      <c r="I1075">
        <v>4</v>
      </c>
      <c r="J1075">
        <v>11.3</v>
      </c>
      <c r="K1075">
        <v>0</v>
      </c>
      <c r="L1075">
        <v>149.86000000000001</v>
      </c>
      <c r="M1075">
        <v>27.2382679</v>
      </c>
      <c r="N1075">
        <v>27.285421370000002</v>
      </c>
      <c r="O1075">
        <v>27.073675160000001</v>
      </c>
      <c r="P1075">
        <v>26.95726204</v>
      </c>
      <c r="Q1075">
        <v>25.111061100000001</v>
      </c>
      <c r="R1075">
        <v>26.81958199</v>
      </c>
      <c r="S1075">
        <v>26.93528366</v>
      </c>
      <c r="T1075">
        <v>27.300512309999998</v>
      </c>
      <c r="U1075">
        <v>27.117832180000001</v>
      </c>
      <c r="V1075">
        <v>26.856975559999999</v>
      </c>
      <c r="W1075">
        <v>26.98000145</v>
      </c>
      <c r="X1075">
        <v>27.394765849999999</v>
      </c>
      <c r="Y1075">
        <v>0.28045484100000001</v>
      </c>
      <c r="Z1075">
        <v>0.121873856</v>
      </c>
      <c r="AA1075">
        <v>0.56342567099999996</v>
      </c>
      <c r="AB1075">
        <v>-0.78127924599999998</v>
      </c>
      <c r="AC1075">
        <v>7.3534148999999993E-2</v>
      </c>
      <c r="AD1075">
        <v>4.0628432999999999E-2</v>
      </c>
    </row>
    <row r="1076" spans="1:30" x14ac:dyDescent="0.2">
      <c r="A1076" t="s">
        <v>5108</v>
      </c>
      <c r="B1076" t="s">
        <v>5109</v>
      </c>
      <c r="C1076" t="s">
        <v>5110</v>
      </c>
      <c r="D1076" t="s">
        <v>5111</v>
      </c>
      <c r="E1076" t="s">
        <v>5112</v>
      </c>
      <c r="F1076" t="s">
        <v>5113</v>
      </c>
      <c r="G1076" t="s">
        <v>232</v>
      </c>
      <c r="H1076">
        <v>162.53</v>
      </c>
      <c r="I1076">
        <v>28</v>
      </c>
      <c r="J1076">
        <v>32.1</v>
      </c>
      <c r="K1076">
        <v>0</v>
      </c>
      <c r="L1076">
        <v>195.28</v>
      </c>
      <c r="M1076">
        <v>26.641824719999999</v>
      </c>
      <c r="N1076">
        <v>25.794565200000001</v>
      </c>
      <c r="O1076">
        <v>26.35769844</v>
      </c>
      <c r="P1076">
        <v>24.278808590000001</v>
      </c>
      <c r="Q1076">
        <v>25.405012129999999</v>
      </c>
      <c r="R1076">
        <v>26.73905182</v>
      </c>
      <c r="S1076">
        <v>26.780317310000001</v>
      </c>
      <c r="T1076">
        <v>25.982418060000001</v>
      </c>
      <c r="U1076">
        <v>26.58534431</v>
      </c>
      <c r="V1076">
        <v>26.722471240000001</v>
      </c>
      <c r="W1076">
        <v>26.189899440000001</v>
      </c>
      <c r="X1076">
        <v>26.781442640000002</v>
      </c>
      <c r="Y1076">
        <v>0.407901713</v>
      </c>
      <c r="Z1076">
        <v>-0.29990832000000001</v>
      </c>
      <c r="AA1076">
        <v>0.67288881899999997</v>
      </c>
      <c r="AB1076">
        <v>-1.0903135939999999</v>
      </c>
      <c r="AC1076">
        <v>0.13978444100000001</v>
      </c>
      <c r="AD1076">
        <v>-0.115244548</v>
      </c>
    </row>
    <row r="1077" spans="1:30" x14ac:dyDescent="0.2">
      <c r="A1077" t="s">
        <v>5114</v>
      </c>
      <c r="B1077" t="s">
        <v>5115</v>
      </c>
      <c r="C1077" t="s">
        <v>5116</v>
      </c>
      <c r="D1077" t="s">
        <v>5117</v>
      </c>
      <c r="E1077" t="s">
        <v>5114</v>
      </c>
      <c r="F1077" t="s">
        <v>5118</v>
      </c>
      <c r="G1077" t="s">
        <v>91</v>
      </c>
      <c r="H1077">
        <v>22.587</v>
      </c>
      <c r="I1077">
        <v>5</v>
      </c>
      <c r="J1077">
        <v>41.7</v>
      </c>
      <c r="K1077">
        <v>0</v>
      </c>
      <c r="L1077">
        <v>35.371000000000002</v>
      </c>
      <c r="M1077">
        <v>24.678787230000001</v>
      </c>
      <c r="N1077">
        <v>25.12694359</v>
      </c>
      <c r="O1077">
        <v>24.195606229999999</v>
      </c>
      <c r="P1077">
        <v>24.92734909</v>
      </c>
      <c r="Q1077">
        <v>24.608709340000001</v>
      </c>
      <c r="R1077">
        <v>23.883659359999999</v>
      </c>
      <c r="S1077">
        <v>24.36689758</v>
      </c>
      <c r="T1077">
        <v>25.070301059999998</v>
      </c>
      <c r="U1077">
        <v>23.59483337</v>
      </c>
      <c r="V1077">
        <v>24.91682243</v>
      </c>
      <c r="W1077">
        <v>23.278280259999999</v>
      </c>
      <c r="X1077">
        <v>25.09244919</v>
      </c>
      <c r="Y1077">
        <v>0.137986471</v>
      </c>
      <c r="Z1077">
        <v>0.23792839099999999</v>
      </c>
      <c r="AA1077">
        <v>2.2456756000000001E-2</v>
      </c>
      <c r="AB1077">
        <v>4.4055302999999997E-2</v>
      </c>
      <c r="AC1077">
        <v>4.0353763000000001E-2</v>
      </c>
      <c r="AD1077">
        <v>-8.5173288999999999E-2</v>
      </c>
    </row>
    <row r="1078" spans="1:30" x14ac:dyDescent="0.2">
      <c r="A1078" t="s">
        <v>5119</v>
      </c>
      <c r="B1078" t="s">
        <v>5120</v>
      </c>
      <c r="C1078" t="s">
        <v>5121</v>
      </c>
      <c r="D1078" t="s">
        <v>5122</v>
      </c>
      <c r="E1078" t="s">
        <v>5123</v>
      </c>
      <c r="F1078" t="s">
        <v>5124</v>
      </c>
      <c r="G1078" t="s">
        <v>91</v>
      </c>
      <c r="H1078">
        <v>120.42</v>
      </c>
      <c r="I1078">
        <v>45</v>
      </c>
      <c r="J1078">
        <v>53</v>
      </c>
      <c r="K1078">
        <v>0</v>
      </c>
      <c r="L1078">
        <v>323.31</v>
      </c>
      <c r="M1078">
        <v>27.37060928</v>
      </c>
      <c r="N1078">
        <v>28.433723449999999</v>
      </c>
      <c r="O1078">
        <v>27.85192108</v>
      </c>
      <c r="P1078">
        <v>28.394561769999999</v>
      </c>
      <c r="Q1078">
        <v>27.389114379999999</v>
      </c>
      <c r="R1078">
        <v>28.416833879999999</v>
      </c>
      <c r="S1078">
        <v>27.752704619999999</v>
      </c>
      <c r="T1078">
        <v>26.88971519</v>
      </c>
      <c r="U1078">
        <v>27.639617919999999</v>
      </c>
      <c r="V1078">
        <v>28.3933754</v>
      </c>
      <c r="W1078">
        <v>27.237812040000001</v>
      </c>
      <c r="X1078">
        <v>27.277549740000001</v>
      </c>
      <c r="Y1078">
        <v>0.19629859599999999</v>
      </c>
      <c r="Z1078">
        <v>0.249172211</v>
      </c>
      <c r="AA1078">
        <v>0.35203962599999999</v>
      </c>
      <c r="AB1078">
        <v>0.430590947</v>
      </c>
      <c r="AC1078">
        <v>0.169478871</v>
      </c>
      <c r="AD1078">
        <v>-0.20889981599999999</v>
      </c>
    </row>
    <row r="1079" spans="1:30" x14ac:dyDescent="0.2">
      <c r="A1079" t="s">
        <v>5125</v>
      </c>
      <c r="B1079" t="s">
        <v>5126</v>
      </c>
      <c r="C1079" t="s">
        <v>32</v>
      </c>
      <c r="D1079" t="s">
        <v>5127</v>
      </c>
      <c r="E1079" t="s">
        <v>5125</v>
      </c>
      <c r="F1079" t="s">
        <v>5128</v>
      </c>
      <c r="G1079" t="s">
        <v>36</v>
      </c>
      <c r="H1079">
        <v>25.856000000000002</v>
      </c>
      <c r="I1079">
        <v>6</v>
      </c>
      <c r="J1079">
        <v>36.700000000000003</v>
      </c>
      <c r="K1079">
        <v>0</v>
      </c>
      <c r="L1079">
        <v>12.592000000000001</v>
      </c>
      <c r="M1079">
        <v>25.122816090000001</v>
      </c>
      <c r="N1079">
        <v>25.410152440000001</v>
      </c>
      <c r="O1079">
        <v>25.528175350000001</v>
      </c>
      <c r="P1079">
        <v>24.840333940000001</v>
      </c>
      <c r="Q1079">
        <v>24.858085630000001</v>
      </c>
      <c r="R1079">
        <v>25.089178090000001</v>
      </c>
      <c r="S1079">
        <v>25.833232880000001</v>
      </c>
      <c r="T1079">
        <v>24.337692260000001</v>
      </c>
      <c r="U1079">
        <v>25.397869109999998</v>
      </c>
      <c r="V1079">
        <v>24.08748245</v>
      </c>
      <c r="W1079">
        <v>25.75758171</v>
      </c>
      <c r="X1079">
        <v>25.209293370000001</v>
      </c>
      <c r="Y1079">
        <v>0.26482339199999999</v>
      </c>
      <c r="Z1079">
        <v>0.33559544899999999</v>
      </c>
      <c r="AA1079">
        <v>6.1998562E-2</v>
      </c>
      <c r="AB1079">
        <v>-8.8919956999999994E-2</v>
      </c>
      <c r="AC1079">
        <v>9.2312490999999997E-2</v>
      </c>
      <c r="AD1079">
        <v>0.17147890700000001</v>
      </c>
    </row>
    <row r="1080" spans="1:30" x14ac:dyDescent="0.2">
      <c r="A1080" t="s">
        <v>5129</v>
      </c>
      <c r="B1080" t="s">
        <v>5130</v>
      </c>
      <c r="C1080" t="s">
        <v>5131</v>
      </c>
      <c r="D1080" t="s">
        <v>5132</v>
      </c>
      <c r="E1080" t="s">
        <v>5133</v>
      </c>
      <c r="F1080" t="s">
        <v>5134</v>
      </c>
      <c r="G1080" t="s">
        <v>91</v>
      </c>
      <c r="H1080">
        <v>54.554000000000002</v>
      </c>
      <c r="I1080">
        <v>39</v>
      </c>
      <c r="J1080">
        <v>94.1</v>
      </c>
      <c r="K1080">
        <v>0</v>
      </c>
      <c r="L1080">
        <v>323.31</v>
      </c>
      <c r="M1080">
        <v>31.616230009999999</v>
      </c>
      <c r="N1080">
        <v>31.968498230000002</v>
      </c>
      <c r="O1080">
        <v>31.893959049999999</v>
      </c>
      <c r="P1080">
        <v>32.483230589999998</v>
      </c>
      <c r="Q1080">
        <v>31.471986770000001</v>
      </c>
      <c r="R1080">
        <v>32.089199069999999</v>
      </c>
      <c r="S1080">
        <v>31.839885710000001</v>
      </c>
      <c r="T1080">
        <v>31.944053650000001</v>
      </c>
      <c r="U1080">
        <v>31.848007200000001</v>
      </c>
      <c r="V1080">
        <v>31.773643490000001</v>
      </c>
      <c r="W1080">
        <v>31.639532089999999</v>
      </c>
      <c r="X1080">
        <v>31.515966420000002</v>
      </c>
      <c r="Y1080">
        <v>0.632622511</v>
      </c>
      <c r="Z1080">
        <v>0.183181763</v>
      </c>
      <c r="AA1080">
        <v>0.54080709999999999</v>
      </c>
      <c r="AB1080">
        <v>0.37175814299999999</v>
      </c>
      <c r="AC1080">
        <v>1.343013638</v>
      </c>
      <c r="AD1080">
        <v>0.23426818799999999</v>
      </c>
    </row>
    <row r="1081" spans="1:30" x14ac:dyDescent="0.2">
      <c r="A1081" t="s">
        <v>5135</v>
      </c>
      <c r="B1081" t="s">
        <v>5136</v>
      </c>
      <c r="C1081" t="s">
        <v>5137</v>
      </c>
      <c r="D1081" t="s">
        <v>5138</v>
      </c>
      <c r="E1081" t="s">
        <v>5135</v>
      </c>
      <c r="F1081" t="s">
        <v>5139</v>
      </c>
      <c r="G1081" t="s">
        <v>36</v>
      </c>
      <c r="H1081">
        <v>92.152000000000001</v>
      </c>
      <c r="I1081">
        <v>20</v>
      </c>
      <c r="J1081">
        <v>31</v>
      </c>
      <c r="K1081">
        <v>0</v>
      </c>
      <c r="L1081">
        <v>39.152000000000001</v>
      </c>
      <c r="M1081">
        <v>26.289051059999998</v>
      </c>
      <c r="N1081">
        <v>26.089683529999999</v>
      </c>
      <c r="O1081">
        <v>26.357799530000001</v>
      </c>
      <c r="P1081">
        <v>24.72528076</v>
      </c>
      <c r="Q1081">
        <v>24.942680360000001</v>
      </c>
      <c r="R1081">
        <v>26.151298520000001</v>
      </c>
      <c r="S1081">
        <v>26.598609920000001</v>
      </c>
      <c r="T1081">
        <v>25.972658160000002</v>
      </c>
      <c r="U1081">
        <v>26.855669020000001</v>
      </c>
      <c r="V1081">
        <v>25.678901669999998</v>
      </c>
      <c r="W1081">
        <v>26.934158329999999</v>
      </c>
      <c r="X1081">
        <v>26.93314552</v>
      </c>
      <c r="Y1081">
        <v>0.25125918400000002</v>
      </c>
      <c r="Z1081">
        <v>-0.26989046700000002</v>
      </c>
      <c r="AA1081">
        <v>0.95377033700000002</v>
      </c>
      <c r="AB1081">
        <v>-1.242315292</v>
      </c>
      <c r="AC1081">
        <v>2.7020015000000001E-2</v>
      </c>
      <c r="AD1081">
        <v>-3.9756139000000003E-2</v>
      </c>
    </row>
    <row r="1082" spans="1:30" x14ac:dyDescent="0.2">
      <c r="A1082" t="s">
        <v>5140</v>
      </c>
      <c r="B1082" t="s">
        <v>99</v>
      </c>
      <c r="C1082" t="s">
        <v>100</v>
      </c>
      <c r="D1082" t="s">
        <v>5141</v>
      </c>
      <c r="E1082" t="s">
        <v>5140</v>
      </c>
      <c r="F1082" t="s">
        <v>5142</v>
      </c>
      <c r="G1082" t="s">
        <v>58</v>
      </c>
      <c r="H1082">
        <v>13.382999999999999</v>
      </c>
      <c r="I1082">
        <v>9</v>
      </c>
      <c r="J1082">
        <v>96</v>
      </c>
      <c r="K1082">
        <v>0</v>
      </c>
      <c r="L1082">
        <v>300.43</v>
      </c>
      <c r="M1082">
        <v>31.32232857</v>
      </c>
      <c r="N1082">
        <v>30.845355990000002</v>
      </c>
      <c r="O1082">
        <v>31.540931700000002</v>
      </c>
      <c r="P1082">
        <v>30.458751679999999</v>
      </c>
      <c r="Q1082">
        <v>30.382265090000001</v>
      </c>
      <c r="R1082">
        <v>30.95670891</v>
      </c>
      <c r="S1082">
        <v>31.466989519999998</v>
      </c>
      <c r="T1082">
        <v>31.513051990000001</v>
      </c>
      <c r="U1082">
        <v>30.943355560000001</v>
      </c>
      <c r="V1082">
        <v>31.029600139999999</v>
      </c>
      <c r="W1082">
        <v>31.30818176</v>
      </c>
      <c r="X1082">
        <v>31.344825740000001</v>
      </c>
      <c r="Y1082">
        <v>1.2549796E-2</v>
      </c>
      <c r="Z1082">
        <v>8.6695350000000008E-3</v>
      </c>
      <c r="AA1082">
        <v>1.4213528790000001</v>
      </c>
      <c r="AB1082">
        <v>-0.62829399100000005</v>
      </c>
      <c r="AC1082">
        <v>0.14308768899999999</v>
      </c>
      <c r="AD1082">
        <v>8.0263137999999998E-2</v>
      </c>
    </row>
    <row r="1083" spans="1:30" x14ac:dyDescent="0.2">
      <c r="A1083" t="s">
        <v>5143</v>
      </c>
      <c r="B1083" t="s">
        <v>5144</v>
      </c>
      <c r="C1083" t="s">
        <v>5145</v>
      </c>
      <c r="D1083" t="s">
        <v>5146</v>
      </c>
      <c r="E1083" t="s">
        <v>5147</v>
      </c>
      <c r="F1083" t="s">
        <v>5148</v>
      </c>
      <c r="G1083" t="s">
        <v>43</v>
      </c>
      <c r="H1083">
        <v>79.290000000000006</v>
      </c>
      <c r="I1083">
        <v>32</v>
      </c>
      <c r="J1083">
        <v>57.1</v>
      </c>
      <c r="K1083">
        <v>0</v>
      </c>
      <c r="L1083">
        <v>190.54</v>
      </c>
      <c r="M1083">
        <v>25.795061109999999</v>
      </c>
      <c r="N1083">
        <v>25.847518919999999</v>
      </c>
      <c r="O1083">
        <v>24.49820137</v>
      </c>
      <c r="P1083">
        <v>26.09137917</v>
      </c>
      <c r="Q1083">
        <v>24.956256870000001</v>
      </c>
      <c r="R1083">
        <v>25.7727623</v>
      </c>
      <c r="S1083">
        <v>24.88297081</v>
      </c>
      <c r="T1083">
        <v>24.315235139999999</v>
      </c>
      <c r="U1083">
        <v>24.642898559999999</v>
      </c>
      <c r="V1083">
        <v>24.973274230000001</v>
      </c>
      <c r="W1083">
        <v>25.866603850000001</v>
      </c>
      <c r="X1083">
        <v>25.04970741</v>
      </c>
      <c r="Y1083">
        <v>5.4929163000000003E-2</v>
      </c>
      <c r="Z1083">
        <v>8.3731969000000003E-2</v>
      </c>
      <c r="AA1083">
        <v>0.28230613199999999</v>
      </c>
      <c r="AB1083">
        <v>0.31027094500000002</v>
      </c>
      <c r="AC1083">
        <v>0.96971220899999999</v>
      </c>
      <c r="AD1083">
        <v>-0.68282699599999996</v>
      </c>
    </row>
    <row r="1084" spans="1:30" x14ac:dyDescent="0.2">
      <c r="A1084" t="s">
        <v>5149</v>
      </c>
      <c r="B1084" t="s">
        <v>5150</v>
      </c>
      <c r="C1084" t="s">
        <v>431</v>
      </c>
      <c r="D1084" t="s">
        <v>5151</v>
      </c>
      <c r="E1084" t="s">
        <v>5152</v>
      </c>
      <c r="F1084" t="s">
        <v>5153</v>
      </c>
      <c r="G1084" t="s">
        <v>232</v>
      </c>
      <c r="H1084">
        <v>76.739999999999995</v>
      </c>
      <c r="I1084">
        <v>18</v>
      </c>
      <c r="J1084">
        <v>37.299999999999997</v>
      </c>
      <c r="K1084">
        <v>0</v>
      </c>
      <c r="L1084">
        <v>49.569000000000003</v>
      </c>
      <c r="M1084">
        <v>24.0291481</v>
      </c>
      <c r="N1084">
        <v>24.916336059999999</v>
      </c>
      <c r="O1084">
        <v>24.22711563</v>
      </c>
      <c r="P1084">
        <v>23.932680130000001</v>
      </c>
      <c r="Q1084">
        <v>25.247087480000001</v>
      </c>
      <c r="R1084">
        <v>23.896253590000001</v>
      </c>
      <c r="S1084">
        <v>24.02946472</v>
      </c>
      <c r="T1084">
        <v>25.705760959999999</v>
      </c>
      <c r="U1084">
        <v>25.86865044</v>
      </c>
      <c r="V1084">
        <v>24.619821550000001</v>
      </c>
      <c r="W1084">
        <v>22.991378780000002</v>
      </c>
      <c r="X1084">
        <v>25.166036609999999</v>
      </c>
      <c r="Y1084">
        <v>6.4959972000000005E-2</v>
      </c>
      <c r="Z1084">
        <v>0.131787618</v>
      </c>
      <c r="AA1084">
        <v>4.2988441000000002E-2</v>
      </c>
      <c r="AB1084">
        <v>9.9594751999999995E-2</v>
      </c>
      <c r="AC1084">
        <v>0.463460873</v>
      </c>
      <c r="AD1084">
        <v>0.94221305799999999</v>
      </c>
    </row>
    <row r="1085" spans="1:30" x14ac:dyDescent="0.2">
      <c r="A1085" t="s">
        <v>5154</v>
      </c>
      <c r="B1085" t="s">
        <v>234</v>
      </c>
      <c r="C1085" t="s">
        <v>32</v>
      </c>
      <c r="D1085" t="s">
        <v>5155</v>
      </c>
      <c r="E1085" t="s">
        <v>5154</v>
      </c>
      <c r="F1085" t="s">
        <v>5156</v>
      </c>
      <c r="G1085" t="s">
        <v>58</v>
      </c>
      <c r="H1085">
        <v>15.827999999999999</v>
      </c>
      <c r="I1085">
        <v>7</v>
      </c>
      <c r="J1085">
        <v>51.7</v>
      </c>
      <c r="K1085">
        <v>0</v>
      </c>
      <c r="L1085">
        <v>49.298000000000002</v>
      </c>
      <c r="M1085">
        <v>28.231966020000002</v>
      </c>
      <c r="N1085">
        <v>28.77862549</v>
      </c>
      <c r="O1085">
        <v>28.611612319999999</v>
      </c>
      <c r="P1085">
        <v>28.346126559999998</v>
      </c>
      <c r="Q1085">
        <v>27.69192314</v>
      </c>
      <c r="R1085">
        <v>28.394683839999999</v>
      </c>
      <c r="S1085">
        <v>28.745958330000001</v>
      </c>
      <c r="T1085">
        <v>28.637062069999999</v>
      </c>
      <c r="U1085">
        <v>28.693319320000001</v>
      </c>
      <c r="V1085">
        <v>27.707803729999998</v>
      </c>
      <c r="W1085">
        <v>28.413045879999999</v>
      </c>
      <c r="X1085">
        <v>28.317043300000002</v>
      </c>
      <c r="Y1085">
        <v>0.65228434700000004</v>
      </c>
      <c r="Z1085">
        <v>0.39477030400000002</v>
      </c>
      <c r="AA1085">
        <v>1.77406E-3</v>
      </c>
      <c r="AB1085">
        <v>-1.7197930000000001E-3</v>
      </c>
      <c r="AC1085">
        <v>1.151452718</v>
      </c>
      <c r="AD1085">
        <v>0.54614893600000003</v>
      </c>
    </row>
    <row r="1086" spans="1:30" x14ac:dyDescent="0.2">
      <c r="A1086" t="s">
        <v>5157</v>
      </c>
      <c r="B1086" t="s">
        <v>5158</v>
      </c>
      <c r="C1086" t="s">
        <v>100</v>
      </c>
      <c r="D1086" t="s">
        <v>5159</v>
      </c>
      <c r="E1086" t="s">
        <v>5160</v>
      </c>
      <c r="F1086" t="s">
        <v>5161</v>
      </c>
      <c r="G1086" t="s">
        <v>36</v>
      </c>
      <c r="H1086">
        <v>152.80000000000001</v>
      </c>
      <c r="I1086">
        <v>48</v>
      </c>
      <c r="J1086">
        <v>45.7</v>
      </c>
      <c r="K1086">
        <v>0</v>
      </c>
      <c r="L1086">
        <v>323.31</v>
      </c>
      <c r="M1086">
        <v>29.228599549999998</v>
      </c>
      <c r="N1086">
        <v>29.46404076</v>
      </c>
      <c r="O1086">
        <v>29.79785919</v>
      </c>
      <c r="P1086">
        <v>23.413513179999999</v>
      </c>
      <c r="Q1086">
        <v>24.27130318</v>
      </c>
      <c r="R1086">
        <v>29.340959550000001</v>
      </c>
      <c r="S1086">
        <v>30.1213932</v>
      </c>
      <c r="T1086">
        <v>29.632095339999999</v>
      </c>
      <c r="U1086">
        <v>29.663497920000001</v>
      </c>
      <c r="V1086">
        <v>25.081966399999999</v>
      </c>
      <c r="W1086">
        <v>30.149526600000002</v>
      </c>
      <c r="X1086">
        <v>30.178190229999998</v>
      </c>
      <c r="Y1086">
        <v>0.23746540299999999</v>
      </c>
      <c r="Z1086">
        <v>1.0269387560000001</v>
      </c>
      <c r="AA1086">
        <v>0.484660902</v>
      </c>
      <c r="AB1086">
        <v>-2.794635773</v>
      </c>
      <c r="AC1086">
        <v>0.322141815</v>
      </c>
      <c r="AD1086">
        <v>1.3357677459999999</v>
      </c>
    </row>
    <row r="1087" spans="1:30" x14ac:dyDescent="0.2">
      <c r="A1087" t="s">
        <v>5162</v>
      </c>
      <c r="B1087" t="s">
        <v>1398</v>
      </c>
      <c r="C1087" t="s">
        <v>111</v>
      </c>
      <c r="D1087" t="s">
        <v>5163</v>
      </c>
      <c r="E1087" t="s">
        <v>5162</v>
      </c>
      <c r="F1087" t="s">
        <v>5164</v>
      </c>
      <c r="G1087" t="s">
        <v>91</v>
      </c>
      <c r="H1087">
        <v>66.838999999999999</v>
      </c>
      <c r="I1087">
        <v>25</v>
      </c>
      <c r="J1087">
        <v>61</v>
      </c>
      <c r="K1087">
        <v>0</v>
      </c>
      <c r="L1087">
        <v>222.96</v>
      </c>
      <c r="M1087">
        <v>25.980480190000002</v>
      </c>
      <c r="N1087">
        <v>26.308032990000001</v>
      </c>
      <c r="O1087">
        <v>25.401746750000001</v>
      </c>
      <c r="P1087">
        <v>26.133672709999999</v>
      </c>
      <c r="Q1087">
        <v>26.41343307</v>
      </c>
      <c r="R1087">
        <v>26.018310549999999</v>
      </c>
      <c r="S1087">
        <v>25.740390779999998</v>
      </c>
      <c r="T1087">
        <v>24.733295439999999</v>
      </c>
      <c r="U1087">
        <v>25.513973239999999</v>
      </c>
      <c r="V1087">
        <v>26.906442640000002</v>
      </c>
      <c r="W1087">
        <v>25.695138929999999</v>
      </c>
      <c r="X1087">
        <v>26.265028000000001</v>
      </c>
      <c r="Y1087">
        <v>0.37457415100000002</v>
      </c>
      <c r="Z1087">
        <v>-0.39211654699999998</v>
      </c>
      <c r="AA1087">
        <v>9.7433503000000005E-2</v>
      </c>
      <c r="AB1087">
        <v>-0.100397746</v>
      </c>
      <c r="AC1087">
        <v>0.96839889000000001</v>
      </c>
      <c r="AD1087">
        <v>-0.95965003999999998</v>
      </c>
    </row>
    <row r="1088" spans="1:30" x14ac:dyDescent="0.2">
      <c r="A1088" t="s">
        <v>5165</v>
      </c>
      <c r="B1088" t="s">
        <v>5166</v>
      </c>
      <c r="C1088" t="s">
        <v>100</v>
      </c>
      <c r="D1088" t="s">
        <v>5167</v>
      </c>
      <c r="E1088" t="s">
        <v>5168</v>
      </c>
      <c r="F1088" t="s">
        <v>5169</v>
      </c>
      <c r="G1088" t="s">
        <v>2332</v>
      </c>
      <c r="H1088">
        <v>38.588000000000001</v>
      </c>
      <c r="I1088">
        <v>4</v>
      </c>
      <c r="J1088">
        <v>21.4</v>
      </c>
      <c r="K1088">
        <v>0</v>
      </c>
      <c r="L1088">
        <v>60.588000000000001</v>
      </c>
      <c r="M1088">
        <v>28.580465319999998</v>
      </c>
      <c r="N1088">
        <v>28.42774391</v>
      </c>
      <c r="O1088">
        <v>28.279588700000001</v>
      </c>
      <c r="P1088">
        <v>27.690990450000001</v>
      </c>
      <c r="Q1088">
        <v>28.742076869999998</v>
      </c>
      <c r="R1088">
        <v>27.862838750000002</v>
      </c>
      <c r="S1088">
        <v>28.703916549999999</v>
      </c>
      <c r="T1088">
        <v>28.826568600000002</v>
      </c>
      <c r="U1088">
        <v>28.827295299999999</v>
      </c>
      <c r="V1088">
        <v>29.274332050000002</v>
      </c>
      <c r="W1088">
        <v>28.77661896</v>
      </c>
      <c r="X1088">
        <v>28.876895900000001</v>
      </c>
      <c r="Y1088">
        <v>1.450751036</v>
      </c>
      <c r="Z1088">
        <v>-0.54668299399999998</v>
      </c>
      <c r="AA1088">
        <v>1.1484345300000001</v>
      </c>
      <c r="AB1088">
        <v>-0.87731361399999996</v>
      </c>
      <c r="AC1088">
        <v>0.53185699900000005</v>
      </c>
      <c r="AD1088">
        <v>-0.190022151</v>
      </c>
    </row>
    <row r="1089" spans="1:30" x14ac:dyDescent="0.2">
      <c r="A1089" t="s">
        <v>5170</v>
      </c>
      <c r="B1089" t="s">
        <v>99</v>
      </c>
      <c r="C1089" t="s">
        <v>100</v>
      </c>
      <c r="D1089" t="s">
        <v>5171</v>
      </c>
      <c r="E1089" t="s">
        <v>5170</v>
      </c>
      <c r="F1089" t="s">
        <v>5172</v>
      </c>
      <c r="G1089" t="s">
        <v>58</v>
      </c>
      <c r="H1089">
        <v>32.399000000000001</v>
      </c>
      <c r="I1089">
        <v>12</v>
      </c>
      <c r="J1089">
        <v>47.3</v>
      </c>
      <c r="K1089">
        <v>0</v>
      </c>
      <c r="L1089">
        <v>71.073999999999998</v>
      </c>
      <c r="M1089">
        <v>27.878124239999998</v>
      </c>
      <c r="N1089">
        <v>27.621496199999999</v>
      </c>
      <c r="O1089">
        <v>27.89544678</v>
      </c>
      <c r="P1089">
        <v>26.965871809999999</v>
      </c>
      <c r="Q1089">
        <v>27.378486630000001</v>
      </c>
      <c r="R1089">
        <v>28.022157669999999</v>
      </c>
      <c r="S1089">
        <v>28.40571976</v>
      </c>
      <c r="T1089">
        <v>27.729747769999999</v>
      </c>
      <c r="U1089">
        <v>27.603286740000001</v>
      </c>
      <c r="V1089">
        <v>27.781066890000002</v>
      </c>
      <c r="W1089">
        <v>27.958147050000001</v>
      </c>
      <c r="X1089">
        <v>28.077297210000001</v>
      </c>
      <c r="Y1089">
        <v>0.49645172799999998</v>
      </c>
      <c r="Z1089">
        <v>-0.140481313</v>
      </c>
      <c r="AA1089">
        <v>0.68930235500000003</v>
      </c>
      <c r="AB1089">
        <v>-0.48333167999999999</v>
      </c>
      <c r="AC1089">
        <v>3.3208196000000002E-2</v>
      </c>
      <c r="AD1089">
        <v>-2.5918961000000001E-2</v>
      </c>
    </row>
    <row r="1090" spans="1:30" x14ac:dyDescent="0.2">
      <c r="A1090" t="s">
        <v>5173</v>
      </c>
      <c r="B1090" t="s">
        <v>491</v>
      </c>
      <c r="C1090" t="s">
        <v>32</v>
      </c>
      <c r="D1090" t="s">
        <v>5174</v>
      </c>
      <c r="E1090" t="s">
        <v>5173</v>
      </c>
      <c r="F1090" t="s">
        <v>5175</v>
      </c>
      <c r="G1090" t="s">
        <v>36</v>
      </c>
      <c r="H1090">
        <v>31.852</v>
      </c>
      <c r="I1090">
        <v>6</v>
      </c>
      <c r="J1090">
        <v>25.5</v>
      </c>
      <c r="K1090">
        <v>0</v>
      </c>
      <c r="L1090">
        <v>47.661999999999999</v>
      </c>
      <c r="M1090">
        <v>26.98999405</v>
      </c>
      <c r="N1090">
        <v>26.51282883</v>
      </c>
      <c r="O1090">
        <v>26.840982440000001</v>
      </c>
      <c r="P1090">
        <v>25.420265199999999</v>
      </c>
      <c r="Q1090">
        <v>25.603654859999999</v>
      </c>
      <c r="R1090">
        <v>26.293968199999998</v>
      </c>
      <c r="S1090">
        <v>26.84409904</v>
      </c>
      <c r="T1090">
        <v>26.475961689999998</v>
      </c>
      <c r="U1090">
        <v>26.68083382</v>
      </c>
      <c r="V1090">
        <v>25.61329842</v>
      </c>
      <c r="W1090">
        <v>26.82189369</v>
      </c>
      <c r="X1090">
        <v>27.027282710000001</v>
      </c>
      <c r="Y1090">
        <v>0.25159230999999999</v>
      </c>
      <c r="Z1090">
        <v>0.29377682999999999</v>
      </c>
      <c r="AA1090">
        <v>0.62435111099999996</v>
      </c>
      <c r="AB1090">
        <v>-0.71486218800000001</v>
      </c>
      <c r="AC1090">
        <v>0.14712262300000001</v>
      </c>
      <c r="AD1090">
        <v>0.17947324100000001</v>
      </c>
    </row>
    <row r="1091" spans="1:30" x14ac:dyDescent="0.2">
      <c r="A1091" t="s">
        <v>5176</v>
      </c>
      <c r="B1091" t="s">
        <v>1885</v>
      </c>
      <c r="C1091" t="s">
        <v>1524</v>
      </c>
      <c r="D1091" t="s">
        <v>5177</v>
      </c>
      <c r="E1091" t="s">
        <v>5176</v>
      </c>
      <c r="F1091" t="s">
        <v>5178</v>
      </c>
      <c r="G1091" t="s">
        <v>91</v>
      </c>
      <c r="H1091">
        <v>51.033999999999999</v>
      </c>
      <c r="I1091">
        <v>14</v>
      </c>
      <c r="J1091">
        <v>44.6</v>
      </c>
      <c r="K1091">
        <v>0</v>
      </c>
      <c r="L1091">
        <v>100.25</v>
      </c>
      <c r="M1091">
        <v>23.986665729999999</v>
      </c>
      <c r="N1091">
        <v>25.62995338</v>
      </c>
      <c r="O1091">
        <v>25.489683150000001</v>
      </c>
      <c r="P1091">
        <v>26.093725200000002</v>
      </c>
      <c r="Q1091">
        <v>26.329645159999998</v>
      </c>
      <c r="R1091">
        <v>24.989389419999998</v>
      </c>
      <c r="S1091">
        <v>23.382646560000001</v>
      </c>
      <c r="T1091">
        <v>25.712875369999999</v>
      </c>
      <c r="U1091">
        <v>25.834318159999999</v>
      </c>
      <c r="V1091">
        <v>25.4936142</v>
      </c>
      <c r="W1091">
        <v>25.195514679999999</v>
      </c>
      <c r="X1091">
        <v>24.441627499999999</v>
      </c>
      <c r="Y1091">
        <v>4.3596069999999997E-3</v>
      </c>
      <c r="Z1091">
        <v>-8.1513720000000005E-3</v>
      </c>
      <c r="AA1091">
        <v>0.66532070499999996</v>
      </c>
      <c r="AB1091">
        <v>0.76066780099999998</v>
      </c>
      <c r="AC1091">
        <v>2.6197041000000001E-2</v>
      </c>
      <c r="AD1091">
        <v>-6.6972096999999994E-2</v>
      </c>
    </row>
    <row r="1092" spans="1:30" x14ac:dyDescent="0.2">
      <c r="A1092" t="s">
        <v>5179</v>
      </c>
      <c r="B1092" t="s">
        <v>99</v>
      </c>
      <c r="C1092" t="s">
        <v>100</v>
      </c>
      <c r="D1092" t="s">
        <v>5180</v>
      </c>
      <c r="E1092" t="s">
        <v>5179</v>
      </c>
      <c r="F1092" t="s">
        <v>5181</v>
      </c>
      <c r="G1092" t="s">
        <v>58</v>
      </c>
      <c r="H1092">
        <v>31.934999999999999</v>
      </c>
      <c r="I1092">
        <v>9</v>
      </c>
      <c r="J1092">
        <v>38.4</v>
      </c>
      <c r="K1092">
        <v>0</v>
      </c>
      <c r="L1092">
        <v>82.855999999999995</v>
      </c>
      <c r="M1092">
        <v>26.623800280000001</v>
      </c>
      <c r="N1092">
        <v>26.372985839999998</v>
      </c>
      <c r="O1092">
        <v>26.142971039999999</v>
      </c>
      <c r="P1092">
        <v>25.588207239999999</v>
      </c>
      <c r="Q1092">
        <v>25.03508759</v>
      </c>
      <c r="R1092">
        <v>26.052251819999999</v>
      </c>
      <c r="S1092">
        <v>26.1366291</v>
      </c>
      <c r="T1092">
        <v>26.239761349999998</v>
      </c>
      <c r="U1092">
        <v>26.337747570000001</v>
      </c>
      <c r="V1092">
        <v>26.43332672</v>
      </c>
      <c r="W1092">
        <v>26.609640120000002</v>
      </c>
      <c r="X1092">
        <v>26.70384979</v>
      </c>
      <c r="Y1092">
        <v>0.56168467399999999</v>
      </c>
      <c r="Z1092">
        <v>-0.20235316</v>
      </c>
      <c r="AA1092">
        <v>1.548948161</v>
      </c>
      <c r="AB1092">
        <v>-1.0237566629999999</v>
      </c>
      <c r="AC1092">
        <v>1.6049731970000001</v>
      </c>
      <c r="AD1092">
        <v>-0.34422620100000001</v>
      </c>
    </row>
    <row r="1093" spans="1:30" x14ac:dyDescent="0.2">
      <c r="A1093" t="s">
        <v>5182</v>
      </c>
      <c r="B1093" t="s">
        <v>99</v>
      </c>
      <c r="C1093" t="s">
        <v>100</v>
      </c>
      <c r="D1093" t="s">
        <v>5183</v>
      </c>
      <c r="E1093" t="s">
        <v>5182</v>
      </c>
      <c r="F1093" t="s">
        <v>5184</v>
      </c>
      <c r="G1093" t="s">
        <v>58</v>
      </c>
      <c r="H1093">
        <v>18.114000000000001</v>
      </c>
      <c r="I1093">
        <v>10</v>
      </c>
      <c r="J1093">
        <v>88.4</v>
      </c>
      <c r="K1093">
        <v>0</v>
      </c>
      <c r="L1093">
        <v>176.66</v>
      </c>
      <c r="M1093">
        <v>28.92351532</v>
      </c>
      <c r="N1093">
        <v>29.101444239999999</v>
      </c>
      <c r="O1093">
        <v>29.199033740000001</v>
      </c>
      <c r="P1093">
        <v>28.894985200000001</v>
      </c>
      <c r="Q1093">
        <v>29.02464294</v>
      </c>
      <c r="R1093">
        <v>29.145498280000002</v>
      </c>
      <c r="S1093">
        <v>29.835571290000001</v>
      </c>
      <c r="T1093">
        <v>29.905408860000001</v>
      </c>
      <c r="U1093">
        <v>29.14092445</v>
      </c>
      <c r="V1093">
        <v>29.508468629999999</v>
      </c>
      <c r="W1093">
        <v>29.863723749999998</v>
      </c>
      <c r="X1093">
        <v>29.476398469999999</v>
      </c>
      <c r="Y1093">
        <v>1.6654253429999999</v>
      </c>
      <c r="Z1093">
        <v>-0.54153251599999996</v>
      </c>
      <c r="AA1093">
        <v>1.8418110519999999</v>
      </c>
      <c r="AB1093">
        <v>-0.59448814400000005</v>
      </c>
      <c r="AC1093">
        <v>1.3412245999999999E-2</v>
      </c>
      <c r="AD1093">
        <v>1.1104584000000001E-2</v>
      </c>
    </row>
    <row r="1094" spans="1:30" x14ac:dyDescent="0.2">
      <c r="A1094" t="s">
        <v>5185</v>
      </c>
      <c r="B1094" t="s">
        <v>5186</v>
      </c>
      <c r="C1094" t="s">
        <v>5187</v>
      </c>
      <c r="D1094" t="s">
        <v>5188</v>
      </c>
      <c r="E1094" t="s">
        <v>5189</v>
      </c>
      <c r="F1094" t="s">
        <v>5190</v>
      </c>
      <c r="G1094" t="s">
        <v>126</v>
      </c>
      <c r="H1094">
        <v>62.24</v>
      </c>
      <c r="I1094">
        <v>12</v>
      </c>
      <c r="J1094">
        <v>32.5</v>
      </c>
      <c r="K1094">
        <v>0</v>
      </c>
      <c r="L1094">
        <v>58.771000000000001</v>
      </c>
      <c r="M1094">
        <v>24.909809110000001</v>
      </c>
      <c r="N1094">
        <v>25.606401439999999</v>
      </c>
      <c r="O1094">
        <v>24.07528877</v>
      </c>
      <c r="P1094">
        <v>24.480392460000001</v>
      </c>
      <c r="Q1094">
        <v>24.865222930000002</v>
      </c>
      <c r="R1094">
        <v>24.814210889999998</v>
      </c>
      <c r="S1094">
        <v>25.589466089999998</v>
      </c>
      <c r="T1094">
        <v>25.28383255</v>
      </c>
      <c r="U1094">
        <v>25.749294280000001</v>
      </c>
      <c r="V1094">
        <v>25.318281169999999</v>
      </c>
      <c r="W1094">
        <v>25.707752230000001</v>
      </c>
      <c r="X1094">
        <v>24.838788990000001</v>
      </c>
      <c r="Y1094">
        <v>0.34561311</v>
      </c>
      <c r="Z1094">
        <v>-0.42444102</v>
      </c>
      <c r="AA1094">
        <v>0.95426219800000001</v>
      </c>
      <c r="AB1094">
        <v>-0.56833203600000004</v>
      </c>
      <c r="AC1094">
        <v>0.369551872</v>
      </c>
      <c r="AD1094">
        <v>0.25259017900000003</v>
      </c>
    </row>
    <row r="1095" spans="1:30" x14ac:dyDescent="0.2">
      <c r="A1095" t="s">
        <v>5191</v>
      </c>
      <c r="B1095" t="s">
        <v>5192</v>
      </c>
      <c r="C1095" t="s">
        <v>2905</v>
      </c>
      <c r="D1095" t="s">
        <v>5193</v>
      </c>
      <c r="E1095" t="s">
        <v>5194</v>
      </c>
      <c r="F1095" t="s">
        <v>5195</v>
      </c>
      <c r="G1095" t="s">
        <v>91</v>
      </c>
      <c r="H1095">
        <v>27.693000000000001</v>
      </c>
      <c r="I1095">
        <v>11</v>
      </c>
      <c r="J1095">
        <v>51.9</v>
      </c>
      <c r="K1095">
        <v>0</v>
      </c>
      <c r="L1095">
        <v>76.120999999999995</v>
      </c>
      <c r="M1095">
        <v>24.938585280000002</v>
      </c>
      <c r="N1095">
        <v>25.49874878</v>
      </c>
      <c r="O1095">
        <v>25.26262856</v>
      </c>
      <c r="P1095">
        <v>24.610305790000002</v>
      </c>
      <c r="Q1095">
        <v>25.023277279999999</v>
      </c>
      <c r="R1095">
        <v>25.682657240000001</v>
      </c>
      <c r="S1095">
        <v>25.042224879999999</v>
      </c>
      <c r="T1095">
        <v>24.978233339999999</v>
      </c>
      <c r="U1095">
        <v>25.512317660000001</v>
      </c>
      <c r="V1095">
        <v>25.625083920000002</v>
      </c>
      <c r="W1095">
        <v>25.50154495</v>
      </c>
      <c r="X1095">
        <v>24.939794540000001</v>
      </c>
      <c r="Y1095">
        <v>0.173870206</v>
      </c>
      <c r="Z1095">
        <v>-0.1221536</v>
      </c>
      <c r="AA1095">
        <v>0.26502300000000001</v>
      </c>
      <c r="AB1095">
        <v>-0.25006103499999999</v>
      </c>
      <c r="AC1095">
        <v>0.26297015099999999</v>
      </c>
      <c r="AD1095">
        <v>-0.17788251199999999</v>
      </c>
    </row>
    <row r="1096" spans="1:30" x14ac:dyDescent="0.2">
      <c r="A1096" t="s">
        <v>5196</v>
      </c>
      <c r="B1096" t="s">
        <v>1464</v>
      </c>
      <c r="C1096" t="s">
        <v>111</v>
      </c>
      <c r="D1096" t="s">
        <v>5197</v>
      </c>
      <c r="E1096" t="s">
        <v>5196</v>
      </c>
      <c r="F1096" t="s">
        <v>5198</v>
      </c>
      <c r="G1096" t="s">
        <v>91</v>
      </c>
      <c r="H1096">
        <v>23.209</v>
      </c>
      <c r="I1096">
        <v>1</v>
      </c>
      <c r="J1096">
        <v>9.8000000000000007</v>
      </c>
      <c r="K1096">
        <v>0</v>
      </c>
      <c r="L1096">
        <v>265.62</v>
      </c>
      <c r="M1096">
        <v>29.902681350000002</v>
      </c>
      <c r="N1096">
        <v>29.423641199999999</v>
      </c>
      <c r="O1096">
        <v>29.397134779999998</v>
      </c>
      <c r="P1096">
        <v>29.443716049999999</v>
      </c>
      <c r="Q1096">
        <v>29.61936378</v>
      </c>
      <c r="R1096">
        <v>29.49581337</v>
      </c>
      <c r="S1096">
        <v>29.73729706</v>
      </c>
      <c r="T1096">
        <v>29.50572777</v>
      </c>
      <c r="U1096">
        <v>29.533412930000001</v>
      </c>
      <c r="V1096">
        <v>29.420934679999998</v>
      </c>
      <c r="W1096">
        <v>29.66154671</v>
      </c>
      <c r="X1096">
        <v>29.850000380000001</v>
      </c>
      <c r="Y1096">
        <v>0.12371923899999999</v>
      </c>
      <c r="Z1096">
        <v>-6.9674810000000004E-2</v>
      </c>
      <c r="AA1096">
        <v>0.38999567299999999</v>
      </c>
      <c r="AB1096">
        <v>-0.124529521</v>
      </c>
      <c r="AC1096">
        <v>0.13295496500000001</v>
      </c>
      <c r="AD1096">
        <v>-5.2014668999999999E-2</v>
      </c>
    </row>
    <row r="1097" spans="1:30" x14ac:dyDescent="0.2">
      <c r="A1097" t="s">
        <v>5199</v>
      </c>
      <c r="B1097" t="s">
        <v>5200</v>
      </c>
      <c r="C1097" t="s">
        <v>2867</v>
      </c>
      <c r="D1097" t="s">
        <v>5201</v>
      </c>
      <c r="E1097" t="s">
        <v>5202</v>
      </c>
      <c r="F1097" t="s">
        <v>5203</v>
      </c>
      <c r="G1097" t="s">
        <v>91</v>
      </c>
      <c r="H1097">
        <v>48.100999999999999</v>
      </c>
      <c r="I1097">
        <v>27</v>
      </c>
      <c r="J1097">
        <v>64.3</v>
      </c>
      <c r="K1097">
        <v>0</v>
      </c>
      <c r="L1097">
        <v>253.22</v>
      </c>
      <c r="M1097">
        <v>27.977710720000001</v>
      </c>
      <c r="N1097">
        <v>28.494001390000001</v>
      </c>
      <c r="O1097">
        <v>28.666311260000001</v>
      </c>
      <c r="P1097">
        <v>28.959861759999999</v>
      </c>
      <c r="Q1097">
        <v>29.202447889999998</v>
      </c>
      <c r="R1097">
        <v>28.460256579999999</v>
      </c>
      <c r="S1097">
        <v>28.13829041</v>
      </c>
      <c r="T1097">
        <v>28.786001209999998</v>
      </c>
      <c r="U1097">
        <v>28.387718199999998</v>
      </c>
      <c r="V1097">
        <v>29.165092470000001</v>
      </c>
      <c r="W1097">
        <v>28.281137470000001</v>
      </c>
      <c r="X1097">
        <v>28.232973099999999</v>
      </c>
      <c r="Y1097">
        <v>0.187952814</v>
      </c>
      <c r="Z1097">
        <v>-0.18039321899999999</v>
      </c>
      <c r="AA1097">
        <v>0.34940485599999999</v>
      </c>
      <c r="AB1097">
        <v>0.314454397</v>
      </c>
      <c r="AC1097">
        <v>0.12557053100000001</v>
      </c>
      <c r="AD1097">
        <v>-0.122397741</v>
      </c>
    </row>
    <row r="1098" spans="1:30" x14ac:dyDescent="0.2">
      <c r="A1098" t="s">
        <v>5204</v>
      </c>
      <c r="B1098" t="s">
        <v>5205</v>
      </c>
      <c r="C1098" t="s">
        <v>2867</v>
      </c>
      <c r="D1098" t="s">
        <v>5206</v>
      </c>
      <c r="E1098" t="s">
        <v>5207</v>
      </c>
      <c r="F1098" t="s">
        <v>5208</v>
      </c>
      <c r="G1098" t="s">
        <v>91</v>
      </c>
      <c r="H1098">
        <v>55.341999999999999</v>
      </c>
      <c r="I1098">
        <v>5</v>
      </c>
      <c r="J1098">
        <v>12.2</v>
      </c>
      <c r="K1098">
        <v>0</v>
      </c>
      <c r="L1098">
        <v>142.6</v>
      </c>
      <c r="M1098">
        <v>27.85066986</v>
      </c>
      <c r="N1098">
        <v>27.98885727</v>
      </c>
      <c r="O1098">
        <v>27.971200939999999</v>
      </c>
      <c r="P1098">
        <v>27.563182829999999</v>
      </c>
      <c r="Q1098">
        <v>27.712732320000001</v>
      </c>
      <c r="R1098">
        <v>27.978473659999999</v>
      </c>
      <c r="S1098">
        <v>28.269369130000001</v>
      </c>
      <c r="T1098">
        <v>28.095922470000001</v>
      </c>
      <c r="U1098">
        <v>28.197698590000002</v>
      </c>
      <c r="V1098">
        <v>28.16086769</v>
      </c>
      <c r="W1098">
        <v>28.386114119999998</v>
      </c>
      <c r="X1098">
        <v>28.317646029999999</v>
      </c>
      <c r="Y1098">
        <v>1.937371186</v>
      </c>
      <c r="Z1098">
        <v>-0.35129992199999999</v>
      </c>
      <c r="AA1098">
        <v>1.7465293399999999</v>
      </c>
      <c r="AB1098">
        <v>-0.53674634300000001</v>
      </c>
      <c r="AC1098">
        <v>0.53010471999999997</v>
      </c>
      <c r="AD1098">
        <v>-0.100545883</v>
      </c>
    </row>
    <row r="1099" spans="1:30" x14ac:dyDescent="0.2">
      <c r="A1099" t="s">
        <v>5209</v>
      </c>
      <c r="B1099" t="s">
        <v>99</v>
      </c>
      <c r="C1099" t="s">
        <v>1763</v>
      </c>
      <c r="D1099" t="s">
        <v>5210</v>
      </c>
      <c r="E1099" t="s">
        <v>5209</v>
      </c>
      <c r="F1099" t="s">
        <v>5211</v>
      </c>
      <c r="G1099" t="s">
        <v>232</v>
      </c>
      <c r="H1099">
        <v>53.56</v>
      </c>
      <c r="I1099">
        <v>17</v>
      </c>
      <c r="J1099">
        <v>46.4</v>
      </c>
      <c r="K1099">
        <v>0</v>
      </c>
      <c r="L1099">
        <v>21.382999999999999</v>
      </c>
      <c r="M1099">
        <v>24.559202190000001</v>
      </c>
      <c r="N1099">
        <v>24.180849080000002</v>
      </c>
      <c r="O1099">
        <v>24.91609192</v>
      </c>
      <c r="P1099">
        <v>23.747369769999999</v>
      </c>
      <c r="Q1099">
        <v>24.17242813</v>
      </c>
      <c r="R1099">
        <v>23.36978912</v>
      </c>
      <c r="S1099">
        <v>24.772937769999999</v>
      </c>
      <c r="T1099">
        <v>23.856210709999999</v>
      </c>
      <c r="U1099">
        <v>23.366842269999999</v>
      </c>
      <c r="V1099">
        <v>24.53658867</v>
      </c>
      <c r="W1099">
        <v>24.947757719999998</v>
      </c>
      <c r="X1099">
        <v>23.530233379999999</v>
      </c>
      <c r="Y1099">
        <v>0.17154214800000001</v>
      </c>
      <c r="Z1099">
        <v>0.21385447199999999</v>
      </c>
      <c r="AA1099">
        <v>0.52628771500000004</v>
      </c>
      <c r="AB1099">
        <v>-0.57499758400000001</v>
      </c>
      <c r="AC1099">
        <v>0.225267047</v>
      </c>
      <c r="AD1099">
        <v>-0.33952967299999998</v>
      </c>
    </row>
    <row r="1100" spans="1:30" x14ac:dyDescent="0.2">
      <c r="A1100" t="s">
        <v>5212</v>
      </c>
      <c r="B1100" t="s">
        <v>5213</v>
      </c>
      <c r="C1100" t="s">
        <v>1257</v>
      </c>
      <c r="D1100" t="s">
        <v>5214</v>
      </c>
      <c r="E1100" t="s">
        <v>5215</v>
      </c>
      <c r="F1100" t="s">
        <v>5216</v>
      </c>
      <c r="G1100" t="s">
        <v>91</v>
      </c>
      <c r="H1100">
        <v>45.326999999999998</v>
      </c>
      <c r="I1100">
        <v>33</v>
      </c>
      <c r="J1100">
        <v>85.3</v>
      </c>
      <c r="K1100">
        <v>0</v>
      </c>
      <c r="L1100">
        <v>323.31</v>
      </c>
      <c r="M1100">
        <v>32.330551149999998</v>
      </c>
      <c r="N1100">
        <v>32.028118130000003</v>
      </c>
      <c r="O1100">
        <v>31.717634199999999</v>
      </c>
      <c r="P1100">
        <v>31.21152687</v>
      </c>
      <c r="Q1100">
        <v>30.28294945</v>
      </c>
      <c r="R1100">
        <v>31.426473619999999</v>
      </c>
      <c r="S1100">
        <v>31.75043106</v>
      </c>
      <c r="T1100">
        <v>31.627363200000001</v>
      </c>
      <c r="U1100">
        <v>31.785501480000001</v>
      </c>
      <c r="V1100">
        <v>31.231464389999999</v>
      </c>
      <c r="W1100">
        <v>32.072910309999997</v>
      </c>
      <c r="X1100">
        <v>32.007781979999997</v>
      </c>
      <c r="Y1100">
        <v>0.32374553299999997</v>
      </c>
      <c r="Z1100">
        <v>0.25471560199999999</v>
      </c>
      <c r="AA1100">
        <v>0.83474560399999997</v>
      </c>
      <c r="AB1100">
        <v>-0.79706891400000002</v>
      </c>
      <c r="AC1100">
        <v>6.2812473999999993E-2</v>
      </c>
      <c r="AD1100">
        <v>-4.9620310000000001E-2</v>
      </c>
    </row>
    <row r="1101" spans="1:30" x14ac:dyDescent="0.2">
      <c r="A1101" t="s">
        <v>5217</v>
      </c>
      <c r="B1101" t="s">
        <v>5218</v>
      </c>
      <c r="C1101" t="s">
        <v>666</v>
      </c>
      <c r="D1101" t="s">
        <v>5219</v>
      </c>
      <c r="E1101" t="s">
        <v>5220</v>
      </c>
      <c r="F1101" t="s">
        <v>5221</v>
      </c>
      <c r="G1101" t="s">
        <v>232</v>
      </c>
      <c r="H1101">
        <v>66.308999999999997</v>
      </c>
      <c r="I1101">
        <v>22</v>
      </c>
      <c r="J1101">
        <v>59.8</v>
      </c>
      <c r="K1101">
        <v>0</v>
      </c>
      <c r="L1101">
        <v>240.7</v>
      </c>
      <c r="M1101">
        <v>28.42726326</v>
      </c>
      <c r="N1101">
        <v>28.415908810000001</v>
      </c>
      <c r="O1101">
        <v>27.98049164</v>
      </c>
      <c r="P1101">
        <v>28.445533749999999</v>
      </c>
      <c r="Q1101">
        <v>24.25959396</v>
      </c>
      <c r="R1101">
        <v>28.80630493</v>
      </c>
      <c r="S1101">
        <v>28.530811310000001</v>
      </c>
      <c r="T1101">
        <v>28.253452299999999</v>
      </c>
      <c r="U1101">
        <v>28.446321489999999</v>
      </c>
      <c r="V1101">
        <v>24.68298721</v>
      </c>
      <c r="W1101">
        <v>28.552631380000001</v>
      </c>
      <c r="X1101">
        <v>28.104795459999998</v>
      </c>
      <c r="Y1101">
        <v>0.39907764899999998</v>
      </c>
      <c r="Z1101">
        <v>1.1610832209999999</v>
      </c>
      <c r="AA1101">
        <v>9.8649400000000009E-3</v>
      </c>
      <c r="AB1101">
        <v>5.70062E-2</v>
      </c>
      <c r="AC1101">
        <v>0.45662465000000002</v>
      </c>
      <c r="AD1101">
        <v>1.296723684</v>
      </c>
    </row>
    <row r="1102" spans="1:30" x14ac:dyDescent="0.2">
      <c r="A1102" t="s">
        <v>5222</v>
      </c>
      <c r="B1102" t="s">
        <v>162</v>
      </c>
      <c r="C1102" t="s">
        <v>100</v>
      </c>
      <c r="D1102" t="s">
        <v>5223</v>
      </c>
      <c r="E1102" t="s">
        <v>5222</v>
      </c>
      <c r="F1102" t="s">
        <v>5224</v>
      </c>
      <c r="G1102" t="s">
        <v>58</v>
      </c>
      <c r="H1102">
        <v>23.722999999999999</v>
      </c>
      <c r="I1102">
        <v>8</v>
      </c>
      <c r="J1102">
        <v>48.5</v>
      </c>
      <c r="K1102">
        <v>0</v>
      </c>
      <c r="L1102">
        <v>145.29</v>
      </c>
      <c r="M1102">
        <v>28.82392883</v>
      </c>
      <c r="N1102">
        <v>28.215026859999998</v>
      </c>
      <c r="O1102">
        <v>28.321134570000002</v>
      </c>
      <c r="P1102">
        <v>28.07219315</v>
      </c>
      <c r="Q1102">
        <v>28.133888240000001</v>
      </c>
      <c r="R1102">
        <v>28.69368553</v>
      </c>
      <c r="S1102">
        <v>28.48385429</v>
      </c>
      <c r="T1102">
        <v>28.48669434</v>
      </c>
      <c r="U1102">
        <v>28.505140300000001</v>
      </c>
      <c r="V1102">
        <v>28.764522549999999</v>
      </c>
      <c r="W1102">
        <v>28.59654999</v>
      </c>
      <c r="X1102">
        <v>28.82935333</v>
      </c>
      <c r="Y1102">
        <v>0.62161990300000003</v>
      </c>
      <c r="Z1102">
        <v>-0.27677853899999999</v>
      </c>
      <c r="AA1102">
        <v>0.96156962499999998</v>
      </c>
      <c r="AB1102">
        <v>-0.43021965000000001</v>
      </c>
      <c r="AC1102">
        <v>1.571678245</v>
      </c>
      <c r="AD1102">
        <v>-0.23824564600000001</v>
      </c>
    </row>
    <row r="1103" spans="1:30" x14ac:dyDescent="0.2">
      <c r="A1103" t="s">
        <v>5225</v>
      </c>
      <c r="B1103" t="s">
        <v>5226</v>
      </c>
      <c r="C1103" t="s">
        <v>5227</v>
      </c>
      <c r="D1103" t="s">
        <v>5228</v>
      </c>
      <c r="E1103" t="s">
        <v>5225</v>
      </c>
      <c r="F1103" t="s">
        <v>5229</v>
      </c>
      <c r="G1103" t="s">
        <v>91</v>
      </c>
      <c r="H1103">
        <v>80.564999999999998</v>
      </c>
      <c r="I1103">
        <v>25</v>
      </c>
      <c r="J1103">
        <v>41.4</v>
      </c>
      <c r="K1103">
        <v>0</v>
      </c>
      <c r="L1103">
        <v>323.31</v>
      </c>
      <c r="M1103">
        <v>31.88954163</v>
      </c>
      <c r="N1103">
        <v>31.591297149999999</v>
      </c>
      <c r="O1103">
        <v>31.431116100000001</v>
      </c>
      <c r="P1103">
        <v>30.286258700000001</v>
      </c>
      <c r="Q1103">
        <v>29.593595499999999</v>
      </c>
      <c r="R1103">
        <v>31.368280410000001</v>
      </c>
      <c r="S1103">
        <v>31.647274020000001</v>
      </c>
      <c r="T1103">
        <v>31.344985959999999</v>
      </c>
      <c r="U1103">
        <v>31.6314888</v>
      </c>
      <c r="V1103">
        <v>31.033676150000002</v>
      </c>
      <c r="W1103">
        <v>31.76544762</v>
      </c>
      <c r="X1103">
        <v>32.169883730000002</v>
      </c>
      <c r="Y1103">
        <v>1.7615881E-2</v>
      </c>
      <c r="Z1103">
        <v>-1.9017537000000001E-2</v>
      </c>
      <c r="AA1103">
        <v>0.94471555900000004</v>
      </c>
      <c r="AB1103">
        <v>-1.2402909600000001</v>
      </c>
      <c r="AC1103">
        <v>0.12113344600000001</v>
      </c>
      <c r="AD1103">
        <v>-0.11508623799999999</v>
      </c>
    </row>
    <row r="1104" spans="1:30" x14ac:dyDescent="0.2">
      <c r="A1104" t="s">
        <v>5230</v>
      </c>
      <c r="B1104" t="s">
        <v>2471</v>
      </c>
      <c r="C1104" t="s">
        <v>100</v>
      </c>
      <c r="D1104" t="s">
        <v>5231</v>
      </c>
      <c r="E1104" t="s">
        <v>5230</v>
      </c>
      <c r="F1104" t="s">
        <v>5232</v>
      </c>
      <c r="G1104" t="s">
        <v>395</v>
      </c>
      <c r="H1104">
        <v>33.878999999999998</v>
      </c>
      <c r="I1104">
        <v>10</v>
      </c>
      <c r="J1104">
        <v>49.2</v>
      </c>
      <c r="K1104">
        <v>0</v>
      </c>
      <c r="L1104">
        <v>33.085999999999999</v>
      </c>
      <c r="M1104">
        <v>25.448402399999999</v>
      </c>
      <c r="N1104">
        <v>24.242113109999998</v>
      </c>
      <c r="O1104">
        <v>25.343914030000001</v>
      </c>
      <c r="P1104">
        <v>26.24939728</v>
      </c>
      <c r="Q1104">
        <v>24.529701230000001</v>
      </c>
      <c r="R1104">
        <v>25.124237059999999</v>
      </c>
      <c r="S1104">
        <v>25.310079569999999</v>
      </c>
      <c r="T1104">
        <v>25.263202669999998</v>
      </c>
      <c r="U1104">
        <v>25.3646946</v>
      </c>
      <c r="V1104">
        <v>24.170579910000001</v>
      </c>
      <c r="W1104">
        <v>25.04451942</v>
      </c>
      <c r="X1104">
        <v>24.34232712</v>
      </c>
      <c r="Y1104">
        <v>0.45167204999999999</v>
      </c>
      <c r="Z1104">
        <v>0.49233436600000002</v>
      </c>
      <c r="AA1104">
        <v>0.61526177999999998</v>
      </c>
      <c r="AB1104">
        <v>0.78196970600000004</v>
      </c>
      <c r="AC1104">
        <v>1.377344906</v>
      </c>
      <c r="AD1104">
        <v>0.79351679500000005</v>
      </c>
    </row>
    <row r="1105" spans="1:30" x14ac:dyDescent="0.2">
      <c r="A1105" t="s">
        <v>5233</v>
      </c>
      <c r="B1105" t="s">
        <v>31</v>
      </c>
      <c r="C1105" t="s">
        <v>32</v>
      </c>
      <c r="D1105" t="s">
        <v>5234</v>
      </c>
      <c r="E1105" t="s">
        <v>5233</v>
      </c>
      <c r="F1105" t="s">
        <v>5235</v>
      </c>
      <c r="G1105" t="s">
        <v>36</v>
      </c>
      <c r="H1105">
        <v>19.818999999999999</v>
      </c>
      <c r="I1105">
        <v>8</v>
      </c>
      <c r="J1105">
        <v>45.9</v>
      </c>
      <c r="K1105">
        <v>0</v>
      </c>
      <c r="L1105">
        <v>93.221999999999994</v>
      </c>
      <c r="M1105">
        <v>29.537233350000001</v>
      </c>
      <c r="N1105">
        <v>29.38129425</v>
      </c>
      <c r="O1105">
        <v>29.20764732</v>
      </c>
      <c r="P1105">
        <v>28.916841510000001</v>
      </c>
      <c r="Q1105">
        <v>29.082687379999999</v>
      </c>
      <c r="R1105">
        <v>29.23464203</v>
      </c>
      <c r="S1105">
        <v>29.37152481</v>
      </c>
      <c r="T1105">
        <v>29.137386320000001</v>
      </c>
      <c r="U1105">
        <v>29.481161119999999</v>
      </c>
      <c r="V1105">
        <v>29.42137718</v>
      </c>
      <c r="W1105">
        <v>29.47911835</v>
      </c>
      <c r="X1105">
        <v>29.467447279999998</v>
      </c>
      <c r="Y1105">
        <v>0.34490146100000002</v>
      </c>
      <c r="Z1105">
        <v>-8.0589294000000006E-2</v>
      </c>
      <c r="AA1105">
        <v>1.808279025</v>
      </c>
      <c r="AB1105">
        <v>-0.37792396499999997</v>
      </c>
      <c r="AC1105">
        <v>0.54042991699999998</v>
      </c>
      <c r="AD1105">
        <v>-0.12595685300000001</v>
      </c>
    </row>
    <row r="1106" spans="1:30" x14ac:dyDescent="0.2">
      <c r="A1106" t="s">
        <v>5236</v>
      </c>
      <c r="B1106" t="s">
        <v>162</v>
      </c>
      <c r="C1106" t="s">
        <v>100</v>
      </c>
      <c r="D1106" t="s">
        <v>5237</v>
      </c>
      <c r="E1106" t="s">
        <v>5236</v>
      </c>
      <c r="F1106" t="s">
        <v>5238</v>
      </c>
      <c r="G1106" t="s">
        <v>58</v>
      </c>
      <c r="H1106">
        <v>15.395</v>
      </c>
      <c r="I1106">
        <v>4</v>
      </c>
      <c r="J1106">
        <v>35</v>
      </c>
      <c r="K1106">
        <v>0</v>
      </c>
      <c r="L1106">
        <v>31.08</v>
      </c>
      <c r="M1106">
        <v>25.975481030000001</v>
      </c>
      <c r="N1106">
        <v>25.141801829999999</v>
      </c>
      <c r="O1106">
        <v>25.666250229999999</v>
      </c>
      <c r="P1106">
        <v>25.565988539999999</v>
      </c>
      <c r="Q1106">
        <v>26.47806168</v>
      </c>
      <c r="R1106">
        <v>25.51995277</v>
      </c>
      <c r="S1106">
        <v>25.2572422</v>
      </c>
      <c r="T1106">
        <v>25.495519640000001</v>
      </c>
      <c r="U1106">
        <v>26.13711739</v>
      </c>
      <c r="V1106">
        <v>25.90781784</v>
      </c>
      <c r="W1106">
        <v>25.69296074</v>
      </c>
      <c r="X1106">
        <v>25.852624890000001</v>
      </c>
      <c r="Y1106">
        <v>0.37146991400000001</v>
      </c>
      <c r="Z1106">
        <v>-0.22329012600000001</v>
      </c>
      <c r="AA1106">
        <v>3.9317394999999998E-2</v>
      </c>
      <c r="AB1106">
        <v>3.6866506E-2</v>
      </c>
      <c r="AC1106">
        <v>0.27928164100000002</v>
      </c>
      <c r="AD1106">
        <v>-0.18784141500000001</v>
      </c>
    </row>
    <row r="1107" spans="1:30" x14ac:dyDescent="0.2">
      <c r="A1107" t="s">
        <v>5239</v>
      </c>
      <c r="B1107" t="s">
        <v>5240</v>
      </c>
      <c r="C1107" t="s">
        <v>5241</v>
      </c>
      <c r="D1107" t="s">
        <v>5242</v>
      </c>
      <c r="E1107" t="s">
        <v>5243</v>
      </c>
      <c r="F1107" t="s">
        <v>5244</v>
      </c>
      <c r="G1107" t="s">
        <v>91</v>
      </c>
      <c r="H1107">
        <v>49.162999999999997</v>
      </c>
      <c r="I1107">
        <v>21</v>
      </c>
      <c r="J1107">
        <v>58.4</v>
      </c>
      <c r="K1107">
        <v>0</v>
      </c>
      <c r="L1107">
        <v>224.84</v>
      </c>
      <c r="M1107">
        <v>24.372610089999998</v>
      </c>
      <c r="N1107">
        <v>24.549455640000001</v>
      </c>
      <c r="O1107">
        <v>25.725385670000001</v>
      </c>
      <c r="P1107">
        <v>26.518753050000001</v>
      </c>
      <c r="Q1107">
        <v>27.187824249999998</v>
      </c>
      <c r="R1107">
        <v>25.55955505</v>
      </c>
      <c r="S1107">
        <v>26.60583115</v>
      </c>
      <c r="T1107">
        <v>24.20399857</v>
      </c>
      <c r="U1107">
        <v>25.17062378</v>
      </c>
      <c r="V1107">
        <v>24.865047449999999</v>
      </c>
      <c r="W1107">
        <v>24.956153870000001</v>
      </c>
      <c r="X1107">
        <v>22.53273201</v>
      </c>
      <c r="Y1107">
        <v>0.353335962</v>
      </c>
      <c r="Z1107">
        <v>0.76450602199999995</v>
      </c>
      <c r="AA1107">
        <v>1.1735166100000001</v>
      </c>
      <c r="AB1107">
        <v>2.3040663399999999</v>
      </c>
      <c r="AC1107">
        <v>0.49992579100000001</v>
      </c>
      <c r="AD1107">
        <v>1.208840052</v>
      </c>
    </row>
    <row r="1108" spans="1:30" x14ac:dyDescent="0.2">
      <c r="A1108" t="s">
        <v>5245</v>
      </c>
      <c r="B1108" t="s">
        <v>5246</v>
      </c>
      <c r="C1108" t="s">
        <v>5247</v>
      </c>
      <c r="D1108" t="s">
        <v>5248</v>
      </c>
      <c r="E1108" t="s">
        <v>5249</v>
      </c>
      <c r="F1108" t="s">
        <v>5250</v>
      </c>
      <c r="G1108" t="s">
        <v>91</v>
      </c>
      <c r="H1108">
        <v>14.071999999999999</v>
      </c>
      <c r="I1108">
        <v>5</v>
      </c>
      <c r="J1108">
        <v>56.4</v>
      </c>
      <c r="K1108">
        <v>0</v>
      </c>
      <c r="L1108">
        <v>53.665999999999997</v>
      </c>
      <c r="M1108">
        <v>23.775398249999999</v>
      </c>
      <c r="N1108">
        <v>26.441787720000001</v>
      </c>
      <c r="O1108">
        <v>26.435998919999999</v>
      </c>
      <c r="P1108">
        <v>24.478754039999998</v>
      </c>
      <c r="Q1108">
        <v>26.792158130000001</v>
      </c>
      <c r="R1108">
        <v>26.098464969999998</v>
      </c>
      <c r="S1108">
        <v>25.86599159</v>
      </c>
      <c r="T1108">
        <v>24.690221789999999</v>
      </c>
      <c r="U1108">
        <v>26.011714940000001</v>
      </c>
      <c r="V1108">
        <v>25.089832309999998</v>
      </c>
      <c r="W1108">
        <v>25.475807190000001</v>
      </c>
      <c r="X1108">
        <v>25.60760689</v>
      </c>
      <c r="Y1108">
        <v>6.1607376999999998E-2</v>
      </c>
      <c r="Z1108">
        <v>0.159979502</v>
      </c>
      <c r="AA1108">
        <v>0.221249848</v>
      </c>
      <c r="AB1108">
        <v>0.39871025100000002</v>
      </c>
      <c r="AC1108">
        <v>0.10634771799999999</v>
      </c>
      <c r="AD1108">
        <v>0.131560644</v>
      </c>
    </row>
    <row r="1109" spans="1:30" x14ac:dyDescent="0.2">
      <c r="A1109" t="s">
        <v>5251</v>
      </c>
      <c r="B1109" t="s">
        <v>491</v>
      </c>
      <c r="C1109" t="s">
        <v>32</v>
      </c>
      <c r="D1109" t="s">
        <v>5252</v>
      </c>
      <c r="E1109" t="s">
        <v>5251</v>
      </c>
      <c r="F1109" t="s">
        <v>5253</v>
      </c>
      <c r="G1109" t="s">
        <v>36</v>
      </c>
      <c r="H1109">
        <v>31.321000000000002</v>
      </c>
      <c r="I1109">
        <v>4</v>
      </c>
      <c r="J1109">
        <v>18.3</v>
      </c>
      <c r="K1109">
        <v>0</v>
      </c>
      <c r="L1109">
        <v>149.74</v>
      </c>
      <c r="M1109">
        <v>27.003459929999998</v>
      </c>
      <c r="N1109">
        <v>26.973556519999999</v>
      </c>
      <c r="O1109">
        <v>26.698560709999999</v>
      </c>
      <c r="P1109">
        <v>26.267316820000001</v>
      </c>
      <c r="Q1109">
        <v>26.685653689999999</v>
      </c>
      <c r="R1109">
        <v>26.30772018</v>
      </c>
      <c r="S1109">
        <v>26.931230549999999</v>
      </c>
      <c r="T1109">
        <v>26.92173004</v>
      </c>
      <c r="U1109">
        <v>26.832073210000001</v>
      </c>
      <c r="V1109">
        <v>27.54384804</v>
      </c>
      <c r="W1109">
        <v>27.066303250000001</v>
      </c>
      <c r="X1109">
        <v>27.182245250000001</v>
      </c>
      <c r="Y1109">
        <v>1.0068513370000001</v>
      </c>
      <c r="Z1109">
        <v>-0.37227312699999998</v>
      </c>
      <c r="AA1109">
        <v>1.899742974</v>
      </c>
      <c r="AB1109">
        <v>-0.84390195199999996</v>
      </c>
      <c r="AC1109">
        <v>1.1786934920000001</v>
      </c>
      <c r="AD1109">
        <v>-0.36912091600000002</v>
      </c>
    </row>
    <row r="1110" spans="1:30" x14ac:dyDescent="0.2">
      <c r="A1110" t="s">
        <v>5254</v>
      </c>
      <c r="B1110" t="s">
        <v>99</v>
      </c>
      <c r="C1110" t="s">
        <v>32</v>
      </c>
      <c r="D1110" t="s">
        <v>5255</v>
      </c>
      <c r="E1110" t="s">
        <v>5254</v>
      </c>
      <c r="F1110" t="s">
        <v>5256</v>
      </c>
      <c r="G1110" t="s">
        <v>58</v>
      </c>
      <c r="H1110">
        <v>25.183</v>
      </c>
      <c r="I1110">
        <v>16</v>
      </c>
      <c r="J1110">
        <v>69.2</v>
      </c>
      <c r="K1110">
        <v>0</v>
      </c>
      <c r="L1110">
        <v>181.39</v>
      </c>
      <c r="M1110">
        <v>30.603464129999999</v>
      </c>
      <c r="N1110">
        <v>30.572536469999999</v>
      </c>
      <c r="O1110">
        <v>30.294170380000001</v>
      </c>
      <c r="P1110">
        <v>29.956153870000001</v>
      </c>
      <c r="Q1110">
        <v>29.73308372</v>
      </c>
      <c r="R1110">
        <v>29.563182829999999</v>
      </c>
      <c r="S1110">
        <v>30.106119159999999</v>
      </c>
      <c r="T1110">
        <v>30.359510419999999</v>
      </c>
      <c r="U1110">
        <v>30.471696850000001</v>
      </c>
      <c r="V1110">
        <v>30.18518066</v>
      </c>
      <c r="W1110">
        <v>30.340003970000001</v>
      </c>
      <c r="X1110">
        <v>30.216045380000001</v>
      </c>
      <c r="Y1110">
        <v>1.0458935330000001</v>
      </c>
      <c r="Z1110">
        <v>0.242980321</v>
      </c>
      <c r="AA1110">
        <v>1.8021602400000001</v>
      </c>
      <c r="AB1110">
        <v>-0.49626986200000001</v>
      </c>
      <c r="AC1110">
        <v>0.215246781</v>
      </c>
      <c r="AD1110">
        <v>6.5365472999999993E-2</v>
      </c>
    </row>
    <row r="1111" spans="1:30" x14ac:dyDescent="0.2">
      <c r="A1111" t="s">
        <v>5257</v>
      </c>
      <c r="B1111" t="s">
        <v>5258</v>
      </c>
      <c r="C1111" t="s">
        <v>32</v>
      </c>
      <c r="D1111" t="s">
        <v>5259</v>
      </c>
      <c r="E1111" t="s">
        <v>5260</v>
      </c>
      <c r="F1111" t="s">
        <v>5261</v>
      </c>
      <c r="G1111" t="s">
        <v>36</v>
      </c>
      <c r="H1111">
        <v>19.728000000000002</v>
      </c>
      <c r="I1111">
        <v>7</v>
      </c>
      <c r="J1111">
        <v>48.1</v>
      </c>
      <c r="K1111">
        <v>0</v>
      </c>
      <c r="L1111">
        <v>55.948</v>
      </c>
      <c r="M1111">
        <v>27.29377556</v>
      </c>
      <c r="N1111">
        <v>27.624567030000001</v>
      </c>
      <c r="O1111">
        <v>27.252323149999999</v>
      </c>
      <c r="P1111">
        <v>26.920480730000001</v>
      </c>
      <c r="Q1111">
        <v>27.535194400000002</v>
      </c>
      <c r="R1111">
        <v>27.138973239999999</v>
      </c>
      <c r="S1111">
        <v>27.47792244</v>
      </c>
      <c r="T1111">
        <v>27.253767010000001</v>
      </c>
      <c r="U1111">
        <v>27.29421425</v>
      </c>
      <c r="V1111">
        <v>27.572391509999999</v>
      </c>
      <c r="W1111">
        <v>27.218080520000001</v>
      </c>
      <c r="X1111">
        <v>27.335603710000001</v>
      </c>
      <c r="Y1111">
        <v>3.1870473000000003E-2</v>
      </c>
      <c r="Z1111">
        <v>1.4863332E-2</v>
      </c>
      <c r="AA1111">
        <v>0.354384531</v>
      </c>
      <c r="AB1111">
        <v>-0.177142461</v>
      </c>
      <c r="AC1111">
        <v>9.5549457000000004E-2</v>
      </c>
      <c r="AD1111">
        <v>-3.3390680999999998E-2</v>
      </c>
    </row>
    <row r="1112" spans="1:30" x14ac:dyDescent="0.2">
      <c r="A1112" t="s">
        <v>5262</v>
      </c>
      <c r="B1112" t="s">
        <v>5263</v>
      </c>
      <c r="C1112" t="s">
        <v>522</v>
      </c>
      <c r="D1112" t="s">
        <v>5264</v>
      </c>
      <c r="E1112" t="s">
        <v>5265</v>
      </c>
      <c r="F1112" t="s">
        <v>5266</v>
      </c>
      <c r="G1112" t="s">
        <v>91</v>
      </c>
      <c r="H1112">
        <v>30.295999999999999</v>
      </c>
      <c r="I1112">
        <v>21</v>
      </c>
      <c r="J1112">
        <v>73.099999999999994</v>
      </c>
      <c r="K1112">
        <v>0</v>
      </c>
      <c r="L1112">
        <v>323.31</v>
      </c>
      <c r="M1112">
        <v>30.013851169999999</v>
      </c>
      <c r="N1112">
        <v>30.227796550000001</v>
      </c>
      <c r="O1112">
        <v>30.57443237</v>
      </c>
      <c r="P1112">
        <v>30.703554149999999</v>
      </c>
      <c r="Q1112">
        <v>30.307151789999999</v>
      </c>
      <c r="R1112">
        <v>30.308237080000001</v>
      </c>
      <c r="S1112">
        <v>29.95171547</v>
      </c>
      <c r="T1112">
        <v>30.471212390000002</v>
      </c>
      <c r="U1112">
        <v>30.204898830000001</v>
      </c>
      <c r="V1112">
        <v>30.78791618</v>
      </c>
      <c r="W1112">
        <v>30.323349</v>
      </c>
      <c r="X1112">
        <v>29.853157039999999</v>
      </c>
      <c r="Y1112">
        <v>5.4027296000000002E-2</v>
      </c>
      <c r="Z1112">
        <v>-4.9447378E-2</v>
      </c>
      <c r="AA1112">
        <v>0.146252349</v>
      </c>
      <c r="AB1112">
        <v>0.118173599</v>
      </c>
      <c r="AC1112">
        <v>0.13390275400000001</v>
      </c>
      <c r="AD1112">
        <v>-0.112198512</v>
      </c>
    </row>
    <row r="1113" spans="1:30" x14ac:dyDescent="0.2">
      <c r="A1113" t="s">
        <v>5267</v>
      </c>
      <c r="B1113" t="s">
        <v>4855</v>
      </c>
      <c r="C1113" t="s">
        <v>111</v>
      </c>
      <c r="D1113" t="s">
        <v>5268</v>
      </c>
      <c r="E1113" t="s">
        <v>5267</v>
      </c>
      <c r="F1113" t="s">
        <v>5269</v>
      </c>
      <c r="G1113" t="s">
        <v>91</v>
      </c>
      <c r="H1113">
        <v>28.227</v>
      </c>
      <c r="I1113">
        <v>20</v>
      </c>
      <c r="J1113">
        <v>76</v>
      </c>
      <c r="K1113">
        <v>0</v>
      </c>
      <c r="L1113">
        <v>301.74</v>
      </c>
      <c r="M1113">
        <v>29.66724396</v>
      </c>
      <c r="N1113">
        <v>29.832752230000001</v>
      </c>
      <c r="O1113">
        <v>29.93367958</v>
      </c>
      <c r="P1113">
        <v>30.028284070000002</v>
      </c>
      <c r="Q1113">
        <v>29.855520250000001</v>
      </c>
      <c r="R1113">
        <v>29.956153870000001</v>
      </c>
      <c r="S1113">
        <v>29.902681350000002</v>
      </c>
      <c r="T1113">
        <v>30.100490570000002</v>
      </c>
      <c r="U1113">
        <v>29.951576230000001</v>
      </c>
      <c r="V1113">
        <v>30.00356674</v>
      </c>
      <c r="W1113">
        <v>29.749271390000001</v>
      </c>
      <c r="X1113">
        <v>29.747640610000001</v>
      </c>
      <c r="Y1113">
        <v>6.7474030000000004E-2</v>
      </c>
      <c r="Z1113">
        <v>-2.2267660000000002E-2</v>
      </c>
      <c r="AA1113">
        <v>0.50099934400000001</v>
      </c>
      <c r="AB1113">
        <v>0.113159815</v>
      </c>
      <c r="AC1113">
        <v>0.660938637</v>
      </c>
      <c r="AD1113">
        <v>0.15142313600000001</v>
      </c>
    </row>
    <row r="1114" spans="1:30" x14ac:dyDescent="0.2">
      <c r="A1114" t="s">
        <v>5270</v>
      </c>
      <c r="B1114" t="s">
        <v>99</v>
      </c>
      <c r="C1114" t="s">
        <v>32</v>
      </c>
      <c r="D1114" t="s">
        <v>5271</v>
      </c>
      <c r="E1114" t="s">
        <v>5270</v>
      </c>
      <c r="F1114" t="s">
        <v>5272</v>
      </c>
      <c r="G1114" t="s">
        <v>58</v>
      </c>
      <c r="H1114">
        <v>21.216999999999999</v>
      </c>
      <c r="I1114">
        <v>6</v>
      </c>
      <c r="J1114">
        <v>40</v>
      </c>
      <c r="K1114">
        <v>0</v>
      </c>
      <c r="L1114">
        <v>9.3355999999999995</v>
      </c>
      <c r="M1114">
        <v>23.448284149999999</v>
      </c>
      <c r="N1114">
        <v>23.624633790000001</v>
      </c>
      <c r="O1114">
        <v>23.86764526</v>
      </c>
      <c r="P1114">
        <v>24.793964389999999</v>
      </c>
      <c r="Q1114">
        <v>24.704769129999999</v>
      </c>
      <c r="R1114">
        <v>24.264825819999999</v>
      </c>
      <c r="S1114">
        <v>25.15714264</v>
      </c>
      <c r="T1114">
        <v>24.416019439999999</v>
      </c>
      <c r="U1114">
        <v>23.268188479999999</v>
      </c>
      <c r="V1114">
        <v>25.574064249999999</v>
      </c>
      <c r="W1114">
        <v>22.18056297</v>
      </c>
      <c r="X1114">
        <v>23.704664229999999</v>
      </c>
      <c r="Y1114">
        <v>6.0640922999999999E-2</v>
      </c>
      <c r="Z1114">
        <v>-0.17290941900000001</v>
      </c>
      <c r="AA1114">
        <v>0.31591331099999997</v>
      </c>
      <c r="AB1114">
        <v>0.76808929400000003</v>
      </c>
      <c r="AC1114">
        <v>0.152998621</v>
      </c>
      <c r="AD1114">
        <v>0.46068636600000001</v>
      </c>
    </row>
    <row r="1115" spans="1:30" x14ac:dyDescent="0.2">
      <c r="A1115" t="s">
        <v>5273</v>
      </c>
      <c r="B1115" t="s">
        <v>299</v>
      </c>
      <c r="C1115" t="s">
        <v>5274</v>
      </c>
      <c r="D1115" t="s">
        <v>5275</v>
      </c>
      <c r="E1115" t="s">
        <v>5273</v>
      </c>
      <c r="F1115" t="s">
        <v>5276</v>
      </c>
      <c r="G1115" t="s">
        <v>126</v>
      </c>
      <c r="H1115">
        <v>20.608000000000001</v>
      </c>
      <c r="I1115">
        <v>9</v>
      </c>
      <c r="J1115">
        <v>58.5</v>
      </c>
      <c r="K1115">
        <v>0</v>
      </c>
      <c r="L1115">
        <v>77.581999999999994</v>
      </c>
      <c r="M1115">
        <v>26.790668490000002</v>
      </c>
      <c r="N1115">
        <v>26.735311509999999</v>
      </c>
      <c r="O1115">
        <v>26.787931440000001</v>
      </c>
      <c r="P1115">
        <v>26.133829120000001</v>
      </c>
      <c r="Q1115">
        <v>26.11943436</v>
      </c>
      <c r="R1115">
        <v>26.253370289999999</v>
      </c>
      <c r="S1115">
        <v>27.058273320000001</v>
      </c>
      <c r="T1115">
        <v>26.897352219999998</v>
      </c>
      <c r="U1115">
        <v>26.961683270000002</v>
      </c>
      <c r="V1115">
        <v>26.880285260000001</v>
      </c>
      <c r="W1115">
        <v>27.107791899999999</v>
      </c>
      <c r="X1115">
        <v>27.028125760000002</v>
      </c>
      <c r="Y1115">
        <v>1.5604445309999999</v>
      </c>
      <c r="Z1115">
        <v>-0.234097163</v>
      </c>
      <c r="AA1115">
        <v>3.3461854820000001</v>
      </c>
      <c r="AB1115">
        <v>-0.83652305599999999</v>
      </c>
      <c r="AC1115">
        <v>0.15101762699999999</v>
      </c>
      <c r="AD1115">
        <v>-3.2964706000000003E-2</v>
      </c>
    </row>
    <row r="1116" spans="1:30" x14ac:dyDescent="0.2">
      <c r="A1116" t="s">
        <v>5277</v>
      </c>
      <c r="B1116" t="s">
        <v>5278</v>
      </c>
      <c r="C1116" t="s">
        <v>5279</v>
      </c>
      <c r="D1116" t="s">
        <v>5280</v>
      </c>
      <c r="E1116" t="s">
        <v>5281</v>
      </c>
      <c r="F1116" t="s">
        <v>5282</v>
      </c>
      <c r="G1116" t="s">
        <v>91</v>
      </c>
      <c r="H1116">
        <v>38.99</v>
      </c>
      <c r="I1116">
        <v>28</v>
      </c>
      <c r="J1116">
        <v>86.1</v>
      </c>
      <c r="K1116">
        <v>0</v>
      </c>
      <c r="L1116">
        <v>323.31</v>
      </c>
      <c r="M1116">
        <v>27.28630257</v>
      </c>
      <c r="N1116">
        <v>27.26990318</v>
      </c>
      <c r="O1116">
        <v>28.112073899999999</v>
      </c>
      <c r="P1116">
        <v>28.816318509999999</v>
      </c>
      <c r="Q1116">
        <v>28.896255490000001</v>
      </c>
      <c r="R1116">
        <v>28.117584229999999</v>
      </c>
      <c r="S1116">
        <v>26.624078749999999</v>
      </c>
      <c r="T1116">
        <v>27.159521099999999</v>
      </c>
      <c r="U1116">
        <v>26.10946655</v>
      </c>
      <c r="V1116">
        <v>27.973720549999999</v>
      </c>
      <c r="W1116">
        <v>26.50201607</v>
      </c>
      <c r="X1116">
        <v>25.36809731</v>
      </c>
      <c r="Y1116">
        <v>0.51351000199999997</v>
      </c>
      <c r="Z1116">
        <v>0.94148190799999998</v>
      </c>
      <c r="AA1116">
        <v>1.181843212</v>
      </c>
      <c r="AB1116">
        <v>1.995441437</v>
      </c>
      <c r="AC1116">
        <v>6.6252129999999996E-3</v>
      </c>
      <c r="AD1116">
        <v>1.6410827999999999E-2</v>
      </c>
    </row>
    <row r="1117" spans="1:30" x14ac:dyDescent="0.2">
      <c r="A1117" t="s">
        <v>5283</v>
      </c>
      <c r="B1117" t="s">
        <v>99</v>
      </c>
      <c r="C1117" t="s">
        <v>32</v>
      </c>
      <c r="D1117" t="s">
        <v>5284</v>
      </c>
      <c r="E1117" t="s">
        <v>5283</v>
      </c>
      <c r="F1117" t="s">
        <v>5285</v>
      </c>
      <c r="G1117" t="s">
        <v>91</v>
      </c>
      <c r="H1117">
        <v>48.142000000000003</v>
      </c>
      <c r="I1117">
        <v>23</v>
      </c>
      <c r="J1117">
        <v>78.599999999999994</v>
      </c>
      <c r="K1117">
        <v>0</v>
      </c>
      <c r="L1117">
        <v>281.38</v>
      </c>
      <c r="M1117">
        <v>25.897237780000001</v>
      </c>
      <c r="N1117">
        <v>26.215064999999999</v>
      </c>
      <c r="O1117">
        <v>27.509073260000001</v>
      </c>
      <c r="P1117">
        <v>27.969663619999999</v>
      </c>
      <c r="Q1117">
        <v>28.781848910000001</v>
      </c>
      <c r="R1117">
        <v>25.393980030000002</v>
      </c>
      <c r="S1117">
        <v>26.346227649999999</v>
      </c>
      <c r="T1117">
        <v>25.423421860000001</v>
      </c>
      <c r="U1117">
        <v>26.636163710000002</v>
      </c>
      <c r="V1117">
        <v>27.484621050000001</v>
      </c>
      <c r="W1117">
        <v>26.489576339999999</v>
      </c>
      <c r="X1117">
        <v>26.1888237</v>
      </c>
      <c r="Y1117">
        <v>0.103196458</v>
      </c>
      <c r="Z1117">
        <v>-0.18054835</v>
      </c>
      <c r="AA1117">
        <v>0.23784787600000001</v>
      </c>
      <c r="AB1117">
        <v>0.66082382200000001</v>
      </c>
      <c r="AC1117">
        <v>0.47408963100000001</v>
      </c>
      <c r="AD1117">
        <v>-0.58573595700000003</v>
      </c>
    </row>
    <row r="1118" spans="1:30" x14ac:dyDescent="0.2">
      <c r="A1118" t="s">
        <v>5286</v>
      </c>
      <c r="B1118" t="s">
        <v>5287</v>
      </c>
      <c r="C1118" t="s">
        <v>5288</v>
      </c>
      <c r="D1118" t="s">
        <v>5289</v>
      </c>
      <c r="E1118" t="s">
        <v>5290</v>
      </c>
      <c r="F1118" t="s">
        <v>5291</v>
      </c>
      <c r="G1118" t="s">
        <v>91</v>
      </c>
      <c r="H1118">
        <v>50.779000000000003</v>
      </c>
      <c r="I1118">
        <v>27</v>
      </c>
      <c r="J1118">
        <v>79.599999999999994</v>
      </c>
      <c r="K1118">
        <v>0</v>
      </c>
      <c r="L1118">
        <v>155.12</v>
      </c>
      <c r="M1118">
        <v>27.248348239999999</v>
      </c>
      <c r="N1118">
        <v>27.852338790000001</v>
      </c>
      <c r="O1118">
        <v>27.53712273</v>
      </c>
      <c r="P1118">
        <v>28.00763512</v>
      </c>
      <c r="Q1118">
        <v>26.130317689999998</v>
      </c>
      <c r="R1118">
        <v>27.80857658</v>
      </c>
      <c r="S1118">
        <v>27.653215410000001</v>
      </c>
      <c r="T1118">
        <v>27.974540709999999</v>
      </c>
      <c r="U1118">
        <v>27.897468570000001</v>
      </c>
      <c r="V1118">
        <v>26.877481459999998</v>
      </c>
      <c r="W1118">
        <v>27.696704860000001</v>
      </c>
      <c r="X1118">
        <v>26.558563230000001</v>
      </c>
      <c r="Y1118">
        <v>0.58752007100000003</v>
      </c>
      <c r="Z1118">
        <v>0.50168673200000002</v>
      </c>
      <c r="AA1118">
        <v>0.147299227</v>
      </c>
      <c r="AB1118">
        <v>0.27125994399999998</v>
      </c>
      <c r="AC1118">
        <v>1.0631189160000001</v>
      </c>
      <c r="AD1118">
        <v>0.79749170899999999</v>
      </c>
    </row>
    <row r="1119" spans="1:30" x14ac:dyDescent="0.2">
      <c r="A1119" t="s">
        <v>5292</v>
      </c>
      <c r="B1119" t="s">
        <v>5293</v>
      </c>
      <c r="C1119" t="s">
        <v>32</v>
      </c>
      <c r="D1119" t="s">
        <v>5294</v>
      </c>
      <c r="E1119" t="s">
        <v>5292</v>
      </c>
      <c r="F1119" t="s">
        <v>5295</v>
      </c>
      <c r="G1119" t="s">
        <v>126</v>
      </c>
      <c r="H1119">
        <v>15.743</v>
      </c>
      <c r="I1119">
        <v>8</v>
      </c>
      <c r="J1119">
        <v>69.900000000000006</v>
      </c>
      <c r="K1119">
        <v>0</v>
      </c>
      <c r="L1119">
        <v>20.952000000000002</v>
      </c>
      <c r="M1119">
        <v>25.314167019999999</v>
      </c>
      <c r="N1119">
        <v>25.84002113</v>
      </c>
      <c r="O1119">
        <v>26.35692787</v>
      </c>
      <c r="P1119">
        <v>25.47948074</v>
      </c>
      <c r="Q1119">
        <v>26.18959808</v>
      </c>
      <c r="R1119">
        <v>23.349000929999999</v>
      </c>
      <c r="S1119">
        <v>25.97554779</v>
      </c>
      <c r="T1119">
        <v>25.969762800000002</v>
      </c>
      <c r="U1119">
        <v>25.91588402</v>
      </c>
      <c r="V1119">
        <v>25.915542599999998</v>
      </c>
      <c r="W1119">
        <v>24.329816820000001</v>
      </c>
      <c r="X1119">
        <v>25.861715319999998</v>
      </c>
      <c r="Y1119">
        <v>0.31926991999999998</v>
      </c>
      <c r="Z1119">
        <v>0.46801376300000003</v>
      </c>
      <c r="AA1119">
        <v>0.133824899</v>
      </c>
      <c r="AB1119">
        <v>-0.36299832700000001</v>
      </c>
      <c r="AC1119">
        <v>0.48960343099999998</v>
      </c>
      <c r="AD1119">
        <v>0.58470662399999995</v>
      </c>
    </row>
    <row r="1120" spans="1:30" x14ac:dyDescent="0.2">
      <c r="A1120" t="s">
        <v>5296</v>
      </c>
      <c r="B1120" t="s">
        <v>99</v>
      </c>
      <c r="C1120" t="s">
        <v>100</v>
      </c>
      <c r="D1120" t="s">
        <v>5297</v>
      </c>
      <c r="E1120" t="s">
        <v>5296</v>
      </c>
      <c r="F1120" t="s">
        <v>5298</v>
      </c>
      <c r="G1120" t="s">
        <v>58</v>
      </c>
      <c r="H1120">
        <v>30.65</v>
      </c>
      <c r="I1120">
        <v>14</v>
      </c>
      <c r="J1120">
        <v>61.1</v>
      </c>
      <c r="K1120">
        <v>0</v>
      </c>
      <c r="L1120">
        <v>127.9</v>
      </c>
      <c r="M1120">
        <v>27.056619640000001</v>
      </c>
      <c r="N1120">
        <v>27.363859179999999</v>
      </c>
      <c r="O1120">
        <v>27.629648209999999</v>
      </c>
      <c r="P1120">
        <v>26.132026669999998</v>
      </c>
      <c r="Q1120">
        <v>26.3397541</v>
      </c>
      <c r="R1120">
        <v>26.946371079999999</v>
      </c>
      <c r="S1120">
        <v>27.023797989999998</v>
      </c>
      <c r="T1120">
        <v>26.98891068</v>
      </c>
      <c r="U1120">
        <v>26.658264160000002</v>
      </c>
      <c r="V1120">
        <v>27.33943176</v>
      </c>
      <c r="W1120">
        <v>27.056619640000001</v>
      </c>
      <c r="X1120">
        <v>26.64099693</v>
      </c>
      <c r="Y1120">
        <v>0.57405837599999998</v>
      </c>
      <c r="Z1120">
        <v>0.33769289699999999</v>
      </c>
      <c r="AA1120">
        <v>0.78395320000000002</v>
      </c>
      <c r="AB1120">
        <v>-0.539632161</v>
      </c>
      <c r="AC1120">
        <v>0.20105726199999999</v>
      </c>
      <c r="AD1120">
        <v>-0.122025172</v>
      </c>
    </row>
    <row r="1121" spans="1:30" x14ac:dyDescent="0.2">
      <c r="A1121" t="s">
        <v>5299</v>
      </c>
      <c r="B1121" t="s">
        <v>5300</v>
      </c>
      <c r="C1121" t="s">
        <v>32</v>
      </c>
      <c r="D1121" t="s">
        <v>5301</v>
      </c>
      <c r="E1121" t="s">
        <v>5302</v>
      </c>
      <c r="F1121" t="s">
        <v>5303</v>
      </c>
      <c r="G1121" t="s">
        <v>58</v>
      </c>
      <c r="H1121">
        <v>16.324999999999999</v>
      </c>
      <c r="I1121">
        <v>21</v>
      </c>
      <c r="J1121">
        <v>89.6</v>
      </c>
      <c r="K1121">
        <v>0</v>
      </c>
      <c r="L1121">
        <v>323.31</v>
      </c>
      <c r="M1121">
        <v>31.861602779999998</v>
      </c>
      <c r="N1121">
        <v>32.171138759999998</v>
      </c>
      <c r="O1121">
        <v>31.92174339</v>
      </c>
      <c r="P1121">
        <v>32.132251740000001</v>
      </c>
      <c r="Q1121">
        <v>32.653778080000002</v>
      </c>
      <c r="R1121">
        <v>31.839397429999998</v>
      </c>
      <c r="S1121">
        <v>32.101932529999999</v>
      </c>
      <c r="T1121">
        <v>32.056465150000001</v>
      </c>
      <c r="U1121">
        <v>31.9573307</v>
      </c>
      <c r="V1121">
        <v>32.322624210000001</v>
      </c>
      <c r="W1121">
        <v>32.170867919999999</v>
      </c>
      <c r="X1121">
        <v>32.130443569999997</v>
      </c>
      <c r="Y1121">
        <v>0.93700797300000005</v>
      </c>
      <c r="Z1121">
        <v>-0.22315025299999999</v>
      </c>
      <c r="AA1121">
        <v>6.6084599999999998E-4</v>
      </c>
      <c r="AB1121">
        <v>4.9718199999999998E-4</v>
      </c>
      <c r="AC1121">
        <v>1.099911984</v>
      </c>
      <c r="AD1121">
        <v>-0.16940243999999999</v>
      </c>
    </row>
    <row r="1122" spans="1:30" x14ac:dyDescent="0.2">
      <c r="A1122" t="s">
        <v>5304</v>
      </c>
      <c r="B1122" t="s">
        <v>5305</v>
      </c>
      <c r="C1122" t="s">
        <v>2147</v>
      </c>
      <c r="D1122" t="s">
        <v>5306</v>
      </c>
      <c r="E1122" t="s">
        <v>5307</v>
      </c>
      <c r="F1122" t="s">
        <v>5308</v>
      </c>
      <c r="G1122" t="s">
        <v>91</v>
      </c>
      <c r="H1122">
        <v>46.904000000000003</v>
      </c>
      <c r="I1122">
        <v>33</v>
      </c>
      <c r="J1122">
        <v>66</v>
      </c>
      <c r="K1122">
        <v>0</v>
      </c>
      <c r="L1122">
        <v>323.31</v>
      </c>
      <c r="M1122">
        <v>32.448818209999999</v>
      </c>
      <c r="N1122">
        <v>32.09907913</v>
      </c>
      <c r="O1122">
        <v>32.011653899999999</v>
      </c>
      <c r="P1122">
        <v>31.42397308</v>
      </c>
      <c r="Q1122">
        <v>30.819017410000001</v>
      </c>
      <c r="R1122">
        <v>31.911600109999998</v>
      </c>
      <c r="S1122">
        <v>32.360294340000003</v>
      </c>
      <c r="T1122">
        <v>32.024921419999998</v>
      </c>
      <c r="U1122">
        <v>32.317890169999998</v>
      </c>
      <c r="V1122">
        <v>31.935894009999998</v>
      </c>
      <c r="W1122">
        <v>32.579677580000002</v>
      </c>
      <c r="X1122">
        <v>32.666194920000002</v>
      </c>
      <c r="Y1122">
        <v>0.319159796</v>
      </c>
      <c r="Z1122">
        <v>-0.20740508999999999</v>
      </c>
      <c r="AA1122">
        <v>1.2124758630000001</v>
      </c>
      <c r="AB1122">
        <v>-1.0090586340000001</v>
      </c>
      <c r="AC1122">
        <v>0.249469154</v>
      </c>
      <c r="AD1122">
        <v>-0.159553528</v>
      </c>
    </row>
    <row r="1123" spans="1:30" x14ac:dyDescent="0.2">
      <c r="A1123" t="s">
        <v>5309</v>
      </c>
      <c r="B1123" t="s">
        <v>234</v>
      </c>
      <c r="C1123" t="s">
        <v>32</v>
      </c>
      <c r="D1123" t="s">
        <v>5310</v>
      </c>
      <c r="E1123" t="s">
        <v>5309</v>
      </c>
      <c r="F1123" t="s">
        <v>5311</v>
      </c>
      <c r="G1123" t="s">
        <v>58</v>
      </c>
      <c r="H1123">
        <v>5.6952999999999996</v>
      </c>
      <c r="I1123">
        <v>5</v>
      </c>
      <c r="J1123">
        <v>98.1</v>
      </c>
      <c r="K1123">
        <v>0</v>
      </c>
      <c r="L1123">
        <v>149.94</v>
      </c>
      <c r="M1123">
        <v>25.51102066</v>
      </c>
      <c r="N1123">
        <v>25.86943054</v>
      </c>
      <c r="O1123">
        <v>26.580896379999999</v>
      </c>
      <c r="P1123">
        <v>26.141742709999999</v>
      </c>
      <c r="Q1123">
        <v>26.99582672</v>
      </c>
      <c r="R1123">
        <v>25.99851799</v>
      </c>
      <c r="S1123">
        <v>25.74488831</v>
      </c>
      <c r="T1123">
        <v>26.672901150000001</v>
      </c>
      <c r="U1123">
        <v>25.340959550000001</v>
      </c>
      <c r="V1123">
        <v>26.013887409999999</v>
      </c>
      <c r="W1123">
        <v>26.154933929999999</v>
      </c>
      <c r="X1123">
        <v>25.890504839999998</v>
      </c>
      <c r="Y1123">
        <v>3.4114592999999999E-2</v>
      </c>
      <c r="Z1123">
        <v>-3.2659530999999999E-2</v>
      </c>
      <c r="AA1123">
        <v>0.487392932</v>
      </c>
      <c r="AB1123">
        <v>0.35892041499999999</v>
      </c>
      <c r="AC1123">
        <v>8.8689443000000007E-2</v>
      </c>
      <c r="AD1123">
        <v>-0.10019238799999999</v>
      </c>
    </row>
    <row r="1124" spans="1:30" x14ac:dyDescent="0.2">
      <c r="A1124" t="s">
        <v>5312</v>
      </c>
      <c r="B1124" t="s">
        <v>5313</v>
      </c>
      <c r="C1124" t="s">
        <v>3336</v>
      </c>
      <c r="D1124" t="s">
        <v>5314</v>
      </c>
      <c r="E1124" t="s">
        <v>5315</v>
      </c>
      <c r="F1124" t="s">
        <v>5316</v>
      </c>
      <c r="G1124" t="s">
        <v>36</v>
      </c>
      <c r="H1124">
        <v>41.292999999999999</v>
      </c>
      <c r="I1124">
        <v>3</v>
      </c>
      <c r="J1124">
        <v>10.4</v>
      </c>
      <c r="K1124">
        <v>0</v>
      </c>
      <c r="L1124">
        <v>7.4847000000000001</v>
      </c>
      <c r="M1124">
        <v>25.250175479999999</v>
      </c>
      <c r="N1124">
        <v>24.766683579999999</v>
      </c>
      <c r="O1124">
        <v>24.2795372</v>
      </c>
      <c r="P1124">
        <v>24.13209724</v>
      </c>
      <c r="Q1124">
        <v>24.757730479999999</v>
      </c>
      <c r="R1124">
        <v>23.85317993</v>
      </c>
      <c r="S1124">
        <v>24.01446915</v>
      </c>
      <c r="T1124">
        <v>24.041194919999999</v>
      </c>
      <c r="U1124">
        <v>25.211153029999998</v>
      </c>
      <c r="V1124">
        <v>25.49978256</v>
      </c>
      <c r="W1124">
        <v>24.91511345</v>
      </c>
      <c r="X1124">
        <v>25.061264040000001</v>
      </c>
      <c r="Y1124">
        <v>0.52264199499999997</v>
      </c>
      <c r="Z1124">
        <v>-0.39325459800000001</v>
      </c>
      <c r="AA1124">
        <v>1.3323136019999999</v>
      </c>
      <c r="AB1124">
        <v>-0.91105079700000002</v>
      </c>
      <c r="AC1124">
        <v>0.78690909899999995</v>
      </c>
      <c r="AD1124">
        <v>-0.73644765199999995</v>
      </c>
    </row>
    <row r="1125" spans="1:30" x14ac:dyDescent="0.2">
      <c r="A1125" t="s">
        <v>5317</v>
      </c>
      <c r="B1125" t="s">
        <v>5318</v>
      </c>
      <c r="C1125" t="s">
        <v>431</v>
      </c>
      <c r="D1125" t="s">
        <v>5319</v>
      </c>
      <c r="E1125" t="s">
        <v>5320</v>
      </c>
      <c r="F1125" t="s">
        <v>5321</v>
      </c>
      <c r="G1125" t="s">
        <v>232</v>
      </c>
      <c r="H1125">
        <v>39.034999999999997</v>
      </c>
      <c r="I1125">
        <v>12</v>
      </c>
      <c r="J1125">
        <v>43.2</v>
      </c>
      <c r="K1125">
        <v>0</v>
      </c>
      <c r="L1125">
        <v>141.29</v>
      </c>
      <c r="M1125">
        <v>24.591400149999998</v>
      </c>
      <c r="N1125">
        <v>23.608823780000002</v>
      </c>
      <c r="O1125">
        <v>24.74022484</v>
      </c>
      <c r="P1125">
        <v>25.61927223</v>
      </c>
      <c r="Q1125">
        <v>23.399227140000001</v>
      </c>
      <c r="R1125">
        <v>24.790328980000002</v>
      </c>
      <c r="S1125">
        <v>24.57481194</v>
      </c>
      <c r="T1125">
        <v>23.964681630000001</v>
      </c>
      <c r="U1125">
        <v>24.83016014</v>
      </c>
      <c r="V1125">
        <v>24.57772636</v>
      </c>
      <c r="W1125">
        <v>24.150657649999999</v>
      </c>
      <c r="X1125">
        <v>23.635896679999998</v>
      </c>
      <c r="Y1125">
        <v>0.16127683500000001</v>
      </c>
      <c r="Z1125">
        <v>0.19205601999999999</v>
      </c>
      <c r="AA1125">
        <v>0.27508577499999998</v>
      </c>
      <c r="AB1125">
        <v>0.48151588400000001</v>
      </c>
      <c r="AC1125">
        <v>0.37557179400000001</v>
      </c>
      <c r="AD1125">
        <v>0.33512433400000002</v>
      </c>
    </row>
    <row r="1126" spans="1:30" x14ac:dyDescent="0.2">
      <c r="A1126" t="s">
        <v>5322</v>
      </c>
      <c r="B1126" t="s">
        <v>5323</v>
      </c>
      <c r="C1126" t="s">
        <v>720</v>
      </c>
      <c r="D1126" t="s">
        <v>5324</v>
      </c>
      <c r="E1126" t="s">
        <v>5325</v>
      </c>
      <c r="F1126" t="s">
        <v>5326</v>
      </c>
      <c r="G1126" t="s">
        <v>232</v>
      </c>
      <c r="H1126">
        <v>28.306000000000001</v>
      </c>
      <c r="I1126">
        <v>14</v>
      </c>
      <c r="J1126">
        <v>64.3</v>
      </c>
      <c r="K1126">
        <v>0</v>
      </c>
      <c r="L1126">
        <v>192.71</v>
      </c>
      <c r="M1126">
        <v>23.053661349999999</v>
      </c>
      <c r="N1126">
        <v>24.254257200000001</v>
      </c>
      <c r="O1126">
        <v>23.694448470000001</v>
      </c>
      <c r="P1126">
        <v>25.24919891</v>
      </c>
      <c r="Q1126">
        <v>23.741445540000001</v>
      </c>
      <c r="R1126">
        <v>22.84228134</v>
      </c>
      <c r="S1126">
        <v>23.331539150000001</v>
      </c>
      <c r="T1126">
        <v>23.389764790000001</v>
      </c>
      <c r="U1126">
        <v>24.871398930000002</v>
      </c>
      <c r="V1126">
        <v>23.358369830000001</v>
      </c>
      <c r="W1126">
        <v>25.20281219</v>
      </c>
      <c r="X1126">
        <v>24.617601390000001</v>
      </c>
      <c r="Y1126">
        <v>0.48970081199999999</v>
      </c>
      <c r="Z1126">
        <v>-0.72547213200000005</v>
      </c>
      <c r="AA1126">
        <v>0.19374370799999999</v>
      </c>
      <c r="AB1126">
        <v>-0.44861920700000002</v>
      </c>
      <c r="AC1126">
        <v>0.28794601800000003</v>
      </c>
      <c r="AD1126">
        <v>-0.528693517</v>
      </c>
    </row>
    <row r="1127" spans="1:30" x14ac:dyDescent="0.2">
      <c r="A1127" t="s">
        <v>5327</v>
      </c>
      <c r="B1127" t="s">
        <v>5328</v>
      </c>
      <c r="C1127" t="s">
        <v>111</v>
      </c>
      <c r="D1127" t="s">
        <v>5329</v>
      </c>
      <c r="E1127" t="s">
        <v>5327</v>
      </c>
      <c r="F1127" t="s">
        <v>5330</v>
      </c>
      <c r="G1127" t="s">
        <v>91</v>
      </c>
      <c r="H1127">
        <v>37.616</v>
      </c>
      <c r="I1127">
        <v>24</v>
      </c>
      <c r="J1127">
        <v>70.3</v>
      </c>
      <c r="K1127">
        <v>0</v>
      </c>
      <c r="L1127">
        <v>323.31</v>
      </c>
      <c r="M1127">
        <v>28.964330669999999</v>
      </c>
      <c r="N1127">
        <v>29.449081419999999</v>
      </c>
      <c r="O1127">
        <v>29.77955055</v>
      </c>
      <c r="P1127">
        <v>30.129030230000001</v>
      </c>
      <c r="Q1127">
        <v>29.43449974</v>
      </c>
      <c r="R1127">
        <v>29.658313750000001</v>
      </c>
      <c r="S1127">
        <v>29.27235413</v>
      </c>
      <c r="T1127">
        <v>29.60165787</v>
      </c>
      <c r="U1127">
        <v>29.38009834</v>
      </c>
      <c r="V1127">
        <v>29.943075180000001</v>
      </c>
      <c r="W1127">
        <v>29.387491229999998</v>
      </c>
      <c r="X1127">
        <v>29.169782640000001</v>
      </c>
      <c r="Y1127">
        <v>0.11247265400000001</v>
      </c>
      <c r="Z1127">
        <v>-0.102462133</v>
      </c>
      <c r="AA1127">
        <v>0.32003627099999998</v>
      </c>
      <c r="AB1127">
        <v>0.24049822500000001</v>
      </c>
      <c r="AC1127">
        <v>0.11978487</v>
      </c>
      <c r="AD1127">
        <v>-8.2079569000000005E-2</v>
      </c>
    </row>
    <row r="1128" spans="1:30" x14ac:dyDescent="0.2">
      <c r="A1128" t="s">
        <v>5331</v>
      </c>
      <c r="B1128" t="s">
        <v>5332</v>
      </c>
      <c r="C1128" t="s">
        <v>100</v>
      </c>
      <c r="D1128" t="s">
        <v>5333</v>
      </c>
      <c r="E1128" t="s">
        <v>5331</v>
      </c>
      <c r="F1128" t="s">
        <v>5334</v>
      </c>
      <c r="G1128" t="s">
        <v>91</v>
      </c>
      <c r="H1128">
        <v>17.664999999999999</v>
      </c>
      <c r="I1128">
        <v>4</v>
      </c>
      <c r="J1128">
        <v>24.7</v>
      </c>
      <c r="K1128">
        <v>0</v>
      </c>
      <c r="L1128">
        <v>10.183</v>
      </c>
      <c r="M1128">
        <v>23.230375290000001</v>
      </c>
      <c r="N1128">
        <v>23.816141129999998</v>
      </c>
      <c r="O1128">
        <v>25.098402020000002</v>
      </c>
      <c r="P1128">
        <v>24.079507830000001</v>
      </c>
      <c r="Q1128">
        <v>24.94592476</v>
      </c>
      <c r="R1128">
        <v>25.135692599999999</v>
      </c>
      <c r="S1128">
        <v>24.52418518</v>
      </c>
      <c r="T1128">
        <v>24.6310997</v>
      </c>
      <c r="U1128">
        <v>23.838138579999999</v>
      </c>
      <c r="V1128">
        <v>24.64088821</v>
      </c>
      <c r="W1128">
        <v>24.304248810000001</v>
      </c>
      <c r="X1128">
        <v>24.894649510000001</v>
      </c>
      <c r="Y1128">
        <v>0.41642868500000002</v>
      </c>
      <c r="Z1128">
        <v>-0.56495602899999997</v>
      </c>
      <c r="AA1128">
        <v>0.105086156</v>
      </c>
      <c r="AB1128">
        <v>0.107112885</v>
      </c>
      <c r="AC1128">
        <v>0.39522164300000001</v>
      </c>
      <c r="AD1128">
        <v>-0.28212102300000003</v>
      </c>
    </row>
    <row r="1129" spans="1:30" x14ac:dyDescent="0.2">
      <c r="A1129" t="s">
        <v>5335</v>
      </c>
      <c r="B1129" t="s">
        <v>5336</v>
      </c>
      <c r="C1129" t="s">
        <v>5337</v>
      </c>
      <c r="D1129" t="s">
        <v>5338</v>
      </c>
      <c r="E1129" t="s">
        <v>5339</v>
      </c>
      <c r="F1129" t="s">
        <v>5340</v>
      </c>
      <c r="G1129" t="s">
        <v>91</v>
      </c>
      <c r="H1129">
        <v>40.478999999999999</v>
      </c>
      <c r="I1129">
        <v>33</v>
      </c>
      <c r="J1129">
        <v>55.6</v>
      </c>
      <c r="K1129">
        <v>0</v>
      </c>
      <c r="L1129">
        <v>323.31</v>
      </c>
      <c r="M1129">
        <v>33.797012330000001</v>
      </c>
      <c r="N1129">
        <v>33.223602290000002</v>
      </c>
      <c r="O1129">
        <v>32.973945620000002</v>
      </c>
      <c r="P1129">
        <v>32.527782440000003</v>
      </c>
      <c r="Q1129">
        <v>33.338970179999997</v>
      </c>
      <c r="R1129">
        <v>33.157634739999999</v>
      </c>
      <c r="S1129">
        <v>33.489990229999997</v>
      </c>
      <c r="T1129">
        <v>33.031558990000001</v>
      </c>
      <c r="U1129">
        <v>33.253356930000002</v>
      </c>
      <c r="V1129">
        <v>34.252159120000002</v>
      </c>
      <c r="W1129">
        <v>33.665538789999999</v>
      </c>
      <c r="X1129">
        <v>34.010219569999997</v>
      </c>
      <c r="Y1129">
        <v>1.017774792</v>
      </c>
      <c r="Z1129">
        <v>-0.644452413</v>
      </c>
      <c r="AA1129">
        <v>1.4980917199999999</v>
      </c>
      <c r="AB1129">
        <v>-0.96784337399999998</v>
      </c>
      <c r="AC1129">
        <v>1.5354115509999999</v>
      </c>
      <c r="AD1129">
        <v>-0.71767044099999999</v>
      </c>
    </row>
    <row r="1130" spans="1:30" x14ac:dyDescent="0.2">
      <c r="A1130" t="s">
        <v>5341</v>
      </c>
      <c r="B1130" t="s">
        <v>1325</v>
      </c>
      <c r="C1130" t="s">
        <v>5342</v>
      </c>
      <c r="D1130" t="s">
        <v>5343</v>
      </c>
      <c r="E1130" t="s">
        <v>5341</v>
      </c>
      <c r="F1130" t="s">
        <v>5344</v>
      </c>
      <c r="G1130" t="s">
        <v>91</v>
      </c>
      <c r="H1130">
        <v>39.774999999999999</v>
      </c>
      <c r="I1130">
        <v>12</v>
      </c>
      <c r="J1130">
        <v>51.6</v>
      </c>
      <c r="K1130">
        <v>0</v>
      </c>
      <c r="L1130">
        <v>15.505000000000001</v>
      </c>
      <c r="M1130">
        <v>25.842971800000001</v>
      </c>
      <c r="N1130">
        <v>26.336284639999999</v>
      </c>
      <c r="O1130">
        <v>25.346143720000001</v>
      </c>
      <c r="P1130">
        <v>23.82787514</v>
      </c>
      <c r="Q1130">
        <v>24.530557630000001</v>
      </c>
      <c r="R1130">
        <v>26.692455290000002</v>
      </c>
      <c r="S1130">
        <v>26.743425370000001</v>
      </c>
      <c r="T1130">
        <v>26.23163795</v>
      </c>
      <c r="U1130">
        <v>26.076206209999999</v>
      </c>
      <c r="V1130">
        <v>26.199348449999999</v>
      </c>
      <c r="W1130">
        <v>26.240690229999998</v>
      </c>
      <c r="X1130">
        <v>26.476224899999998</v>
      </c>
      <c r="Y1130">
        <v>0.70905941699999997</v>
      </c>
      <c r="Z1130">
        <v>-0.46362113999999999</v>
      </c>
      <c r="AA1130">
        <v>0.67546302300000005</v>
      </c>
      <c r="AB1130">
        <v>-1.288458506</v>
      </c>
      <c r="AC1130">
        <v>7.1920718999999994E-2</v>
      </c>
      <c r="AD1130">
        <v>4.5001984000000002E-2</v>
      </c>
    </row>
    <row r="1131" spans="1:30" x14ac:dyDescent="0.2">
      <c r="A1131" t="s">
        <v>5345</v>
      </c>
      <c r="B1131" t="s">
        <v>261</v>
      </c>
      <c r="C1131" t="s">
        <v>32</v>
      </c>
      <c r="D1131" t="s">
        <v>5346</v>
      </c>
      <c r="E1131" t="s">
        <v>5345</v>
      </c>
      <c r="F1131" t="s">
        <v>5347</v>
      </c>
      <c r="G1131" t="s">
        <v>36</v>
      </c>
      <c r="H1131">
        <v>14.704000000000001</v>
      </c>
      <c r="I1131">
        <v>3</v>
      </c>
      <c r="J1131">
        <v>30.7</v>
      </c>
      <c r="K1131">
        <v>0</v>
      </c>
      <c r="L1131">
        <v>8.5847999999999995</v>
      </c>
      <c r="M1131">
        <v>26.744709010000001</v>
      </c>
      <c r="N1131">
        <v>26.174324039999998</v>
      </c>
      <c r="O1131">
        <v>26.1539669</v>
      </c>
      <c r="P1131">
        <v>25.646940229999998</v>
      </c>
      <c r="Q1131">
        <v>25.71161652</v>
      </c>
      <c r="R1131">
        <v>26.368978500000001</v>
      </c>
      <c r="S1131">
        <v>26.123407360000002</v>
      </c>
      <c r="T1131">
        <v>25.802106859999999</v>
      </c>
      <c r="U1131">
        <v>26.17256927</v>
      </c>
      <c r="V1131">
        <v>26.097419739999999</v>
      </c>
      <c r="W1131">
        <v>26.481037140000002</v>
      </c>
      <c r="X1131">
        <v>26.46987343</v>
      </c>
      <c r="Y1131">
        <v>1.1748087000000001E-2</v>
      </c>
      <c r="Z1131">
        <v>8.2232160000000002E-3</v>
      </c>
      <c r="AA1131">
        <v>0.77145576800000004</v>
      </c>
      <c r="AB1131">
        <v>-0.44026502000000001</v>
      </c>
      <c r="AC1131">
        <v>0.85906575600000001</v>
      </c>
      <c r="AD1131">
        <v>-0.31674893700000001</v>
      </c>
    </row>
    <row r="1132" spans="1:30" x14ac:dyDescent="0.2">
      <c r="A1132" t="s">
        <v>5348</v>
      </c>
      <c r="B1132" t="s">
        <v>5349</v>
      </c>
      <c r="C1132" t="s">
        <v>5350</v>
      </c>
      <c r="D1132" t="s">
        <v>5351</v>
      </c>
      <c r="E1132" t="s">
        <v>5352</v>
      </c>
      <c r="F1132" t="s">
        <v>5353</v>
      </c>
      <c r="G1132" t="s">
        <v>36</v>
      </c>
      <c r="H1132">
        <v>55.923999999999999</v>
      </c>
      <c r="I1132">
        <v>24</v>
      </c>
      <c r="J1132">
        <v>62.7</v>
      </c>
      <c r="K1132">
        <v>0</v>
      </c>
      <c r="L1132">
        <v>323.31</v>
      </c>
      <c r="M1132">
        <v>31.907381059999999</v>
      </c>
      <c r="N1132">
        <v>31.459095000000001</v>
      </c>
      <c r="O1132">
        <v>31.241727829999999</v>
      </c>
      <c r="P1132">
        <v>30.843259809999999</v>
      </c>
      <c r="Q1132">
        <v>29.495107650000001</v>
      </c>
      <c r="R1132">
        <v>31.0392437</v>
      </c>
      <c r="S1132">
        <v>31.349420550000001</v>
      </c>
      <c r="T1132">
        <v>31.31435394</v>
      </c>
      <c r="U1132">
        <v>31.484382629999999</v>
      </c>
      <c r="V1132">
        <v>30.478559489999999</v>
      </c>
      <c r="W1132">
        <v>31.527246479999999</v>
      </c>
      <c r="X1132">
        <v>31.844345090000001</v>
      </c>
      <c r="Y1132">
        <v>0.21491426499999999</v>
      </c>
      <c r="Z1132">
        <v>0.25268427500000001</v>
      </c>
      <c r="AA1132">
        <v>0.57605152800000003</v>
      </c>
      <c r="AB1132">
        <v>-0.82417996699999996</v>
      </c>
      <c r="AC1132">
        <v>8.4611531000000004E-2</v>
      </c>
      <c r="AD1132">
        <v>9.9335353000000001E-2</v>
      </c>
    </row>
    <row r="1133" spans="1:30" x14ac:dyDescent="0.2">
      <c r="A1133" t="s">
        <v>5354</v>
      </c>
      <c r="B1133" t="s">
        <v>5355</v>
      </c>
      <c r="C1133" t="s">
        <v>5356</v>
      </c>
      <c r="D1133" t="s">
        <v>5357</v>
      </c>
      <c r="E1133" t="s">
        <v>5358</v>
      </c>
      <c r="F1133" t="s">
        <v>5359</v>
      </c>
      <c r="G1133" t="s">
        <v>91</v>
      </c>
      <c r="H1133">
        <v>17.370999999999999</v>
      </c>
      <c r="I1133">
        <v>18</v>
      </c>
      <c r="J1133">
        <v>82.1</v>
      </c>
      <c r="K1133">
        <v>0</v>
      </c>
      <c r="L1133">
        <v>275.58999999999997</v>
      </c>
      <c r="M1133">
        <v>32.786006929999999</v>
      </c>
      <c r="N1133">
        <v>32.379863739999998</v>
      </c>
      <c r="O1133">
        <v>32.277111050000002</v>
      </c>
      <c r="P1133">
        <v>31.874559399999999</v>
      </c>
      <c r="Q1133">
        <v>31.649887079999999</v>
      </c>
      <c r="R1133">
        <v>32.220577239999997</v>
      </c>
      <c r="S1133">
        <v>32.399555210000003</v>
      </c>
      <c r="T1133">
        <v>32.088977810000003</v>
      </c>
      <c r="U1133">
        <v>32.393867489999998</v>
      </c>
      <c r="V1133">
        <v>32.274837490000003</v>
      </c>
      <c r="W1133">
        <v>32.693992610000002</v>
      </c>
      <c r="X1133">
        <v>32.660530090000002</v>
      </c>
      <c r="Y1133">
        <v>0.10931874799999999</v>
      </c>
      <c r="Z1133">
        <v>-6.212616E-2</v>
      </c>
      <c r="AA1133">
        <v>1.3728396970000001</v>
      </c>
      <c r="AB1133">
        <v>-0.628112157</v>
      </c>
      <c r="AC1133">
        <v>0.66755377800000004</v>
      </c>
      <c r="AD1133">
        <v>-0.24898656199999999</v>
      </c>
    </row>
    <row r="1134" spans="1:30" x14ac:dyDescent="0.2">
      <c r="A1134" t="s">
        <v>5360</v>
      </c>
      <c r="B1134" t="s">
        <v>5361</v>
      </c>
      <c r="C1134" t="s">
        <v>3395</v>
      </c>
      <c r="D1134" t="s">
        <v>5362</v>
      </c>
      <c r="E1134" t="s">
        <v>5360</v>
      </c>
      <c r="F1134" t="s">
        <v>5363</v>
      </c>
      <c r="G1134" t="s">
        <v>91</v>
      </c>
      <c r="H1134">
        <v>27.393000000000001</v>
      </c>
      <c r="I1134">
        <v>7</v>
      </c>
      <c r="J1134">
        <v>34.799999999999997</v>
      </c>
      <c r="K1134">
        <v>0</v>
      </c>
      <c r="L1134">
        <v>25.613</v>
      </c>
      <c r="M1134">
        <v>23.761842730000001</v>
      </c>
      <c r="N1134">
        <v>24.251634599999999</v>
      </c>
      <c r="O1134">
        <v>25.385366439999999</v>
      </c>
      <c r="P1134">
        <v>24.422248840000002</v>
      </c>
      <c r="Q1134">
        <v>25.003452299999999</v>
      </c>
      <c r="R1134">
        <v>24.02292061</v>
      </c>
      <c r="S1134">
        <v>23.83884621</v>
      </c>
      <c r="T1134">
        <v>24.178680419999999</v>
      </c>
      <c r="U1134">
        <v>24.666725159999999</v>
      </c>
      <c r="V1134">
        <v>23.822851180000001</v>
      </c>
      <c r="W1134">
        <v>24.23867989</v>
      </c>
      <c r="X1134">
        <v>23.227163310000002</v>
      </c>
      <c r="Y1134">
        <v>0.55301244299999996</v>
      </c>
      <c r="Z1134">
        <v>0.70338312800000002</v>
      </c>
      <c r="AA1134">
        <v>0.81507406999999998</v>
      </c>
      <c r="AB1134">
        <v>0.71997578900000003</v>
      </c>
      <c r="AC1134">
        <v>0.54163158899999997</v>
      </c>
      <c r="AD1134">
        <v>0.46518580100000001</v>
      </c>
    </row>
    <row r="1135" spans="1:30" x14ac:dyDescent="0.2">
      <c r="A1135" t="s">
        <v>5364</v>
      </c>
      <c r="B1135" t="s">
        <v>234</v>
      </c>
      <c r="C1135" t="s">
        <v>32</v>
      </c>
      <c r="D1135" t="s">
        <v>5365</v>
      </c>
      <c r="E1135" t="s">
        <v>5364</v>
      </c>
      <c r="F1135" t="s">
        <v>5366</v>
      </c>
      <c r="G1135" t="s">
        <v>58</v>
      </c>
      <c r="H1135">
        <v>20.082999999999998</v>
      </c>
      <c r="I1135">
        <v>5</v>
      </c>
      <c r="J1135">
        <v>40.299999999999997</v>
      </c>
      <c r="K1135">
        <v>0</v>
      </c>
      <c r="L1135">
        <v>60.387999999999998</v>
      </c>
      <c r="M1135">
        <v>27.533412930000001</v>
      </c>
      <c r="N1135">
        <v>26.858516689999998</v>
      </c>
      <c r="O1135">
        <v>27.024536130000001</v>
      </c>
      <c r="P1135">
        <v>24.004970549999999</v>
      </c>
      <c r="Q1135">
        <v>27.52170563</v>
      </c>
      <c r="R1135">
        <v>26.353801730000001</v>
      </c>
      <c r="S1135">
        <v>26.953935619999999</v>
      </c>
      <c r="T1135">
        <v>26.520658489999999</v>
      </c>
      <c r="U1135">
        <v>26.815189360000002</v>
      </c>
      <c r="V1135">
        <v>27.337902069999998</v>
      </c>
      <c r="W1135">
        <v>26.936519619999999</v>
      </c>
      <c r="X1135">
        <v>27.611471179999999</v>
      </c>
      <c r="Y1135">
        <v>0.21553040300000001</v>
      </c>
      <c r="Z1135">
        <v>-0.15647570299999999</v>
      </c>
      <c r="AA1135">
        <v>0.56318751</v>
      </c>
      <c r="AB1135">
        <v>-1.3351383210000001</v>
      </c>
      <c r="AC1135">
        <v>1.0688404949999999</v>
      </c>
      <c r="AD1135">
        <v>-0.53203646299999996</v>
      </c>
    </row>
    <row r="1136" spans="1:30" x14ac:dyDescent="0.2">
      <c r="A1136" t="s">
        <v>5367</v>
      </c>
      <c r="B1136" t="s">
        <v>5368</v>
      </c>
      <c r="C1136" t="s">
        <v>431</v>
      </c>
      <c r="D1136" t="s">
        <v>5369</v>
      </c>
      <c r="E1136" t="s">
        <v>5370</v>
      </c>
      <c r="F1136" t="s">
        <v>5371</v>
      </c>
      <c r="G1136" t="s">
        <v>232</v>
      </c>
      <c r="H1136">
        <v>41.332000000000001</v>
      </c>
      <c r="I1136">
        <v>15</v>
      </c>
      <c r="J1136">
        <v>59.9</v>
      </c>
      <c r="K1136">
        <v>0</v>
      </c>
      <c r="L1136">
        <v>105.19</v>
      </c>
      <c r="M1136">
        <v>24.020416260000001</v>
      </c>
      <c r="N1136">
        <v>24.094514849999999</v>
      </c>
      <c r="O1136">
        <v>24.335510249999999</v>
      </c>
      <c r="P1136">
        <v>24.147058489999999</v>
      </c>
      <c r="Q1136">
        <v>24.86083794</v>
      </c>
      <c r="R1136">
        <v>24.315034870000002</v>
      </c>
      <c r="S1136">
        <v>24.373909000000001</v>
      </c>
      <c r="T1136">
        <v>23.82309914</v>
      </c>
      <c r="U1136">
        <v>22.920158390000001</v>
      </c>
      <c r="V1136">
        <v>24.53536987</v>
      </c>
      <c r="W1136">
        <v>23.658023830000001</v>
      </c>
      <c r="X1136">
        <v>25.149845119999998</v>
      </c>
      <c r="Y1136">
        <v>0.26865041299999998</v>
      </c>
      <c r="Z1136">
        <v>-0.297599157</v>
      </c>
      <c r="AA1136">
        <v>4.5838379999999998E-3</v>
      </c>
      <c r="AB1136">
        <v>-6.7691799999999996E-3</v>
      </c>
      <c r="AC1136">
        <v>0.54091967200000002</v>
      </c>
      <c r="AD1136">
        <v>-0.74202410399999996</v>
      </c>
    </row>
    <row r="1137" spans="1:30" x14ac:dyDescent="0.2">
      <c r="A1137" t="s">
        <v>5372</v>
      </c>
      <c r="B1137" t="s">
        <v>5373</v>
      </c>
      <c r="C1137" t="s">
        <v>2197</v>
      </c>
      <c r="D1137" t="s">
        <v>5374</v>
      </c>
      <c r="E1137" t="s">
        <v>5375</v>
      </c>
      <c r="F1137" t="s">
        <v>5376</v>
      </c>
      <c r="G1137" t="s">
        <v>232</v>
      </c>
      <c r="H1137">
        <v>43.316000000000003</v>
      </c>
      <c r="I1137">
        <v>24</v>
      </c>
      <c r="J1137">
        <v>83.2</v>
      </c>
      <c r="K1137">
        <v>0</v>
      </c>
      <c r="L1137">
        <v>323.31</v>
      </c>
      <c r="M1137">
        <v>31.100805279999999</v>
      </c>
      <c r="N1137">
        <v>31.339473720000001</v>
      </c>
      <c r="O1137">
        <v>31.19060516</v>
      </c>
      <c r="P1137">
        <v>30.62287521</v>
      </c>
      <c r="Q1137">
        <v>29.568193440000002</v>
      </c>
      <c r="R1137">
        <v>30.985155110000001</v>
      </c>
      <c r="S1137">
        <v>30.858827590000001</v>
      </c>
      <c r="T1137">
        <v>31.053878780000002</v>
      </c>
      <c r="U1137">
        <v>31.239736560000001</v>
      </c>
      <c r="V1137">
        <v>30.409528730000002</v>
      </c>
      <c r="W1137">
        <v>31.137971879999998</v>
      </c>
      <c r="X1137">
        <v>31.006311419999999</v>
      </c>
      <c r="Y1137">
        <v>0.69726337999999999</v>
      </c>
      <c r="Z1137">
        <v>0.35902404799999998</v>
      </c>
      <c r="AA1137">
        <v>0.40522943500000003</v>
      </c>
      <c r="AB1137">
        <v>-0.45919609099999997</v>
      </c>
      <c r="AC1137">
        <v>0.32893648399999997</v>
      </c>
      <c r="AD1137">
        <v>0.199543635</v>
      </c>
    </row>
    <row r="1138" spans="1:30" x14ac:dyDescent="0.2">
      <c r="A1138" t="s">
        <v>5377</v>
      </c>
      <c r="B1138" t="s">
        <v>5378</v>
      </c>
      <c r="C1138" t="s">
        <v>151</v>
      </c>
      <c r="D1138" t="s">
        <v>5379</v>
      </c>
      <c r="E1138" t="s">
        <v>5380</v>
      </c>
      <c r="F1138" t="s">
        <v>5381</v>
      </c>
      <c r="G1138" t="s">
        <v>91</v>
      </c>
      <c r="H1138">
        <v>54.174999999999997</v>
      </c>
      <c r="I1138">
        <v>16</v>
      </c>
      <c r="J1138">
        <v>41.3</v>
      </c>
      <c r="K1138">
        <v>0</v>
      </c>
      <c r="L1138">
        <v>47.423000000000002</v>
      </c>
      <c r="M1138">
        <v>25.865707400000002</v>
      </c>
      <c r="N1138">
        <v>26.06617928</v>
      </c>
      <c r="O1138">
        <v>25.27664566</v>
      </c>
      <c r="P1138">
        <v>25.775125500000001</v>
      </c>
      <c r="Q1138">
        <v>23.99797058</v>
      </c>
      <c r="R1138">
        <v>23.893033979999998</v>
      </c>
      <c r="S1138">
        <v>25.67311668</v>
      </c>
      <c r="T1138">
        <v>26.04957581</v>
      </c>
      <c r="U1138">
        <v>25.82960701</v>
      </c>
      <c r="V1138">
        <v>23.560916899999999</v>
      </c>
      <c r="W1138">
        <v>26.08316422</v>
      </c>
      <c r="X1138">
        <v>25.72788048</v>
      </c>
      <c r="Y1138">
        <v>0.30248773499999998</v>
      </c>
      <c r="Z1138">
        <v>0.61219024700000002</v>
      </c>
      <c r="AA1138">
        <v>0.222574518</v>
      </c>
      <c r="AB1138">
        <v>-0.56861050899999999</v>
      </c>
      <c r="AC1138">
        <v>0.38431456600000002</v>
      </c>
      <c r="AD1138">
        <v>0.72677930199999996</v>
      </c>
    </row>
    <row r="1139" spans="1:30" x14ac:dyDescent="0.2">
      <c r="A1139" t="s">
        <v>5382</v>
      </c>
      <c r="B1139" t="s">
        <v>5383</v>
      </c>
      <c r="C1139" t="s">
        <v>5384</v>
      </c>
      <c r="D1139" t="s">
        <v>5385</v>
      </c>
      <c r="E1139" t="s">
        <v>5386</v>
      </c>
      <c r="F1139" t="s">
        <v>5387</v>
      </c>
      <c r="G1139" t="s">
        <v>91</v>
      </c>
      <c r="H1139">
        <v>37.887999999999998</v>
      </c>
      <c r="I1139">
        <v>14</v>
      </c>
      <c r="J1139">
        <v>59.8</v>
      </c>
      <c r="K1139">
        <v>0</v>
      </c>
      <c r="L1139">
        <v>306.29000000000002</v>
      </c>
      <c r="M1139">
        <v>27.103595729999999</v>
      </c>
      <c r="N1139">
        <v>27.560195920000002</v>
      </c>
      <c r="O1139">
        <v>28.209135060000001</v>
      </c>
      <c r="P1139">
        <v>28.415264130000001</v>
      </c>
      <c r="Q1139">
        <v>28.662479399999999</v>
      </c>
      <c r="R1139">
        <v>27.99231911</v>
      </c>
      <c r="S1139">
        <v>27.028125760000002</v>
      </c>
      <c r="T1139">
        <v>27.767997739999998</v>
      </c>
      <c r="U1139">
        <v>27.061676030000001</v>
      </c>
      <c r="V1139">
        <v>28.010732650000001</v>
      </c>
      <c r="W1139">
        <v>26.955156330000001</v>
      </c>
      <c r="X1139">
        <v>27.323541639999998</v>
      </c>
      <c r="Y1139">
        <v>0.16430472700000001</v>
      </c>
      <c r="Z1139">
        <v>0.194498698</v>
      </c>
      <c r="AA1139">
        <v>1.1904448670000001</v>
      </c>
      <c r="AB1139">
        <v>0.92687733999999999</v>
      </c>
      <c r="AC1139">
        <v>0.13527874500000001</v>
      </c>
      <c r="AD1139">
        <v>-0.14387702899999999</v>
      </c>
    </row>
    <row r="1140" spans="1:30" x14ac:dyDescent="0.2">
      <c r="A1140" t="s">
        <v>5388</v>
      </c>
      <c r="B1140" t="s">
        <v>5389</v>
      </c>
      <c r="C1140" t="s">
        <v>32</v>
      </c>
      <c r="D1140" t="s">
        <v>5390</v>
      </c>
      <c r="E1140" t="s">
        <v>5391</v>
      </c>
      <c r="F1140" t="s">
        <v>5392</v>
      </c>
      <c r="G1140" t="s">
        <v>36</v>
      </c>
      <c r="H1140">
        <v>25.050999999999998</v>
      </c>
      <c r="I1140">
        <v>10</v>
      </c>
      <c r="J1140">
        <v>52.3</v>
      </c>
      <c r="K1140">
        <v>0</v>
      </c>
      <c r="L1140">
        <v>100.7</v>
      </c>
      <c r="M1140">
        <v>27.880285260000001</v>
      </c>
      <c r="N1140">
        <v>27.208343509999999</v>
      </c>
      <c r="O1140">
        <v>26.852100369999999</v>
      </c>
      <c r="P1140">
        <v>26.536277770000002</v>
      </c>
      <c r="Q1140">
        <v>26.49023438</v>
      </c>
      <c r="R1140">
        <v>26.814210889999998</v>
      </c>
      <c r="S1140">
        <v>27.075819020000001</v>
      </c>
      <c r="T1140">
        <v>26.555801389999999</v>
      </c>
      <c r="U1140">
        <v>27.239725109999998</v>
      </c>
      <c r="V1140">
        <v>27.717967989999998</v>
      </c>
      <c r="W1140">
        <v>27.53919411</v>
      </c>
      <c r="X1140">
        <v>27.904834749999999</v>
      </c>
      <c r="Y1140">
        <v>0.56629020200000002</v>
      </c>
      <c r="Z1140">
        <v>-0.40708923299999999</v>
      </c>
      <c r="AA1140">
        <v>2.7873287549999999</v>
      </c>
      <c r="AB1140">
        <v>-1.107091268</v>
      </c>
      <c r="AC1140">
        <v>1.522482313</v>
      </c>
      <c r="AD1140">
        <v>-0.76355044000000005</v>
      </c>
    </row>
    <row r="1141" spans="1:30" x14ac:dyDescent="0.2">
      <c r="A1141" t="s">
        <v>5393</v>
      </c>
      <c r="B1141" t="s">
        <v>1398</v>
      </c>
      <c r="C1141" t="s">
        <v>111</v>
      </c>
      <c r="D1141" t="s">
        <v>5394</v>
      </c>
      <c r="E1141" t="s">
        <v>5393</v>
      </c>
      <c r="F1141" t="s">
        <v>5395</v>
      </c>
      <c r="G1141" t="s">
        <v>91</v>
      </c>
      <c r="H1141">
        <v>28.542000000000002</v>
      </c>
      <c r="I1141">
        <v>12</v>
      </c>
      <c r="J1141">
        <v>62.6</v>
      </c>
      <c r="K1141">
        <v>0</v>
      </c>
      <c r="L1141">
        <v>72.956000000000003</v>
      </c>
      <c r="M1141">
        <v>23.567939760000002</v>
      </c>
      <c r="N1141">
        <v>25.224288940000001</v>
      </c>
      <c r="O1141">
        <v>24.006551739999999</v>
      </c>
      <c r="P1141">
        <v>24.49827003</v>
      </c>
      <c r="Q1141">
        <v>24.940084460000001</v>
      </c>
      <c r="R1141">
        <v>24.36076164</v>
      </c>
      <c r="S1141">
        <v>23.842895510000002</v>
      </c>
      <c r="T1141">
        <v>24.935173030000001</v>
      </c>
      <c r="U1141">
        <v>23.661056519999999</v>
      </c>
      <c r="V1141">
        <v>25.03585434</v>
      </c>
      <c r="W1141">
        <v>25.630676269999999</v>
      </c>
      <c r="X1141">
        <v>23.537496569999998</v>
      </c>
      <c r="Y1141">
        <v>0.23080720599999999</v>
      </c>
      <c r="Z1141">
        <v>-0.468415578</v>
      </c>
      <c r="AA1141">
        <v>7.3197101000000001E-2</v>
      </c>
      <c r="AB1141">
        <v>-0.13497034699999999</v>
      </c>
      <c r="AC1141">
        <v>0.32739152999999999</v>
      </c>
      <c r="AD1141">
        <v>-0.58830070499999998</v>
      </c>
    </row>
    <row r="1142" spans="1:30" x14ac:dyDescent="0.2">
      <c r="A1142" t="s">
        <v>5396</v>
      </c>
      <c r="B1142" t="s">
        <v>5397</v>
      </c>
      <c r="C1142" t="s">
        <v>5398</v>
      </c>
      <c r="D1142" t="s">
        <v>5399</v>
      </c>
      <c r="E1142" t="s">
        <v>5400</v>
      </c>
      <c r="F1142" t="s">
        <v>5401</v>
      </c>
      <c r="G1142" t="s">
        <v>91</v>
      </c>
      <c r="H1142">
        <v>93.551000000000002</v>
      </c>
      <c r="I1142">
        <v>62</v>
      </c>
      <c r="J1142">
        <v>75.599999999999994</v>
      </c>
      <c r="K1142">
        <v>0</v>
      </c>
      <c r="L1142">
        <v>323.31</v>
      </c>
      <c r="M1142">
        <v>30.920749659999998</v>
      </c>
      <c r="N1142">
        <v>30.532968520000001</v>
      </c>
      <c r="O1142">
        <v>30.498477940000001</v>
      </c>
      <c r="P1142">
        <v>30.843709950000001</v>
      </c>
      <c r="Q1142">
        <v>31.97927284</v>
      </c>
      <c r="R1142">
        <v>30.645126340000001</v>
      </c>
      <c r="S1142">
        <v>30.5655632</v>
      </c>
      <c r="T1142">
        <v>30.30606461</v>
      </c>
      <c r="U1142">
        <v>30.39069366</v>
      </c>
      <c r="V1142">
        <v>31.93736839</v>
      </c>
      <c r="W1142">
        <v>30.577226639999999</v>
      </c>
      <c r="X1142">
        <v>30.78323936</v>
      </c>
      <c r="Y1142">
        <v>0.43193635600000002</v>
      </c>
      <c r="Z1142">
        <v>-0.44854609200000001</v>
      </c>
      <c r="AA1142">
        <v>3.2278006999999997E-2</v>
      </c>
      <c r="AB1142">
        <v>5.6758244999999999E-2</v>
      </c>
      <c r="AC1142">
        <v>0.72171985900000002</v>
      </c>
      <c r="AD1142">
        <v>-0.67850430799999994</v>
      </c>
    </row>
    <row r="1143" spans="1:30" x14ac:dyDescent="0.2">
      <c r="A1143" t="s">
        <v>5402</v>
      </c>
      <c r="B1143" t="s">
        <v>5403</v>
      </c>
      <c r="C1143" t="s">
        <v>32</v>
      </c>
      <c r="D1143" t="s">
        <v>5404</v>
      </c>
      <c r="E1143" t="s">
        <v>5405</v>
      </c>
      <c r="F1143" t="s">
        <v>5406</v>
      </c>
      <c r="G1143" t="s">
        <v>91</v>
      </c>
      <c r="H1143">
        <v>29.341999999999999</v>
      </c>
      <c r="I1143">
        <v>10</v>
      </c>
      <c r="J1143">
        <v>72.5</v>
      </c>
      <c r="K1143">
        <v>0</v>
      </c>
      <c r="L1143">
        <v>215.11</v>
      </c>
      <c r="M1143">
        <v>28.085678099999999</v>
      </c>
      <c r="N1143">
        <v>28.378320689999999</v>
      </c>
      <c r="O1143">
        <v>28.048484800000001</v>
      </c>
      <c r="P1143">
        <v>28.0787735</v>
      </c>
      <c r="Q1143">
        <v>25.479106900000001</v>
      </c>
      <c r="R1143">
        <v>28.64492035</v>
      </c>
      <c r="S1143">
        <v>28.949213029999999</v>
      </c>
      <c r="T1143">
        <v>28.562417979999999</v>
      </c>
      <c r="U1143">
        <v>28.733730319999999</v>
      </c>
      <c r="V1143">
        <v>27.706552510000002</v>
      </c>
      <c r="W1143">
        <v>28.480775829999999</v>
      </c>
      <c r="X1143">
        <v>27.983592989999998</v>
      </c>
      <c r="Y1143">
        <v>0.17285467900000001</v>
      </c>
      <c r="Z1143">
        <v>0.11385409000000001</v>
      </c>
      <c r="AA1143">
        <v>0.26131626899999999</v>
      </c>
      <c r="AB1143">
        <v>-0.65604019199999997</v>
      </c>
      <c r="AC1143">
        <v>1.2835221910000001</v>
      </c>
      <c r="AD1143">
        <v>0.69148000099999996</v>
      </c>
    </row>
    <row r="1144" spans="1:30" x14ac:dyDescent="0.2">
      <c r="A1144" t="s">
        <v>5407</v>
      </c>
      <c r="B1144" t="s">
        <v>234</v>
      </c>
      <c r="C1144" t="s">
        <v>32</v>
      </c>
      <c r="D1144" t="s">
        <v>5408</v>
      </c>
      <c r="E1144" t="s">
        <v>5407</v>
      </c>
      <c r="F1144" t="s">
        <v>5409</v>
      </c>
      <c r="G1144" t="s">
        <v>58</v>
      </c>
      <c r="H1144">
        <v>16.468</v>
      </c>
      <c r="I1144">
        <v>6</v>
      </c>
      <c r="J1144">
        <v>60</v>
      </c>
      <c r="K1144">
        <v>0</v>
      </c>
      <c r="L1144">
        <v>29.931000000000001</v>
      </c>
      <c r="M1144">
        <v>27.310947420000002</v>
      </c>
      <c r="N1144">
        <v>26.838218690000001</v>
      </c>
      <c r="O1144">
        <v>27.114955899999998</v>
      </c>
      <c r="P1144">
        <v>24.404005049999999</v>
      </c>
      <c r="Q1144">
        <v>25.572296139999999</v>
      </c>
      <c r="R1144">
        <v>26.847806930000001</v>
      </c>
      <c r="S1144">
        <v>26.957040790000001</v>
      </c>
      <c r="T1144">
        <v>27.646913529999999</v>
      </c>
      <c r="U1144">
        <v>26.875139239999999</v>
      </c>
      <c r="V1144">
        <v>26.20344162</v>
      </c>
      <c r="W1144">
        <v>27.01595116</v>
      </c>
      <c r="X1144">
        <v>27.329799649999998</v>
      </c>
      <c r="Y1144">
        <v>0.262118821</v>
      </c>
      <c r="Z1144">
        <v>0.23830986000000001</v>
      </c>
      <c r="AA1144">
        <v>0.72755684899999995</v>
      </c>
      <c r="AB1144">
        <v>-1.2416947679999999</v>
      </c>
      <c r="AC1144">
        <v>0.30364962600000001</v>
      </c>
      <c r="AD1144">
        <v>0.309967041</v>
      </c>
    </row>
    <row r="1145" spans="1:30" x14ac:dyDescent="0.2">
      <c r="A1145" t="s">
        <v>5410</v>
      </c>
      <c r="B1145" t="s">
        <v>5411</v>
      </c>
      <c r="C1145" t="s">
        <v>5412</v>
      </c>
      <c r="D1145" t="s">
        <v>5413</v>
      </c>
      <c r="E1145" t="s">
        <v>5414</v>
      </c>
      <c r="F1145" t="s">
        <v>5415</v>
      </c>
      <c r="G1145" t="s">
        <v>91</v>
      </c>
      <c r="H1145">
        <v>18.327999999999999</v>
      </c>
      <c r="I1145">
        <v>13</v>
      </c>
      <c r="J1145">
        <v>58.6</v>
      </c>
      <c r="K1145">
        <v>0</v>
      </c>
      <c r="L1145">
        <v>323.31</v>
      </c>
      <c r="M1145">
        <v>28.32126427</v>
      </c>
      <c r="N1145">
        <v>29.260602949999999</v>
      </c>
      <c r="O1145">
        <v>29.7428627</v>
      </c>
      <c r="P1145">
        <v>29.662565229999998</v>
      </c>
      <c r="Q1145">
        <v>30.137971879999998</v>
      </c>
      <c r="R1145">
        <v>29.072092059999999</v>
      </c>
      <c r="S1145">
        <v>28.656558990000001</v>
      </c>
      <c r="T1145">
        <v>28.806058879999998</v>
      </c>
      <c r="U1145">
        <v>28.84346962</v>
      </c>
      <c r="V1145">
        <v>29.389154430000001</v>
      </c>
      <c r="W1145">
        <v>28.292327879999998</v>
      </c>
      <c r="X1145">
        <v>28.51732063</v>
      </c>
      <c r="Y1145">
        <v>0.28269723000000002</v>
      </c>
      <c r="Z1145">
        <v>0.37530899000000001</v>
      </c>
      <c r="AA1145">
        <v>0.91490776500000004</v>
      </c>
      <c r="AB1145">
        <v>0.89127540599999999</v>
      </c>
      <c r="AC1145">
        <v>3.5675514999999998E-2</v>
      </c>
      <c r="AD1145">
        <v>3.5761515000000001E-2</v>
      </c>
    </row>
    <row r="1146" spans="1:30" x14ac:dyDescent="0.2">
      <c r="A1146" t="s">
        <v>5416</v>
      </c>
      <c r="B1146" t="s">
        <v>5417</v>
      </c>
      <c r="C1146" t="s">
        <v>5418</v>
      </c>
      <c r="D1146" t="s">
        <v>5419</v>
      </c>
      <c r="E1146" t="s">
        <v>5420</v>
      </c>
      <c r="F1146" t="s">
        <v>5421</v>
      </c>
      <c r="G1146" t="s">
        <v>395</v>
      </c>
      <c r="H1146">
        <v>7.3700999999999999</v>
      </c>
      <c r="I1146">
        <v>5</v>
      </c>
      <c r="J1146">
        <v>83.6</v>
      </c>
      <c r="K1146">
        <v>0</v>
      </c>
      <c r="L1146">
        <v>91.063000000000002</v>
      </c>
      <c r="M1146">
        <v>32.044921879999997</v>
      </c>
      <c r="N1146">
        <v>31.59801483</v>
      </c>
      <c r="O1146">
        <v>32.334312439999998</v>
      </c>
      <c r="P1146">
        <v>31.68649864</v>
      </c>
      <c r="Q1146">
        <v>32.567035679999996</v>
      </c>
      <c r="R1146">
        <v>32.034988400000003</v>
      </c>
      <c r="S1146">
        <v>31.913135530000002</v>
      </c>
      <c r="T1146">
        <v>32.114616390000002</v>
      </c>
      <c r="U1146">
        <v>31.631877899999999</v>
      </c>
      <c r="V1146">
        <v>32.271114349999998</v>
      </c>
      <c r="W1146">
        <v>32.075717930000003</v>
      </c>
      <c r="X1146">
        <v>32.047359470000004</v>
      </c>
      <c r="Y1146">
        <v>0.24344233600000001</v>
      </c>
      <c r="Z1146">
        <v>-0.13898086500000001</v>
      </c>
      <c r="AA1146">
        <v>4.5339486999999998E-2</v>
      </c>
      <c r="AB1146">
        <v>-3.5223007000000001E-2</v>
      </c>
      <c r="AC1146">
        <v>0.71419959799999999</v>
      </c>
      <c r="AD1146">
        <v>-0.244853973</v>
      </c>
    </row>
    <row r="1147" spans="1:30" x14ac:dyDescent="0.2">
      <c r="A1147" t="s">
        <v>5422</v>
      </c>
      <c r="B1147" t="s">
        <v>5423</v>
      </c>
      <c r="C1147" t="s">
        <v>5424</v>
      </c>
      <c r="D1147" t="s">
        <v>5425</v>
      </c>
      <c r="E1147" t="s">
        <v>5426</v>
      </c>
      <c r="F1147" t="s">
        <v>5427</v>
      </c>
      <c r="G1147" t="s">
        <v>91</v>
      </c>
      <c r="H1147">
        <v>59.408000000000001</v>
      </c>
      <c r="I1147">
        <v>21</v>
      </c>
      <c r="J1147">
        <v>46.2</v>
      </c>
      <c r="K1147">
        <v>0</v>
      </c>
      <c r="L1147">
        <v>92.412999999999997</v>
      </c>
      <c r="M1147">
        <v>24.599094390000001</v>
      </c>
      <c r="N1147">
        <v>24.45975494</v>
      </c>
      <c r="O1147">
        <v>24.270938869999998</v>
      </c>
      <c r="P1147">
        <v>25.392049790000002</v>
      </c>
      <c r="Q1147">
        <v>25.577329639999999</v>
      </c>
      <c r="R1147">
        <v>24.09134293</v>
      </c>
      <c r="S1147">
        <v>24.69397163</v>
      </c>
      <c r="T1147">
        <v>23.848106380000001</v>
      </c>
      <c r="U1147">
        <v>25.10241508</v>
      </c>
      <c r="V1147">
        <v>25.160648349999999</v>
      </c>
      <c r="W1147">
        <v>23.685478209999999</v>
      </c>
      <c r="X1147">
        <v>23.7511692</v>
      </c>
      <c r="Y1147">
        <v>0.19062338700000001</v>
      </c>
      <c r="Z1147">
        <v>0.244164149</v>
      </c>
      <c r="AA1147">
        <v>0.54042255699999997</v>
      </c>
      <c r="AB1147">
        <v>0.82114219700000002</v>
      </c>
      <c r="AC1147">
        <v>0.224903827</v>
      </c>
      <c r="AD1147">
        <v>0.34906578100000002</v>
      </c>
    </row>
    <row r="1148" spans="1:30" x14ac:dyDescent="0.2">
      <c r="A1148" t="s">
        <v>5428</v>
      </c>
      <c r="B1148" t="s">
        <v>5429</v>
      </c>
      <c r="C1148" t="s">
        <v>5430</v>
      </c>
      <c r="D1148" t="s">
        <v>5431</v>
      </c>
      <c r="E1148" t="s">
        <v>5428</v>
      </c>
      <c r="F1148" t="s">
        <v>5432</v>
      </c>
      <c r="G1148" t="s">
        <v>91</v>
      </c>
      <c r="H1148">
        <v>23.643000000000001</v>
      </c>
      <c r="I1148">
        <v>7</v>
      </c>
      <c r="J1148">
        <v>39.200000000000003</v>
      </c>
      <c r="K1148">
        <v>0</v>
      </c>
      <c r="L1148">
        <v>80.241</v>
      </c>
      <c r="M1148">
        <v>26.703454969999999</v>
      </c>
      <c r="N1148">
        <v>26.072734830000002</v>
      </c>
      <c r="O1148">
        <v>25.818557739999999</v>
      </c>
      <c r="P1148">
        <v>25.54177284</v>
      </c>
      <c r="Q1148">
        <v>25.139030460000001</v>
      </c>
      <c r="R1148">
        <v>25.909053799999999</v>
      </c>
      <c r="S1148">
        <v>26.096998209999999</v>
      </c>
      <c r="T1148">
        <v>26.083103179999998</v>
      </c>
      <c r="U1148">
        <v>26.194208150000001</v>
      </c>
      <c r="V1148">
        <v>25.284070969999998</v>
      </c>
      <c r="W1148">
        <v>26.522230149999999</v>
      </c>
      <c r="X1148">
        <v>26.846014019999998</v>
      </c>
      <c r="Y1148">
        <v>1.1645487E-2</v>
      </c>
      <c r="Z1148">
        <v>-1.9189199000000001E-2</v>
      </c>
      <c r="AA1148">
        <v>0.583738074</v>
      </c>
      <c r="AB1148">
        <v>-0.68748601300000001</v>
      </c>
      <c r="AC1148">
        <v>6.7780623999999998E-2</v>
      </c>
      <c r="AD1148">
        <v>-9.2668532999999997E-2</v>
      </c>
    </row>
    <row r="1149" spans="1:30" x14ac:dyDescent="0.2">
      <c r="A1149" t="s">
        <v>5433</v>
      </c>
      <c r="B1149" t="s">
        <v>99</v>
      </c>
      <c r="C1149" t="s">
        <v>100</v>
      </c>
      <c r="D1149" t="s">
        <v>5434</v>
      </c>
      <c r="E1149" t="s">
        <v>5433</v>
      </c>
      <c r="F1149" t="s">
        <v>5435</v>
      </c>
      <c r="G1149" t="s">
        <v>58</v>
      </c>
      <c r="H1149">
        <v>15.244999999999999</v>
      </c>
      <c r="I1149">
        <v>7</v>
      </c>
      <c r="J1149">
        <v>76.8</v>
      </c>
      <c r="K1149">
        <v>0</v>
      </c>
      <c r="L1149">
        <v>268.32</v>
      </c>
      <c r="M1149">
        <v>29.391511919999999</v>
      </c>
      <c r="N1149">
        <v>29.018501279999999</v>
      </c>
      <c r="O1149">
        <v>29.305368420000001</v>
      </c>
      <c r="P1149">
        <v>29.558153149999999</v>
      </c>
      <c r="Q1149">
        <v>30.102621079999999</v>
      </c>
      <c r="R1149">
        <v>29.116046910000001</v>
      </c>
      <c r="S1149">
        <v>29.45656013</v>
      </c>
      <c r="T1149">
        <v>29.121961590000002</v>
      </c>
      <c r="U1149">
        <v>29.58064461</v>
      </c>
      <c r="V1149">
        <v>29.96209717</v>
      </c>
      <c r="W1149">
        <v>29.151294709999998</v>
      </c>
      <c r="X1149">
        <v>29.310340879999998</v>
      </c>
      <c r="Y1149">
        <v>0.36144817099999998</v>
      </c>
      <c r="Z1149">
        <v>-0.236117045</v>
      </c>
      <c r="AA1149">
        <v>0.112883737</v>
      </c>
      <c r="AB1149">
        <v>0.117696126</v>
      </c>
      <c r="AC1149">
        <v>0.1128493</v>
      </c>
      <c r="AD1149">
        <v>-8.8188806999999994E-2</v>
      </c>
    </row>
    <row r="1150" spans="1:30" x14ac:dyDescent="0.2">
      <c r="A1150" t="s">
        <v>5436</v>
      </c>
      <c r="B1150" t="s">
        <v>5437</v>
      </c>
      <c r="C1150" t="s">
        <v>5438</v>
      </c>
      <c r="D1150" t="s">
        <v>5439</v>
      </c>
      <c r="E1150" t="s">
        <v>5440</v>
      </c>
      <c r="F1150" t="s">
        <v>5441</v>
      </c>
      <c r="G1150" t="s">
        <v>36</v>
      </c>
      <c r="H1150">
        <v>84.635000000000005</v>
      </c>
      <c r="I1150">
        <v>43</v>
      </c>
      <c r="J1150">
        <v>60.9</v>
      </c>
      <c r="K1150">
        <v>0</v>
      </c>
      <c r="L1150">
        <v>323.31</v>
      </c>
      <c r="M1150">
        <v>31.931638719999999</v>
      </c>
      <c r="N1150">
        <v>31.627666470000001</v>
      </c>
      <c r="O1150">
        <v>31.26198196</v>
      </c>
      <c r="P1150">
        <v>30.63044739</v>
      </c>
      <c r="Q1150">
        <v>28.028493879999999</v>
      </c>
      <c r="R1150">
        <v>30.623224260000001</v>
      </c>
      <c r="S1150">
        <v>31.107429499999999</v>
      </c>
      <c r="T1150">
        <v>31.240304949999999</v>
      </c>
      <c r="U1150">
        <v>31.473052979999999</v>
      </c>
      <c r="V1150">
        <v>29.448352809999999</v>
      </c>
      <c r="W1150">
        <v>31.61776352</v>
      </c>
      <c r="X1150">
        <v>31.911172870000001</v>
      </c>
      <c r="Y1150">
        <v>0.31393607800000001</v>
      </c>
      <c r="Z1150">
        <v>0.61466598500000003</v>
      </c>
      <c r="AA1150">
        <v>0.45666742999999999</v>
      </c>
      <c r="AB1150">
        <v>-1.2317078910000001</v>
      </c>
      <c r="AC1150">
        <v>0.131946638</v>
      </c>
      <c r="AD1150">
        <v>0.28116607700000001</v>
      </c>
    </row>
    <row r="1151" spans="1:30" x14ac:dyDescent="0.2">
      <c r="A1151" t="s">
        <v>5442</v>
      </c>
      <c r="B1151" t="s">
        <v>162</v>
      </c>
      <c r="C1151" t="s">
        <v>100</v>
      </c>
      <c r="D1151" t="s">
        <v>5443</v>
      </c>
      <c r="E1151" t="s">
        <v>5442</v>
      </c>
      <c r="F1151" t="s">
        <v>5444</v>
      </c>
      <c r="G1151" t="s">
        <v>58</v>
      </c>
      <c r="H1151">
        <v>12.026</v>
      </c>
      <c r="I1151">
        <v>6</v>
      </c>
      <c r="J1151">
        <v>66.7</v>
      </c>
      <c r="K1151">
        <v>0</v>
      </c>
      <c r="L1151">
        <v>29.472999999999999</v>
      </c>
      <c r="M1151">
        <v>26.660305019999999</v>
      </c>
      <c r="N1151">
        <v>26.700546259999999</v>
      </c>
      <c r="O1151">
        <v>26.434026719999999</v>
      </c>
      <c r="P1151">
        <v>26.150175090000001</v>
      </c>
      <c r="Q1151">
        <v>26.001894</v>
      </c>
      <c r="R1151">
        <v>26.43194008</v>
      </c>
      <c r="S1151">
        <v>27.028125760000002</v>
      </c>
      <c r="T1151">
        <v>26.831590649999999</v>
      </c>
      <c r="U1151">
        <v>26.469314579999999</v>
      </c>
      <c r="V1151">
        <v>26.086893079999999</v>
      </c>
      <c r="W1151">
        <v>26.530082700000001</v>
      </c>
      <c r="X1151">
        <v>26.653488159999998</v>
      </c>
      <c r="Y1151">
        <v>0.38529055200000001</v>
      </c>
      <c r="Z1151">
        <v>0.17480468800000001</v>
      </c>
      <c r="AA1151">
        <v>0.46368942400000002</v>
      </c>
      <c r="AB1151">
        <v>-0.228818258</v>
      </c>
      <c r="AC1151">
        <v>0.67478867600000003</v>
      </c>
      <c r="AD1151">
        <v>0.352855682</v>
      </c>
    </row>
    <row r="1152" spans="1:30" x14ac:dyDescent="0.2">
      <c r="A1152" t="s">
        <v>5445</v>
      </c>
      <c r="B1152" t="s">
        <v>5446</v>
      </c>
      <c r="C1152" t="s">
        <v>5447</v>
      </c>
      <c r="D1152" t="s">
        <v>5448</v>
      </c>
      <c r="E1152" t="s">
        <v>5449</v>
      </c>
      <c r="F1152" t="s">
        <v>5450</v>
      </c>
      <c r="G1152" t="s">
        <v>126</v>
      </c>
      <c r="H1152">
        <v>37.936</v>
      </c>
      <c r="I1152">
        <v>23</v>
      </c>
      <c r="J1152">
        <v>88.5</v>
      </c>
      <c r="K1152">
        <v>0</v>
      </c>
      <c r="L1152">
        <v>289.5</v>
      </c>
      <c r="M1152">
        <v>29.548191070000001</v>
      </c>
      <c r="N1152">
        <v>29.753900529999999</v>
      </c>
      <c r="O1152">
        <v>29.446538929999999</v>
      </c>
      <c r="P1152">
        <v>29.273643490000001</v>
      </c>
      <c r="Q1152">
        <v>29.010786060000001</v>
      </c>
      <c r="R1152">
        <v>29.746856690000001</v>
      </c>
      <c r="S1152">
        <v>29.74559021</v>
      </c>
      <c r="T1152">
        <v>29.71064758</v>
      </c>
      <c r="U1152">
        <v>29.84207726</v>
      </c>
      <c r="V1152">
        <v>29.522642139999999</v>
      </c>
      <c r="W1152">
        <v>29.769323350000001</v>
      </c>
      <c r="X1152">
        <v>29.59908867</v>
      </c>
      <c r="Y1152">
        <v>0.15264417299999999</v>
      </c>
      <c r="Z1152">
        <v>-4.7474543000000001E-2</v>
      </c>
      <c r="AA1152">
        <v>0.55907309900000002</v>
      </c>
      <c r="AB1152">
        <v>-0.28658930500000002</v>
      </c>
      <c r="AC1152">
        <v>0.75313718200000002</v>
      </c>
      <c r="AD1152">
        <v>0.13575363200000001</v>
      </c>
    </row>
    <row r="1153" spans="1:30" x14ac:dyDescent="0.2">
      <c r="A1153" t="s">
        <v>5451</v>
      </c>
      <c r="B1153" t="s">
        <v>5452</v>
      </c>
      <c r="C1153" t="s">
        <v>5453</v>
      </c>
      <c r="D1153" t="s">
        <v>5454</v>
      </c>
      <c r="E1153" t="s">
        <v>5455</v>
      </c>
      <c r="F1153" t="s">
        <v>5456</v>
      </c>
      <c r="G1153" t="s">
        <v>36</v>
      </c>
      <c r="H1153">
        <v>37.417999999999999</v>
      </c>
      <c r="I1153">
        <v>20</v>
      </c>
      <c r="J1153">
        <v>78.900000000000006</v>
      </c>
      <c r="K1153">
        <v>0</v>
      </c>
      <c r="L1153">
        <v>323.31</v>
      </c>
      <c r="M1153">
        <v>32.734245299999998</v>
      </c>
      <c r="N1153">
        <v>32.704006200000002</v>
      </c>
      <c r="O1153">
        <v>32.535148620000001</v>
      </c>
      <c r="P1153">
        <v>31.8864193</v>
      </c>
      <c r="Q1153">
        <v>32.209640499999999</v>
      </c>
      <c r="R1153">
        <v>32.318050380000003</v>
      </c>
      <c r="S1153">
        <v>32.708023070000003</v>
      </c>
      <c r="T1153">
        <v>32.85534286</v>
      </c>
      <c r="U1153">
        <v>32.621109009999998</v>
      </c>
      <c r="V1153">
        <v>32.632461550000002</v>
      </c>
      <c r="W1153">
        <v>32.594257349999999</v>
      </c>
      <c r="X1153">
        <v>32.970676419999997</v>
      </c>
      <c r="Y1153">
        <v>0.21544998100000001</v>
      </c>
      <c r="Z1153">
        <v>-7.466507E-2</v>
      </c>
      <c r="AA1153">
        <v>1.5521163819999999</v>
      </c>
      <c r="AB1153">
        <v>-0.59442837999999998</v>
      </c>
      <c r="AC1153">
        <v>1.0301228000000001E-2</v>
      </c>
      <c r="AD1153">
        <v>-4.3067929999999997E-3</v>
      </c>
    </row>
    <row r="1154" spans="1:30" x14ac:dyDescent="0.2">
      <c r="A1154" t="s">
        <v>5457</v>
      </c>
      <c r="B1154" t="s">
        <v>5458</v>
      </c>
      <c r="C1154" t="s">
        <v>5459</v>
      </c>
      <c r="D1154" t="s">
        <v>5460</v>
      </c>
      <c r="E1154" t="s">
        <v>5461</v>
      </c>
      <c r="F1154" t="s">
        <v>5462</v>
      </c>
      <c r="G1154" t="s">
        <v>91</v>
      </c>
      <c r="H1154">
        <v>88.581999999999994</v>
      </c>
      <c r="I1154">
        <v>25</v>
      </c>
      <c r="J1154">
        <v>65.900000000000006</v>
      </c>
      <c r="K1154">
        <v>0</v>
      </c>
      <c r="L1154">
        <v>213.74</v>
      </c>
      <c r="M1154">
        <v>27.416189190000001</v>
      </c>
      <c r="N1154">
        <v>27.809926990000001</v>
      </c>
      <c r="O1154">
        <v>27.856500629999999</v>
      </c>
      <c r="P1154">
        <v>27.565507889999999</v>
      </c>
      <c r="Q1154">
        <v>27.675258639999999</v>
      </c>
      <c r="R1154">
        <v>26.990100859999998</v>
      </c>
      <c r="S1154">
        <v>27.062294009999999</v>
      </c>
      <c r="T1154">
        <v>26.70490646</v>
      </c>
      <c r="U1154">
        <v>27.633602140000001</v>
      </c>
      <c r="V1154">
        <v>28.193334579999998</v>
      </c>
      <c r="W1154">
        <v>26.74509239</v>
      </c>
      <c r="X1154">
        <v>27.418685910000001</v>
      </c>
      <c r="Y1154">
        <v>0.21276572199999999</v>
      </c>
      <c r="Z1154">
        <v>0.24183464099999999</v>
      </c>
      <c r="AA1154">
        <v>3.0185587999999999E-2</v>
      </c>
      <c r="AB1154">
        <v>-4.2081832999999999E-2</v>
      </c>
      <c r="AC1154">
        <v>0.25407486800000001</v>
      </c>
      <c r="AD1154">
        <v>-0.31877009099999998</v>
      </c>
    </row>
    <row r="1155" spans="1:30" x14ac:dyDescent="0.2">
      <c r="A1155" t="s">
        <v>5463</v>
      </c>
      <c r="B1155" t="s">
        <v>5464</v>
      </c>
      <c r="C1155" t="s">
        <v>5465</v>
      </c>
      <c r="D1155" t="s">
        <v>5466</v>
      </c>
      <c r="E1155" t="s">
        <v>5467</v>
      </c>
      <c r="F1155" t="s">
        <v>5468</v>
      </c>
      <c r="G1155" t="s">
        <v>58</v>
      </c>
      <c r="H1155">
        <v>27.225000000000001</v>
      </c>
      <c r="I1155">
        <v>11</v>
      </c>
      <c r="J1155">
        <v>77.3</v>
      </c>
      <c r="K1155">
        <v>0</v>
      </c>
      <c r="L1155">
        <v>131.34</v>
      </c>
      <c r="M1155">
        <v>28.571235659999999</v>
      </c>
      <c r="N1155">
        <v>28.07111931</v>
      </c>
      <c r="O1155">
        <v>28.040668490000002</v>
      </c>
      <c r="P1155">
        <v>27.750343319999999</v>
      </c>
      <c r="Q1155">
        <v>26.1204052</v>
      </c>
      <c r="R1155">
        <v>28.22476387</v>
      </c>
      <c r="S1155">
        <v>28.209692</v>
      </c>
      <c r="T1155">
        <v>27.519683839999999</v>
      </c>
      <c r="U1155">
        <v>28.107791899999999</v>
      </c>
      <c r="V1155">
        <v>27.39362144</v>
      </c>
      <c r="W1155">
        <v>28.760942459999999</v>
      </c>
      <c r="X1155">
        <v>28.795135500000001</v>
      </c>
      <c r="Y1155">
        <v>6.2700122999999996E-2</v>
      </c>
      <c r="Z1155">
        <v>-8.8891982999999994E-2</v>
      </c>
      <c r="AA1155">
        <v>0.53282247400000005</v>
      </c>
      <c r="AB1155">
        <v>-0.951395671</v>
      </c>
      <c r="AC1155">
        <v>0.29516936399999999</v>
      </c>
      <c r="AD1155">
        <v>-0.37084388699999998</v>
      </c>
    </row>
    <row r="1156" spans="1:30" x14ac:dyDescent="0.2">
      <c r="A1156" t="s">
        <v>5469</v>
      </c>
      <c r="B1156" t="s">
        <v>99</v>
      </c>
      <c r="C1156" t="s">
        <v>100</v>
      </c>
      <c r="D1156" t="s">
        <v>5470</v>
      </c>
      <c r="E1156" t="s">
        <v>5469</v>
      </c>
      <c r="F1156" t="s">
        <v>5471</v>
      </c>
      <c r="G1156" t="s">
        <v>58</v>
      </c>
      <c r="H1156">
        <v>47.366</v>
      </c>
      <c r="I1156">
        <v>26</v>
      </c>
      <c r="J1156">
        <v>69.2</v>
      </c>
      <c r="K1156">
        <v>0</v>
      </c>
      <c r="L1156">
        <v>323.31</v>
      </c>
      <c r="M1156">
        <v>29.804227829999999</v>
      </c>
      <c r="N1156">
        <v>30.11545181</v>
      </c>
      <c r="O1156">
        <v>30.51078987</v>
      </c>
      <c r="P1156">
        <v>30.85964203</v>
      </c>
      <c r="Q1156">
        <v>30.579477310000001</v>
      </c>
      <c r="R1156">
        <v>30.16650581</v>
      </c>
      <c r="S1156">
        <v>29.807655329999999</v>
      </c>
      <c r="T1156">
        <v>29.917980190000002</v>
      </c>
      <c r="U1156">
        <v>29.94907379</v>
      </c>
      <c r="V1156">
        <v>30.025777819999998</v>
      </c>
      <c r="W1156">
        <v>29.828506470000001</v>
      </c>
      <c r="X1156">
        <v>29.638650890000001</v>
      </c>
      <c r="Y1156">
        <v>0.60044273299999995</v>
      </c>
      <c r="Z1156">
        <v>0.31251144400000003</v>
      </c>
      <c r="AA1156">
        <v>1.4234978110000001</v>
      </c>
      <c r="AB1156">
        <v>0.70422999100000006</v>
      </c>
      <c r="AC1156">
        <v>0.19423870500000001</v>
      </c>
      <c r="AD1156">
        <v>6.059138E-2</v>
      </c>
    </row>
    <row r="1157" spans="1:30" x14ac:dyDescent="0.2">
      <c r="A1157" t="s">
        <v>5472</v>
      </c>
      <c r="B1157" t="s">
        <v>5473</v>
      </c>
      <c r="C1157" t="s">
        <v>100</v>
      </c>
      <c r="D1157" t="s">
        <v>5474</v>
      </c>
      <c r="E1157" t="s">
        <v>5475</v>
      </c>
      <c r="F1157" t="s">
        <v>5476</v>
      </c>
      <c r="G1157" t="s">
        <v>2332</v>
      </c>
      <c r="H1157">
        <v>21.943000000000001</v>
      </c>
      <c r="I1157">
        <v>5</v>
      </c>
      <c r="J1157">
        <v>45.9</v>
      </c>
      <c r="K1157">
        <v>0</v>
      </c>
      <c r="L1157">
        <v>49.322000000000003</v>
      </c>
      <c r="M1157">
        <v>28.138046259999999</v>
      </c>
      <c r="N1157">
        <v>27.244813919999999</v>
      </c>
      <c r="O1157">
        <v>26.970048899999998</v>
      </c>
      <c r="P1157">
        <v>27.11981201</v>
      </c>
      <c r="Q1157">
        <v>27.66444778</v>
      </c>
      <c r="R1157">
        <v>27.41401291</v>
      </c>
      <c r="S1157">
        <v>27.18905067</v>
      </c>
      <c r="T1157">
        <v>26.19142532</v>
      </c>
      <c r="U1157">
        <v>26.9640007</v>
      </c>
      <c r="V1157">
        <v>28.026067730000001</v>
      </c>
      <c r="W1157">
        <v>27.334325790000001</v>
      </c>
      <c r="X1157">
        <v>27.690525050000002</v>
      </c>
      <c r="Y1157">
        <v>0.224328849</v>
      </c>
      <c r="Z1157">
        <v>-0.23266982999999999</v>
      </c>
      <c r="AA1157">
        <v>0.48640185800000002</v>
      </c>
      <c r="AB1157">
        <v>-0.28421529099999998</v>
      </c>
      <c r="AC1157">
        <v>1.171301073</v>
      </c>
      <c r="AD1157">
        <v>-0.90214729299999996</v>
      </c>
    </row>
    <row r="1158" spans="1:30" x14ac:dyDescent="0.2">
      <c r="A1158" t="s">
        <v>5477</v>
      </c>
      <c r="B1158" t="s">
        <v>99</v>
      </c>
      <c r="C1158" t="s">
        <v>100</v>
      </c>
      <c r="D1158" t="s">
        <v>5478</v>
      </c>
      <c r="E1158" t="s">
        <v>5477</v>
      </c>
      <c r="F1158" t="s">
        <v>5479</v>
      </c>
      <c r="G1158" t="s">
        <v>58</v>
      </c>
      <c r="H1158">
        <v>37.531999999999996</v>
      </c>
      <c r="I1158">
        <v>9</v>
      </c>
      <c r="J1158">
        <v>31.5</v>
      </c>
      <c r="K1158">
        <v>0</v>
      </c>
      <c r="L1158">
        <v>141.66</v>
      </c>
      <c r="M1158">
        <v>24.020109179999999</v>
      </c>
      <c r="N1158">
        <v>23.464159009999999</v>
      </c>
      <c r="O1158">
        <v>23.22935867</v>
      </c>
      <c r="P1158">
        <v>24.916526789999999</v>
      </c>
      <c r="Q1158">
        <v>25.513025280000001</v>
      </c>
      <c r="R1158">
        <v>24.194416050000001</v>
      </c>
      <c r="S1158">
        <v>25.311727520000002</v>
      </c>
      <c r="T1158">
        <v>23.958215710000001</v>
      </c>
      <c r="U1158">
        <v>24.285182949999999</v>
      </c>
      <c r="V1158">
        <v>24.55475998</v>
      </c>
      <c r="W1158">
        <v>23.520399090000002</v>
      </c>
      <c r="X1158">
        <v>22.81462097</v>
      </c>
      <c r="Y1158">
        <v>3.5680462000000003E-2</v>
      </c>
      <c r="Z1158">
        <v>-5.8717727999999997E-2</v>
      </c>
      <c r="AA1158">
        <v>0.91843395800000005</v>
      </c>
      <c r="AB1158">
        <v>1.24472936</v>
      </c>
      <c r="AC1158">
        <v>0.61432557200000004</v>
      </c>
      <c r="AD1158">
        <v>0.888448715</v>
      </c>
    </row>
    <row r="1159" spans="1:30" x14ac:dyDescent="0.2">
      <c r="A1159" t="s">
        <v>5480</v>
      </c>
      <c r="B1159" t="s">
        <v>5481</v>
      </c>
      <c r="C1159" t="s">
        <v>111</v>
      </c>
      <c r="D1159" t="s">
        <v>5482</v>
      </c>
      <c r="E1159" t="s">
        <v>5483</v>
      </c>
      <c r="F1159" t="s">
        <v>5484</v>
      </c>
      <c r="G1159" t="s">
        <v>91</v>
      </c>
      <c r="H1159">
        <v>40.143000000000001</v>
      </c>
      <c r="I1159">
        <v>22</v>
      </c>
      <c r="J1159">
        <v>79.400000000000006</v>
      </c>
      <c r="K1159">
        <v>0</v>
      </c>
      <c r="L1159">
        <v>323.31</v>
      </c>
      <c r="M1159">
        <v>29.992939</v>
      </c>
      <c r="N1159">
        <v>29.482160570000001</v>
      </c>
      <c r="O1159">
        <v>29.434619900000001</v>
      </c>
      <c r="P1159">
        <v>29.818834299999999</v>
      </c>
      <c r="Q1159">
        <v>28.369777679999999</v>
      </c>
      <c r="R1159">
        <v>29.865879060000001</v>
      </c>
      <c r="S1159">
        <v>29.984136580000001</v>
      </c>
      <c r="T1159">
        <v>29.930440900000001</v>
      </c>
      <c r="U1159">
        <v>29.742557529999999</v>
      </c>
      <c r="V1159">
        <v>28.492130280000001</v>
      </c>
      <c r="W1159">
        <v>29.922664640000001</v>
      </c>
      <c r="X1159">
        <v>29.769733429999999</v>
      </c>
      <c r="Y1159">
        <v>0.189786655</v>
      </c>
      <c r="Z1159">
        <v>0.241730372</v>
      </c>
      <c r="AA1159">
        <v>2.1633550000000001E-2</v>
      </c>
      <c r="AB1159">
        <v>-4.3345768999999999E-2</v>
      </c>
      <c r="AC1159">
        <v>0.461581994</v>
      </c>
      <c r="AD1159">
        <v>0.490868886</v>
      </c>
    </row>
    <row r="1160" spans="1:30" x14ac:dyDescent="0.2">
      <c r="A1160" t="s">
        <v>5485</v>
      </c>
      <c r="B1160" t="s">
        <v>5486</v>
      </c>
      <c r="C1160" t="s">
        <v>2360</v>
      </c>
      <c r="D1160" t="s">
        <v>5487</v>
      </c>
      <c r="E1160" t="s">
        <v>5488</v>
      </c>
      <c r="F1160" t="s">
        <v>5489</v>
      </c>
      <c r="G1160" t="s">
        <v>91</v>
      </c>
      <c r="H1160">
        <v>23.54</v>
      </c>
      <c r="I1160">
        <v>13</v>
      </c>
      <c r="J1160">
        <v>57.5</v>
      </c>
      <c r="K1160">
        <v>0</v>
      </c>
      <c r="L1160">
        <v>210.07</v>
      </c>
      <c r="M1160">
        <v>30.590850830000001</v>
      </c>
      <c r="N1160">
        <v>30.57208443</v>
      </c>
      <c r="O1160">
        <v>30.494287490000001</v>
      </c>
      <c r="P1160">
        <v>30.71374702</v>
      </c>
      <c r="Q1160">
        <v>29.15276909</v>
      </c>
      <c r="R1160">
        <v>30.72647095</v>
      </c>
      <c r="S1160">
        <v>30.81344795</v>
      </c>
      <c r="T1160">
        <v>30.793586730000001</v>
      </c>
      <c r="U1160">
        <v>30.565109249999999</v>
      </c>
      <c r="V1160">
        <v>29.239383700000001</v>
      </c>
      <c r="W1160">
        <v>30.44904137</v>
      </c>
      <c r="X1160">
        <v>30.405172350000001</v>
      </c>
      <c r="Y1160">
        <v>0.58553400799999999</v>
      </c>
      <c r="Z1160">
        <v>0.52120844499999996</v>
      </c>
      <c r="AA1160">
        <v>9.0393267999999999E-2</v>
      </c>
      <c r="AB1160">
        <v>0.166463216</v>
      </c>
      <c r="AC1160">
        <v>0.79173872300000003</v>
      </c>
      <c r="AD1160">
        <v>0.69284884099999999</v>
      </c>
    </row>
    <row r="1161" spans="1:30" x14ac:dyDescent="0.2">
      <c r="A1161" t="s">
        <v>5490</v>
      </c>
      <c r="B1161" t="s">
        <v>5491</v>
      </c>
      <c r="C1161" t="s">
        <v>5492</v>
      </c>
      <c r="D1161" t="s">
        <v>5493</v>
      </c>
      <c r="E1161" t="s">
        <v>5494</v>
      </c>
      <c r="F1161" t="s">
        <v>5495</v>
      </c>
      <c r="G1161" t="s">
        <v>395</v>
      </c>
      <c r="H1161">
        <v>33.369999999999997</v>
      </c>
      <c r="I1161">
        <v>15</v>
      </c>
      <c r="J1161">
        <v>58.4</v>
      </c>
      <c r="K1161">
        <v>0</v>
      </c>
      <c r="L1161">
        <v>198.31</v>
      </c>
      <c r="M1161">
        <v>29.20057869</v>
      </c>
      <c r="N1161">
        <v>28.558008189999999</v>
      </c>
      <c r="O1161">
        <v>28.623311999999999</v>
      </c>
      <c r="P1161">
        <v>28.30216789</v>
      </c>
      <c r="Q1161">
        <v>28.20251846</v>
      </c>
      <c r="R1161">
        <v>28.447702410000002</v>
      </c>
      <c r="S1161">
        <v>28.814363480000001</v>
      </c>
      <c r="T1161">
        <v>29.006567</v>
      </c>
      <c r="U1161">
        <v>28.94220924</v>
      </c>
      <c r="V1161">
        <v>29.06804657</v>
      </c>
      <c r="W1161">
        <v>29.172073359999999</v>
      </c>
      <c r="X1161">
        <v>29.18822479</v>
      </c>
      <c r="Y1161">
        <v>0.77405797899999995</v>
      </c>
      <c r="Z1161">
        <v>-0.348815282</v>
      </c>
      <c r="AA1161">
        <v>3.2914402909999998</v>
      </c>
      <c r="AB1161">
        <v>-0.82531865400000004</v>
      </c>
      <c r="AC1161">
        <v>1.510075689</v>
      </c>
      <c r="AD1161">
        <v>-0.22173500099999999</v>
      </c>
    </row>
    <row r="1162" spans="1:30" x14ac:dyDescent="0.2">
      <c r="A1162" t="s">
        <v>5496</v>
      </c>
      <c r="B1162" t="s">
        <v>99</v>
      </c>
      <c r="C1162" t="s">
        <v>5497</v>
      </c>
      <c r="D1162" t="s">
        <v>5498</v>
      </c>
      <c r="E1162" t="s">
        <v>5496</v>
      </c>
      <c r="F1162" t="s">
        <v>5499</v>
      </c>
      <c r="G1162" t="s">
        <v>58</v>
      </c>
      <c r="H1162">
        <v>23.035</v>
      </c>
      <c r="I1162">
        <v>6</v>
      </c>
      <c r="J1162">
        <v>44</v>
      </c>
      <c r="K1162">
        <v>0</v>
      </c>
      <c r="L1162">
        <v>80.763999999999996</v>
      </c>
      <c r="M1162">
        <v>26.12034607</v>
      </c>
      <c r="N1162">
        <v>23.981525420000001</v>
      </c>
      <c r="O1162">
        <v>25.510326389999999</v>
      </c>
      <c r="P1162">
        <v>25.991918559999998</v>
      </c>
      <c r="Q1162">
        <v>25.892566680000002</v>
      </c>
      <c r="R1162">
        <v>23.919843669999999</v>
      </c>
      <c r="S1162">
        <v>24.89291382</v>
      </c>
      <c r="T1162">
        <v>25.63275719</v>
      </c>
      <c r="U1162">
        <v>24.562999730000001</v>
      </c>
      <c r="V1162">
        <v>25.62248039</v>
      </c>
      <c r="W1162">
        <v>24.927459720000002</v>
      </c>
      <c r="X1162">
        <v>26.292793270000001</v>
      </c>
      <c r="Y1162">
        <v>0.21270467300000001</v>
      </c>
      <c r="Z1162">
        <v>-0.410178502</v>
      </c>
      <c r="AA1162">
        <v>0.167041831</v>
      </c>
      <c r="AB1162">
        <v>-0.34613482200000001</v>
      </c>
      <c r="AC1162">
        <v>0.50629694300000005</v>
      </c>
      <c r="AD1162">
        <v>-0.58468755100000003</v>
      </c>
    </row>
    <row r="1163" spans="1:30" x14ac:dyDescent="0.2">
      <c r="A1163" t="s">
        <v>5500</v>
      </c>
      <c r="B1163" t="s">
        <v>5501</v>
      </c>
      <c r="C1163" t="s">
        <v>5502</v>
      </c>
      <c r="D1163" t="s">
        <v>5503</v>
      </c>
      <c r="E1163" t="s">
        <v>5504</v>
      </c>
      <c r="F1163" t="s">
        <v>5505</v>
      </c>
      <c r="G1163" t="s">
        <v>91</v>
      </c>
      <c r="H1163">
        <v>176.8</v>
      </c>
      <c r="I1163">
        <v>1</v>
      </c>
      <c r="J1163">
        <v>1.7</v>
      </c>
      <c r="K1163">
        <v>0</v>
      </c>
      <c r="L1163">
        <v>323.31</v>
      </c>
      <c r="M1163">
        <v>29.072015759999999</v>
      </c>
      <c r="N1163">
        <v>25.81692314</v>
      </c>
      <c r="O1163">
        <v>28.04014587</v>
      </c>
      <c r="P1163">
        <v>28.653350830000001</v>
      </c>
      <c r="Q1163">
        <v>28.343376159999998</v>
      </c>
      <c r="R1163">
        <v>28.92617607</v>
      </c>
      <c r="S1163">
        <v>27.855548859999999</v>
      </c>
      <c r="T1163">
        <v>26.995502470000002</v>
      </c>
      <c r="U1163">
        <v>27.368780139999998</v>
      </c>
      <c r="V1163">
        <v>29.087980269999999</v>
      </c>
      <c r="W1163">
        <v>28.402675630000001</v>
      </c>
      <c r="X1163">
        <v>28.790855409999999</v>
      </c>
      <c r="Y1163">
        <v>0.49742371499999999</v>
      </c>
      <c r="Z1163">
        <v>-1.11747551</v>
      </c>
      <c r="AA1163">
        <v>0.174043105</v>
      </c>
      <c r="AB1163">
        <v>-0.119536082</v>
      </c>
      <c r="AC1163">
        <v>1.8816609040000001</v>
      </c>
      <c r="AD1163">
        <v>-1.3538932800000001</v>
      </c>
    </row>
    <row r="1164" spans="1:30" x14ac:dyDescent="0.2">
      <c r="A1164" t="s">
        <v>5506</v>
      </c>
      <c r="B1164" t="s">
        <v>1149</v>
      </c>
      <c r="C1164" t="s">
        <v>1150</v>
      </c>
      <c r="D1164" t="s">
        <v>5507</v>
      </c>
      <c r="E1164" t="s">
        <v>5506</v>
      </c>
      <c r="F1164" t="s">
        <v>5508</v>
      </c>
      <c r="G1164" t="s">
        <v>232</v>
      </c>
      <c r="H1164">
        <v>52.308999999999997</v>
      </c>
      <c r="I1164">
        <v>9</v>
      </c>
      <c r="J1164">
        <v>28.5</v>
      </c>
      <c r="K1164">
        <v>0</v>
      </c>
      <c r="L1164">
        <v>27.481000000000002</v>
      </c>
      <c r="M1164">
        <v>25.944852829999999</v>
      </c>
      <c r="N1164">
        <v>25.404706950000001</v>
      </c>
      <c r="O1164">
        <v>24.14818382</v>
      </c>
      <c r="P1164">
        <v>24.848264690000001</v>
      </c>
      <c r="Q1164">
        <v>24.524473189999998</v>
      </c>
      <c r="R1164">
        <v>26.114797589999998</v>
      </c>
      <c r="S1164">
        <v>25.66749763</v>
      </c>
      <c r="T1164">
        <v>25.608371730000002</v>
      </c>
      <c r="U1164">
        <v>25.835306169999999</v>
      </c>
      <c r="V1164">
        <v>25.397356030000001</v>
      </c>
      <c r="W1164">
        <v>25.799736020000001</v>
      </c>
      <c r="X1164">
        <v>25.583826070000001</v>
      </c>
      <c r="Y1164">
        <v>0.32215400700000002</v>
      </c>
      <c r="Z1164">
        <v>-0.427724838</v>
      </c>
      <c r="AA1164">
        <v>0.36021637099999998</v>
      </c>
      <c r="AB1164">
        <v>-0.43112754800000003</v>
      </c>
      <c r="AC1164">
        <v>0.33765008299999999</v>
      </c>
      <c r="AD1164">
        <v>0.11008580499999999</v>
      </c>
    </row>
    <row r="1165" spans="1:30" x14ac:dyDescent="0.2">
      <c r="A1165" t="s">
        <v>5509</v>
      </c>
      <c r="B1165" t="s">
        <v>5510</v>
      </c>
      <c r="C1165" t="s">
        <v>111</v>
      </c>
      <c r="D1165" t="s">
        <v>5511</v>
      </c>
      <c r="E1165" t="s">
        <v>5509</v>
      </c>
      <c r="F1165" t="s">
        <v>5512</v>
      </c>
      <c r="G1165" t="s">
        <v>91</v>
      </c>
      <c r="H1165">
        <v>41.850999999999999</v>
      </c>
      <c r="I1165">
        <v>19</v>
      </c>
      <c r="J1165">
        <v>76.900000000000006</v>
      </c>
      <c r="K1165">
        <v>0</v>
      </c>
      <c r="L1165">
        <v>323.31</v>
      </c>
      <c r="M1165">
        <v>27.713518140000001</v>
      </c>
      <c r="N1165">
        <v>28.06548119</v>
      </c>
      <c r="O1165">
        <v>28.00329971</v>
      </c>
      <c r="P1165">
        <v>27.733760830000001</v>
      </c>
      <c r="Q1165">
        <v>24.222373959999999</v>
      </c>
      <c r="R1165">
        <v>28.312635419999999</v>
      </c>
      <c r="S1165">
        <v>28.010040279999998</v>
      </c>
      <c r="T1165">
        <v>27.92013931</v>
      </c>
      <c r="U1165">
        <v>28.31954193</v>
      </c>
      <c r="V1165">
        <v>25.188919070000001</v>
      </c>
      <c r="W1165">
        <v>27.945030209999999</v>
      </c>
      <c r="X1165">
        <v>27.672698969999999</v>
      </c>
      <c r="Y1165">
        <v>0.48889468800000002</v>
      </c>
      <c r="Z1165">
        <v>0.99188359599999998</v>
      </c>
      <c r="AA1165">
        <v>3.9302781000000002E-2</v>
      </c>
      <c r="AB1165">
        <v>-0.17929267900000001</v>
      </c>
      <c r="AC1165">
        <v>0.57755974799999998</v>
      </c>
      <c r="AD1165">
        <v>1.147691091</v>
      </c>
    </row>
    <row r="1166" spans="1:30" x14ac:dyDescent="0.2">
      <c r="A1166" t="s">
        <v>5513</v>
      </c>
      <c r="B1166" t="s">
        <v>5514</v>
      </c>
      <c r="C1166" t="s">
        <v>5515</v>
      </c>
      <c r="D1166" t="s">
        <v>5516</v>
      </c>
      <c r="E1166" t="s">
        <v>5517</v>
      </c>
      <c r="F1166" t="s">
        <v>5518</v>
      </c>
      <c r="G1166" t="s">
        <v>36</v>
      </c>
      <c r="H1166">
        <v>32.335999999999999</v>
      </c>
      <c r="I1166">
        <v>6</v>
      </c>
      <c r="J1166">
        <v>30.4</v>
      </c>
      <c r="K1166">
        <v>0</v>
      </c>
      <c r="L1166">
        <v>12.228</v>
      </c>
      <c r="M1166">
        <v>27.564563750000001</v>
      </c>
      <c r="N1166">
        <v>28.035642620000001</v>
      </c>
      <c r="O1166">
        <v>27.196292880000001</v>
      </c>
      <c r="P1166">
        <v>24.591657640000001</v>
      </c>
      <c r="Q1166">
        <v>24.83987617</v>
      </c>
      <c r="R1166">
        <v>27.872499470000001</v>
      </c>
      <c r="S1166">
        <v>28.01345062</v>
      </c>
      <c r="T1166">
        <v>28.358839039999999</v>
      </c>
      <c r="U1166">
        <v>28.048431399999998</v>
      </c>
      <c r="V1166">
        <v>26.392477039999999</v>
      </c>
      <c r="W1166">
        <v>28.031442640000002</v>
      </c>
      <c r="X1166">
        <v>27.958257679999999</v>
      </c>
      <c r="Y1166">
        <v>8.3235473000000004E-2</v>
      </c>
      <c r="Z1166">
        <v>0.13810729999999999</v>
      </c>
      <c r="AA1166">
        <v>0.64681432500000002</v>
      </c>
      <c r="AB1166">
        <v>-1.6927146909999999</v>
      </c>
      <c r="AC1166">
        <v>0.55127255799999997</v>
      </c>
      <c r="AD1166">
        <v>0.67951456700000001</v>
      </c>
    </row>
    <row r="1167" spans="1:30" x14ac:dyDescent="0.2">
      <c r="A1167" t="s">
        <v>5519</v>
      </c>
      <c r="B1167" t="s">
        <v>5520</v>
      </c>
      <c r="C1167" t="s">
        <v>5521</v>
      </c>
      <c r="D1167" t="s">
        <v>5522</v>
      </c>
      <c r="E1167" t="s">
        <v>5523</v>
      </c>
      <c r="F1167" t="s">
        <v>5524</v>
      </c>
      <c r="G1167" t="s">
        <v>91</v>
      </c>
      <c r="H1167">
        <v>28.885000000000002</v>
      </c>
      <c r="I1167">
        <v>12</v>
      </c>
      <c r="J1167">
        <v>71.099999999999994</v>
      </c>
      <c r="K1167">
        <v>0</v>
      </c>
      <c r="L1167">
        <v>227.95</v>
      </c>
      <c r="M1167">
        <v>26.342859270000002</v>
      </c>
      <c r="N1167">
        <v>27.306694029999999</v>
      </c>
      <c r="O1167">
        <v>28.37223053</v>
      </c>
      <c r="P1167">
        <v>28.744419100000002</v>
      </c>
      <c r="Q1167">
        <v>28.42546463</v>
      </c>
      <c r="R1167">
        <v>28.356407170000001</v>
      </c>
      <c r="S1167">
        <v>27.614070890000001</v>
      </c>
      <c r="T1167">
        <v>28.650409700000001</v>
      </c>
      <c r="U1167">
        <v>27.3631916</v>
      </c>
      <c r="V1167">
        <v>27.354978559999999</v>
      </c>
      <c r="W1167">
        <v>27.273553849999999</v>
      </c>
      <c r="X1167">
        <v>27.380222320000001</v>
      </c>
      <c r="Y1167">
        <v>2.416769E-3</v>
      </c>
      <c r="Z1167">
        <v>4.3430329999999996E-3</v>
      </c>
      <c r="AA1167">
        <v>3.1595784230000001</v>
      </c>
      <c r="AB1167">
        <v>1.172512054</v>
      </c>
      <c r="AC1167">
        <v>0.61272726099999997</v>
      </c>
      <c r="AD1167">
        <v>0.53963915500000004</v>
      </c>
    </row>
    <row r="1168" spans="1:30" x14ac:dyDescent="0.2">
      <c r="A1168" t="s">
        <v>5525</v>
      </c>
      <c r="B1168" t="s">
        <v>5526</v>
      </c>
      <c r="C1168" t="s">
        <v>5527</v>
      </c>
      <c r="D1168" t="s">
        <v>5528</v>
      </c>
      <c r="E1168" t="s">
        <v>5529</v>
      </c>
      <c r="F1168" t="s">
        <v>5530</v>
      </c>
      <c r="G1168" t="s">
        <v>232</v>
      </c>
      <c r="H1168">
        <v>22.898</v>
      </c>
      <c r="I1168">
        <v>6</v>
      </c>
      <c r="J1168">
        <v>36.700000000000003</v>
      </c>
      <c r="K1168">
        <v>0</v>
      </c>
      <c r="L1168">
        <v>30.248999999999999</v>
      </c>
      <c r="M1168">
        <v>24.502620700000001</v>
      </c>
      <c r="N1168">
        <v>25.44919968</v>
      </c>
      <c r="O1168">
        <v>23.696674349999999</v>
      </c>
      <c r="P1168">
        <v>23.933479309999999</v>
      </c>
      <c r="Q1168">
        <v>23.879417419999999</v>
      </c>
      <c r="R1168">
        <v>24.135538100000002</v>
      </c>
      <c r="S1168">
        <v>25.079998020000001</v>
      </c>
      <c r="T1168">
        <v>25.206529620000001</v>
      </c>
      <c r="U1168">
        <v>24.285032269999999</v>
      </c>
      <c r="V1168">
        <v>23.939001080000001</v>
      </c>
      <c r="W1168">
        <v>24.921537399999998</v>
      </c>
      <c r="X1168">
        <v>23.951311109999999</v>
      </c>
      <c r="Y1168">
        <v>0.17569548900000001</v>
      </c>
      <c r="Z1168">
        <v>0.27888170899999998</v>
      </c>
      <c r="AA1168">
        <v>0.35821718699999999</v>
      </c>
      <c r="AB1168">
        <v>-0.28780492099999999</v>
      </c>
      <c r="AC1168">
        <v>0.60433988699999996</v>
      </c>
      <c r="AD1168">
        <v>0.58657010399999998</v>
      </c>
    </row>
    <row r="1169" spans="1:30" x14ac:dyDescent="0.2">
      <c r="A1169" t="s">
        <v>5531</v>
      </c>
      <c r="B1169" t="s">
        <v>5532</v>
      </c>
      <c r="C1169" t="s">
        <v>3757</v>
      </c>
      <c r="D1169" t="s">
        <v>5533</v>
      </c>
      <c r="E1169" t="s">
        <v>5534</v>
      </c>
      <c r="F1169" t="s">
        <v>5535</v>
      </c>
      <c r="G1169" t="s">
        <v>36</v>
      </c>
      <c r="H1169">
        <v>115.72</v>
      </c>
      <c r="I1169">
        <v>31</v>
      </c>
      <c r="J1169">
        <v>42.8</v>
      </c>
      <c r="K1169">
        <v>0</v>
      </c>
      <c r="L1169">
        <v>289.06</v>
      </c>
      <c r="M1169">
        <v>31.775333400000001</v>
      </c>
      <c r="N1169">
        <v>31.52267075</v>
      </c>
      <c r="O1169">
        <v>31.30850792</v>
      </c>
      <c r="P1169">
        <v>30.609815600000001</v>
      </c>
      <c r="Q1169">
        <v>30.610960009999999</v>
      </c>
      <c r="R1169">
        <v>30.891353609999999</v>
      </c>
      <c r="S1169">
        <v>31.043161390000002</v>
      </c>
      <c r="T1169">
        <v>30.924222950000001</v>
      </c>
      <c r="U1169">
        <v>31.363170619999998</v>
      </c>
      <c r="V1169">
        <v>31.242919919999999</v>
      </c>
      <c r="W1169">
        <v>31.544206620000001</v>
      </c>
      <c r="X1169">
        <v>32.034690859999998</v>
      </c>
      <c r="Y1169">
        <v>9.6051973999999998E-2</v>
      </c>
      <c r="Z1169">
        <v>-7.1768443000000001E-2</v>
      </c>
      <c r="AA1169">
        <v>1.6533692959999999</v>
      </c>
      <c r="AB1169">
        <v>-0.90322939599999996</v>
      </c>
      <c r="AC1169">
        <v>0.87184941100000002</v>
      </c>
      <c r="AD1169">
        <v>-0.497087479</v>
      </c>
    </row>
    <row r="1170" spans="1:30" x14ac:dyDescent="0.2">
      <c r="A1170" t="s">
        <v>5536</v>
      </c>
      <c r="B1170" t="s">
        <v>5537</v>
      </c>
      <c r="C1170" t="s">
        <v>5538</v>
      </c>
      <c r="D1170" t="s">
        <v>5539</v>
      </c>
      <c r="E1170" t="s">
        <v>5540</v>
      </c>
      <c r="F1170" t="s">
        <v>5541</v>
      </c>
      <c r="G1170" t="s">
        <v>232</v>
      </c>
      <c r="H1170">
        <v>56.679000000000002</v>
      </c>
      <c r="I1170">
        <v>33</v>
      </c>
      <c r="J1170">
        <v>83.5</v>
      </c>
      <c r="K1170">
        <v>0</v>
      </c>
      <c r="L1170">
        <v>323.31</v>
      </c>
      <c r="M1170">
        <v>28.744676590000001</v>
      </c>
      <c r="N1170">
        <v>29.44499969</v>
      </c>
      <c r="O1170">
        <v>29.125438689999999</v>
      </c>
      <c r="P1170">
        <v>29.199104309999999</v>
      </c>
      <c r="Q1170">
        <v>25.670011519999999</v>
      </c>
      <c r="R1170">
        <v>28.964633939999999</v>
      </c>
      <c r="S1170">
        <v>28.602294919999999</v>
      </c>
      <c r="T1170">
        <v>28.879468920000001</v>
      </c>
      <c r="U1170">
        <v>29.18591309</v>
      </c>
      <c r="V1170">
        <v>26.78705978</v>
      </c>
      <c r="W1170">
        <v>29.115798949999999</v>
      </c>
      <c r="X1170">
        <v>28.628328320000001</v>
      </c>
      <c r="Y1170">
        <v>0.558001623</v>
      </c>
      <c r="Z1170">
        <v>0.92797597200000004</v>
      </c>
      <c r="AA1170">
        <v>6.0043573000000003E-2</v>
      </c>
      <c r="AB1170">
        <v>-0.232479095</v>
      </c>
      <c r="AC1170">
        <v>0.41583959999999998</v>
      </c>
      <c r="AD1170">
        <v>0.71216328900000003</v>
      </c>
    </row>
    <row r="1171" spans="1:30" x14ac:dyDescent="0.2">
      <c r="A1171" t="s">
        <v>5542</v>
      </c>
      <c r="B1171" t="s">
        <v>5543</v>
      </c>
      <c r="C1171" t="s">
        <v>2224</v>
      </c>
      <c r="D1171" t="s">
        <v>5544</v>
      </c>
      <c r="E1171" t="s">
        <v>5545</v>
      </c>
      <c r="F1171" t="s">
        <v>5546</v>
      </c>
      <c r="G1171" t="s">
        <v>36</v>
      </c>
      <c r="H1171">
        <v>68.709000000000003</v>
      </c>
      <c r="I1171">
        <v>9</v>
      </c>
      <c r="J1171">
        <v>16.600000000000001</v>
      </c>
      <c r="K1171">
        <v>0</v>
      </c>
      <c r="L1171">
        <v>13.262</v>
      </c>
      <c r="M1171">
        <v>24.160692210000001</v>
      </c>
      <c r="N1171">
        <v>26.282861709999999</v>
      </c>
      <c r="O1171">
        <v>24.452262879999999</v>
      </c>
      <c r="P1171">
        <v>25.310495379999999</v>
      </c>
      <c r="Q1171">
        <v>25.78909492</v>
      </c>
      <c r="R1171">
        <v>25.409294129999999</v>
      </c>
      <c r="S1171">
        <v>24.50265121</v>
      </c>
      <c r="T1171">
        <v>25.37970924</v>
      </c>
      <c r="U1171">
        <v>25.715862269999999</v>
      </c>
      <c r="V1171">
        <v>24.673896790000001</v>
      </c>
      <c r="W1171">
        <v>23.854982379999999</v>
      </c>
      <c r="X1171">
        <v>25.194114689999999</v>
      </c>
      <c r="Y1171">
        <v>0.194907516</v>
      </c>
      <c r="Z1171">
        <v>0.39094098399999999</v>
      </c>
      <c r="AA1171">
        <v>1.048294686</v>
      </c>
      <c r="AB1171">
        <v>0.92863019300000005</v>
      </c>
      <c r="AC1171">
        <v>0.51578352699999996</v>
      </c>
      <c r="AD1171">
        <v>0.62507629399999998</v>
      </c>
    </row>
    <row r="1172" spans="1:30" x14ac:dyDescent="0.2">
      <c r="A1172" t="s">
        <v>5547</v>
      </c>
      <c r="B1172" t="s">
        <v>5548</v>
      </c>
      <c r="C1172" t="s">
        <v>5549</v>
      </c>
      <c r="D1172" t="s">
        <v>5550</v>
      </c>
      <c r="E1172" t="s">
        <v>5551</v>
      </c>
      <c r="F1172" t="s">
        <v>5552</v>
      </c>
      <c r="G1172" t="s">
        <v>36</v>
      </c>
      <c r="H1172">
        <v>43.365000000000002</v>
      </c>
      <c r="I1172">
        <v>16</v>
      </c>
      <c r="J1172">
        <v>49.3</v>
      </c>
      <c r="K1172">
        <v>0</v>
      </c>
      <c r="L1172">
        <v>87.337999999999994</v>
      </c>
      <c r="M1172">
        <v>29.251714710000002</v>
      </c>
      <c r="N1172">
        <v>28.93424225</v>
      </c>
      <c r="O1172">
        <v>29.23532677</v>
      </c>
      <c r="P1172">
        <v>28.208856579999999</v>
      </c>
      <c r="Q1172">
        <v>26.656900409999999</v>
      </c>
      <c r="R1172">
        <v>28.37306023</v>
      </c>
      <c r="S1172">
        <v>29.0326767</v>
      </c>
      <c r="T1172">
        <v>28.763319020000001</v>
      </c>
      <c r="U1172">
        <v>28.66925621</v>
      </c>
      <c r="V1172">
        <v>28.09103584</v>
      </c>
      <c r="W1172">
        <v>28.926486969999999</v>
      </c>
      <c r="X1172">
        <v>29.29511261</v>
      </c>
      <c r="Y1172">
        <v>0.42551123600000001</v>
      </c>
      <c r="Z1172">
        <v>0.36954943299999998</v>
      </c>
      <c r="AA1172">
        <v>0.71792674999999995</v>
      </c>
      <c r="AB1172">
        <v>-1.0246060690000001</v>
      </c>
      <c r="AC1172">
        <v>4.6743345999999998E-2</v>
      </c>
      <c r="AD1172">
        <v>5.0872167000000003E-2</v>
      </c>
    </row>
    <row r="1173" spans="1:30" x14ac:dyDescent="0.2">
      <c r="A1173" t="s">
        <v>5553</v>
      </c>
      <c r="B1173" t="s">
        <v>5554</v>
      </c>
      <c r="C1173" t="s">
        <v>5555</v>
      </c>
      <c r="D1173" t="s">
        <v>5556</v>
      </c>
      <c r="E1173" t="s">
        <v>5557</v>
      </c>
      <c r="F1173" t="s">
        <v>5558</v>
      </c>
      <c r="G1173" t="s">
        <v>232</v>
      </c>
      <c r="H1173">
        <v>326.25</v>
      </c>
      <c r="I1173">
        <v>173</v>
      </c>
      <c r="J1173">
        <v>70.8</v>
      </c>
      <c r="K1173">
        <v>0</v>
      </c>
      <c r="L1173">
        <v>323.31</v>
      </c>
      <c r="M1173">
        <v>31.582843780000001</v>
      </c>
      <c r="N1173">
        <v>31.92092705</v>
      </c>
      <c r="O1173">
        <v>32.067180630000003</v>
      </c>
      <c r="P1173">
        <v>32.336097719999998</v>
      </c>
      <c r="Q1173">
        <v>30.836429599999999</v>
      </c>
      <c r="R1173">
        <v>32.398181919999999</v>
      </c>
      <c r="S1173">
        <v>31.771558760000001</v>
      </c>
      <c r="T1173">
        <v>31.96368408</v>
      </c>
      <c r="U1173">
        <v>31.865701680000001</v>
      </c>
      <c r="V1173">
        <v>31.79822922</v>
      </c>
      <c r="W1173">
        <v>31.899154660000001</v>
      </c>
      <c r="X1173">
        <v>31.593614580000001</v>
      </c>
      <c r="Y1173">
        <v>0.21413149400000001</v>
      </c>
      <c r="Z1173">
        <v>9.3317668000000006E-2</v>
      </c>
      <c r="AA1173">
        <v>6.2476789999999997E-2</v>
      </c>
      <c r="AB1173">
        <v>9.3236922999999999E-2</v>
      </c>
      <c r="AC1173">
        <v>0.41640098199999998</v>
      </c>
      <c r="AD1173">
        <v>0.103315353</v>
      </c>
    </row>
    <row r="1174" spans="1:30" x14ac:dyDescent="0.2">
      <c r="A1174" t="s">
        <v>5559</v>
      </c>
      <c r="B1174" t="s">
        <v>5560</v>
      </c>
      <c r="C1174" t="s">
        <v>5561</v>
      </c>
      <c r="D1174" t="s">
        <v>5562</v>
      </c>
      <c r="E1174" t="s">
        <v>5563</v>
      </c>
      <c r="F1174" t="s">
        <v>5564</v>
      </c>
      <c r="G1174" t="s">
        <v>91</v>
      </c>
      <c r="H1174">
        <v>38.79</v>
      </c>
      <c r="I1174">
        <v>19</v>
      </c>
      <c r="J1174">
        <v>58.6</v>
      </c>
      <c r="K1174">
        <v>0</v>
      </c>
      <c r="L1174">
        <v>323.31</v>
      </c>
      <c r="M1174">
        <v>28.918577190000001</v>
      </c>
      <c r="N1174">
        <v>29.047756199999998</v>
      </c>
      <c r="O1174">
        <v>29.522174840000002</v>
      </c>
      <c r="P1174">
        <v>29.80311966</v>
      </c>
      <c r="Q1174">
        <v>30.440650940000001</v>
      </c>
      <c r="R1174">
        <v>29.48048592</v>
      </c>
      <c r="S1174">
        <v>29.18430519</v>
      </c>
      <c r="T1174">
        <v>29.323863979999999</v>
      </c>
      <c r="U1174">
        <v>29.182601930000001</v>
      </c>
      <c r="V1174">
        <v>29.44454575</v>
      </c>
      <c r="W1174">
        <v>29.103170389999999</v>
      </c>
      <c r="X1174">
        <v>29.04361725</v>
      </c>
      <c r="Y1174">
        <v>5.3172133000000003E-2</v>
      </c>
      <c r="Z1174">
        <v>-3.4275054999999999E-2</v>
      </c>
      <c r="AA1174">
        <v>1.083387536</v>
      </c>
      <c r="AB1174">
        <v>0.71097437500000005</v>
      </c>
      <c r="AC1174">
        <v>8.8315261000000006E-2</v>
      </c>
      <c r="AD1174">
        <v>3.3145905000000003E-2</v>
      </c>
    </row>
    <row r="1175" spans="1:30" x14ac:dyDescent="0.2">
      <c r="A1175" t="s">
        <v>5565</v>
      </c>
      <c r="B1175" t="s">
        <v>5566</v>
      </c>
      <c r="C1175" t="s">
        <v>32</v>
      </c>
      <c r="D1175" t="s">
        <v>5567</v>
      </c>
      <c r="E1175" t="s">
        <v>5568</v>
      </c>
      <c r="F1175" t="s">
        <v>5569</v>
      </c>
      <c r="G1175" t="s">
        <v>36</v>
      </c>
      <c r="H1175">
        <v>24.18</v>
      </c>
      <c r="I1175">
        <v>2</v>
      </c>
      <c r="J1175">
        <v>8.6999999999999993</v>
      </c>
      <c r="K1175">
        <v>0</v>
      </c>
      <c r="L1175">
        <v>7.9245000000000001</v>
      </c>
      <c r="M1175">
        <v>25.25111008</v>
      </c>
      <c r="N1175">
        <v>25.130819320000001</v>
      </c>
      <c r="O1175">
        <v>24.540901179999999</v>
      </c>
      <c r="P1175">
        <v>24.64715958</v>
      </c>
      <c r="Q1175">
        <v>24.666284560000001</v>
      </c>
      <c r="R1175">
        <v>24.452167509999999</v>
      </c>
      <c r="S1175">
        <v>24.525938029999999</v>
      </c>
      <c r="T1175">
        <v>23.845188140000001</v>
      </c>
      <c r="U1175">
        <v>24.677881240000001</v>
      </c>
      <c r="V1175">
        <v>24.07452202</v>
      </c>
      <c r="W1175">
        <v>23.60825157</v>
      </c>
      <c r="X1175">
        <v>24.85874557</v>
      </c>
      <c r="Y1175">
        <v>0.86735774099999996</v>
      </c>
      <c r="Z1175">
        <v>0.79377047199999995</v>
      </c>
      <c r="AA1175">
        <v>0.47703379299999998</v>
      </c>
      <c r="AB1175">
        <v>0.40803082800000001</v>
      </c>
      <c r="AC1175">
        <v>0.14050919000000001</v>
      </c>
      <c r="AD1175">
        <v>0.16916275</v>
      </c>
    </row>
    <row r="1176" spans="1:30" x14ac:dyDescent="0.2">
      <c r="A1176" t="s">
        <v>5570</v>
      </c>
      <c r="B1176" t="s">
        <v>5571</v>
      </c>
      <c r="C1176" t="s">
        <v>5572</v>
      </c>
      <c r="D1176" t="s">
        <v>5573</v>
      </c>
      <c r="E1176" t="s">
        <v>5574</v>
      </c>
      <c r="F1176" t="s">
        <v>5575</v>
      </c>
      <c r="G1176" t="s">
        <v>395</v>
      </c>
      <c r="H1176">
        <v>23.033999999999999</v>
      </c>
      <c r="I1176">
        <v>12</v>
      </c>
      <c r="J1176">
        <v>75.8</v>
      </c>
      <c r="K1176">
        <v>0</v>
      </c>
      <c r="L1176">
        <v>323.31</v>
      </c>
      <c r="M1176">
        <v>30.870044709999998</v>
      </c>
      <c r="N1176">
        <v>31.074632640000001</v>
      </c>
      <c r="O1176">
        <v>31.484718319999999</v>
      </c>
      <c r="P1176">
        <v>31.42642403</v>
      </c>
      <c r="Q1176">
        <v>32.075557709999998</v>
      </c>
      <c r="R1176">
        <v>31.210714339999999</v>
      </c>
      <c r="S1176">
        <v>30.69619179</v>
      </c>
      <c r="T1176">
        <v>31.21847343</v>
      </c>
      <c r="U1176">
        <v>31.055818559999999</v>
      </c>
      <c r="V1176">
        <v>31.433404920000001</v>
      </c>
      <c r="W1176">
        <v>30.88212395</v>
      </c>
      <c r="X1176">
        <v>30.68001366</v>
      </c>
      <c r="Y1176">
        <v>0.19197345099999999</v>
      </c>
      <c r="Z1176">
        <v>0.14461771600000001</v>
      </c>
      <c r="AA1176">
        <v>0.76619413700000005</v>
      </c>
      <c r="AB1176">
        <v>0.57238451599999995</v>
      </c>
      <c r="AC1176">
        <v>1.0082415000000001E-2</v>
      </c>
      <c r="AD1176">
        <v>-8.3529150000000007E-3</v>
      </c>
    </row>
    <row r="1177" spans="1:30" x14ac:dyDescent="0.2">
      <c r="A1177" t="s">
        <v>5576</v>
      </c>
      <c r="B1177" t="s">
        <v>162</v>
      </c>
      <c r="C1177" t="s">
        <v>100</v>
      </c>
      <c r="D1177" t="s">
        <v>5577</v>
      </c>
      <c r="E1177" t="s">
        <v>5576</v>
      </c>
      <c r="F1177" t="s">
        <v>5578</v>
      </c>
      <c r="G1177" t="s">
        <v>58</v>
      </c>
      <c r="H1177">
        <v>34.396000000000001</v>
      </c>
      <c r="I1177">
        <v>15</v>
      </c>
      <c r="J1177">
        <v>70.099999999999994</v>
      </c>
      <c r="K1177">
        <v>0</v>
      </c>
      <c r="L1177">
        <v>71.009</v>
      </c>
      <c r="M1177">
        <v>26.248565670000001</v>
      </c>
      <c r="N1177">
        <v>25.70366478</v>
      </c>
      <c r="O1177">
        <v>25.39283562</v>
      </c>
      <c r="P1177">
        <v>25.24165344</v>
      </c>
      <c r="Q1177">
        <v>25.60766602</v>
      </c>
      <c r="R1177">
        <v>26.384954449999999</v>
      </c>
      <c r="S1177">
        <v>26.214193340000001</v>
      </c>
      <c r="T1177">
        <v>25.867616649999999</v>
      </c>
      <c r="U1177">
        <v>25.686002729999998</v>
      </c>
      <c r="V1177">
        <v>26.008533480000001</v>
      </c>
      <c r="W1177">
        <v>26.371656420000001</v>
      </c>
      <c r="X1177">
        <v>26.167793270000001</v>
      </c>
      <c r="Y1177">
        <v>0.67070832400000002</v>
      </c>
      <c r="Z1177">
        <v>-0.40097236600000002</v>
      </c>
      <c r="AA1177">
        <v>0.54871170000000002</v>
      </c>
      <c r="AB1177">
        <v>-0.437903086</v>
      </c>
      <c r="AC1177">
        <v>0.62500505200000001</v>
      </c>
      <c r="AD1177">
        <v>-0.26005681400000003</v>
      </c>
    </row>
    <row r="1178" spans="1:30" x14ac:dyDescent="0.2">
      <c r="A1178" t="s">
        <v>5579</v>
      </c>
      <c r="B1178" t="s">
        <v>99</v>
      </c>
      <c r="C1178" t="s">
        <v>100</v>
      </c>
      <c r="D1178" t="s">
        <v>5580</v>
      </c>
      <c r="E1178" t="s">
        <v>5579</v>
      </c>
      <c r="F1178" t="s">
        <v>5581</v>
      </c>
      <c r="G1178" t="s">
        <v>58</v>
      </c>
      <c r="H1178">
        <v>19.001999999999999</v>
      </c>
      <c r="I1178">
        <v>6</v>
      </c>
      <c r="J1178">
        <v>47.3</v>
      </c>
      <c r="K1178">
        <v>0</v>
      </c>
      <c r="L1178">
        <v>14.226000000000001</v>
      </c>
      <c r="M1178">
        <v>26.751235959999999</v>
      </c>
      <c r="N1178">
        <v>27.088712690000001</v>
      </c>
      <c r="O1178">
        <v>27.182624820000001</v>
      </c>
      <c r="P1178">
        <v>26.814456939999999</v>
      </c>
      <c r="Q1178">
        <v>24.903123860000001</v>
      </c>
      <c r="R1178">
        <v>24.062675479999999</v>
      </c>
      <c r="S1178">
        <v>27.24662781</v>
      </c>
      <c r="T1178">
        <v>26.76521683</v>
      </c>
      <c r="U1178">
        <v>27.23990822</v>
      </c>
      <c r="V1178">
        <v>24.072034840000001</v>
      </c>
      <c r="W1178">
        <v>26.67801476</v>
      </c>
      <c r="X1178">
        <v>26.87783241</v>
      </c>
      <c r="Y1178">
        <v>0.548119562</v>
      </c>
      <c r="Z1178">
        <v>1.1315638219999999</v>
      </c>
      <c r="AA1178">
        <v>0.194306543</v>
      </c>
      <c r="AB1178">
        <v>-0.61587524400000004</v>
      </c>
      <c r="AC1178">
        <v>0.58761041999999997</v>
      </c>
      <c r="AD1178">
        <v>1.20795695</v>
      </c>
    </row>
    <row r="1179" spans="1:30" x14ac:dyDescent="0.2">
      <c r="A1179" t="s">
        <v>5582</v>
      </c>
      <c r="B1179" t="s">
        <v>5583</v>
      </c>
      <c r="C1179" t="s">
        <v>100</v>
      </c>
      <c r="D1179" t="s">
        <v>5584</v>
      </c>
      <c r="E1179" t="s">
        <v>5585</v>
      </c>
      <c r="F1179" t="s">
        <v>5586</v>
      </c>
      <c r="G1179" t="s">
        <v>36</v>
      </c>
      <c r="H1179">
        <v>19.945</v>
      </c>
      <c r="I1179">
        <v>7</v>
      </c>
      <c r="J1179">
        <v>49.2</v>
      </c>
      <c r="K1179">
        <v>0</v>
      </c>
      <c r="L1179">
        <v>254.88</v>
      </c>
      <c r="M1179">
        <v>31.256423949999999</v>
      </c>
      <c r="N1179">
        <v>31.869457239999999</v>
      </c>
      <c r="O1179">
        <v>31.517000199999998</v>
      </c>
      <c r="P1179">
        <v>31.944158550000001</v>
      </c>
      <c r="Q1179">
        <v>31.352739329999999</v>
      </c>
      <c r="R1179">
        <v>31.529575350000002</v>
      </c>
      <c r="S1179">
        <v>31.474842070000001</v>
      </c>
      <c r="T1179">
        <v>31.533432009999999</v>
      </c>
      <c r="U1179">
        <v>31.637201309999998</v>
      </c>
      <c r="V1179">
        <v>30.775646210000001</v>
      </c>
      <c r="W1179">
        <v>31.427124020000001</v>
      </c>
      <c r="X1179">
        <v>31.59169769</v>
      </c>
      <c r="Y1179">
        <v>0.38967897600000001</v>
      </c>
      <c r="Z1179">
        <v>0.28280448899999999</v>
      </c>
      <c r="AA1179">
        <v>0.492242079</v>
      </c>
      <c r="AB1179">
        <v>0.34400176999999998</v>
      </c>
      <c r="AC1179">
        <v>0.48674261299999999</v>
      </c>
      <c r="AD1179">
        <v>0.28366915399999998</v>
      </c>
    </row>
    <row r="1180" spans="1:30" x14ac:dyDescent="0.2">
      <c r="A1180" t="s">
        <v>5587</v>
      </c>
      <c r="B1180" t="s">
        <v>3008</v>
      </c>
      <c r="C1180" t="s">
        <v>5588</v>
      </c>
      <c r="D1180" t="s">
        <v>5589</v>
      </c>
      <c r="E1180" t="s">
        <v>5587</v>
      </c>
      <c r="F1180" t="s">
        <v>5590</v>
      </c>
      <c r="G1180" t="s">
        <v>395</v>
      </c>
      <c r="H1180">
        <v>24.196999999999999</v>
      </c>
      <c r="I1180">
        <v>12</v>
      </c>
      <c r="J1180">
        <v>68.8</v>
      </c>
      <c r="K1180">
        <v>0</v>
      </c>
      <c r="L1180">
        <v>211.64</v>
      </c>
      <c r="M1180">
        <v>30.232378010000001</v>
      </c>
      <c r="N1180">
        <v>30.090051649999999</v>
      </c>
      <c r="O1180">
        <v>29.713518140000001</v>
      </c>
      <c r="P1180">
        <v>29.74621582</v>
      </c>
      <c r="Q1180">
        <v>29.768787379999999</v>
      </c>
      <c r="R1180">
        <v>29.752752300000001</v>
      </c>
      <c r="S1180">
        <v>30.382574080000001</v>
      </c>
      <c r="T1180">
        <v>30.264389040000001</v>
      </c>
      <c r="U1180">
        <v>30.011453629999998</v>
      </c>
      <c r="V1180">
        <v>29.91427612</v>
      </c>
      <c r="W1180">
        <v>30.292085650000001</v>
      </c>
      <c r="X1180">
        <v>30.229860309999999</v>
      </c>
      <c r="Y1180">
        <v>0.27620486700000002</v>
      </c>
      <c r="Z1180">
        <v>-0.133424759</v>
      </c>
      <c r="AA1180">
        <v>1.533929528</v>
      </c>
      <c r="AB1180">
        <v>-0.38948885599999999</v>
      </c>
      <c r="AC1180">
        <v>0.17532003600000001</v>
      </c>
      <c r="AD1180">
        <v>7.4064890999999994E-2</v>
      </c>
    </row>
    <row r="1181" spans="1:30" x14ac:dyDescent="0.2">
      <c r="A1181" t="s">
        <v>5591</v>
      </c>
      <c r="B1181" t="s">
        <v>5592</v>
      </c>
      <c r="C1181" t="s">
        <v>100</v>
      </c>
      <c r="D1181" t="s">
        <v>5593</v>
      </c>
      <c r="E1181" t="s">
        <v>5594</v>
      </c>
      <c r="F1181" t="s">
        <v>5595</v>
      </c>
      <c r="G1181" t="s">
        <v>36</v>
      </c>
      <c r="H1181">
        <v>12.199</v>
      </c>
      <c r="I1181">
        <v>8</v>
      </c>
      <c r="J1181">
        <v>87</v>
      </c>
      <c r="K1181">
        <v>0</v>
      </c>
      <c r="L1181">
        <v>323.31</v>
      </c>
      <c r="M1181">
        <v>32.083663940000001</v>
      </c>
      <c r="N1181">
        <v>32.034133910000001</v>
      </c>
      <c r="O1181">
        <v>32.389308929999999</v>
      </c>
      <c r="P1181">
        <v>31.94513512</v>
      </c>
      <c r="Q1181">
        <v>32.01102066</v>
      </c>
      <c r="R1181">
        <v>31.70107651</v>
      </c>
      <c r="S1181">
        <v>31.97534752</v>
      </c>
      <c r="T1181">
        <v>32.073707579999997</v>
      </c>
      <c r="U1181">
        <v>31.93922615</v>
      </c>
      <c r="V1181">
        <v>31.911422730000002</v>
      </c>
      <c r="W1181">
        <v>32.103431700000002</v>
      </c>
      <c r="X1181">
        <v>32.099113459999998</v>
      </c>
      <c r="Y1181">
        <v>0.439807852</v>
      </c>
      <c r="Z1181">
        <v>0.13104629500000001</v>
      </c>
      <c r="AA1181">
        <v>0.60020276699999997</v>
      </c>
      <c r="AB1181">
        <v>-0.152245204</v>
      </c>
      <c r="AC1181">
        <v>0.21745641299999999</v>
      </c>
      <c r="AD1181">
        <v>-4.1895548999999997E-2</v>
      </c>
    </row>
    <row r="1182" spans="1:30" x14ac:dyDescent="0.2">
      <c r="A1182" t="s">
        <v>5596</v>
      </c>
      <c r="B1182" t="s">
        <v>5597</v>
      </c>
      <c r="C1182" t="s">
        <v>3226</v>
      </c>
      <c r="D1182" t="s">
        <v>5598</v>
      </c>
      <c r="E1182" t="s">
        <v>5599</v>
      </c>
      <c r="F1182" t="s">
        <v>5600</v>
      </c>
      <c r="G1182" t="s">
        <v>36</v>
      </c>
      <c r="H1182">
        <v>60.265999999999998</v>
      </c>
      <c r="I1182">
        <v>12</v>
      </c>
      <c r="J1182">
        <v>42.2</v>
      </c>
      <c r="K1182">
        <v>0</v>
      </c>
      <c r="L1182">
        <v>286.37</v>
      </c>
      <c r="M1182">
        <v>30.65309525</v>
      </c>
      <c r="N1182">
        <v>30.487596509999999</v>
      </c>
      <c r="O1182">
        <v>30.278636930000001</v>
      </c>
      <c r="P1182">
        <v>29.74738503</v>
      </c>
      <c r="Q1182">
        <v>29.190393449999998</v>
      </c>
      <c r="R1182">
        <v>30.037214280000001</v>
      </c>
      <c r="S1182">
        <v>30.416189190000001</v>
      </c>
      <c r="T1182">
        <v>30.243316650000001</v>
      </c>
      <c r="U1182">
        <v>30.226419450000002</v>
      </c>
      <c r="V1182">
        <v>29.705219270000001</v>
      </c>
      <c r="W1182">
        <v>30.533988950000001</v>
      </c>
      <c r="X1182">
        <v>30.52561378</v>
      </c>
      <c r="Y1182">
        <v>0.29995706100000002</v>
      </c>
      <c r="Z1182">
        <v>0.218168894</v>
      </c>
      <c r="AA1182">
        <v>0.73836558699999999</v>
      </c>
      <c r="AB1182">
        <v>-0.59660975100000002</v>
      </c>
      <c r="AC1182">
        <v>4.9197637000000002E-2</v>
      </c>
      <c r="AD1182">
        <v>4.0367762000000001E-2</v>
      </c>
    </row>
    <row r="1183" spans="1:30" x14ac:dyDescent="0.2">
      <c r="A1183" t="s">
        <v>5601</v>
      </c>
      <c r="B1183" t="s">
        <v>5602</v>
      </c>
      <c r="C1183" t="s">
        <v>5603</v>
      </c>
      <c r="D1183" t="s">
        <v>5604</v>
      </c>
      <c r="E1183" t="s">
        <v>5605</v>
      </c>
      <c r="F1183" t="s">
        <v>5606</v>
      </c>
      <c r="G1183" t="s">
        <v>232</v>
      </c>
      <c r="H1183">
        <v>31.533999999999999</v>
      </c>
      <c r="I1183">
        <v>14</v>
      </c>
      <c r="J1183">
        <v>69.400000000000006</v>
      </c>
      <c r="K1183">
        <v>0</v>
      </c>
      <c r="L1183">
        <v>299.77</v>
      </c>
      <c r="M1183">
        <v>26.490663529999999</v>
      </c>
      <c r="N1183">
        <v>24.54707909</v>
      </c>
      <c r="O1183">
        <v>26.0414505</v>
      </c>
      <c r="P1183">
        <v>27.21206093</v>
      </c>
      <c r="Q1183">
        <v>24.477575300000002</v>
      </c>
      <c r="R1183">
        <v>25.29817963</v>
      </c>
      <c r="S1183">
        <v>24.542070389999999</v>
      </c>
      <c r="T1183">
        <v>24.981460569999999</v>
      </c>
      <c r="U1183">
        <v>24.09244537</v>
      </c>
      <c r="V1183">
        <v>24.715869900000001</v>
      </c>
      <c r="W1183">
        <v>25.779064179999999</v>
      </c>
      <c r="X1183">
        <v>23.234119419999999</v>
      </c>
      <c r="Y1183">
        <v>0.51998995699999995</v>
      </c>
      <c r="Z1183">
        <v>1.116713206</v>
      </c>
      <c r="AA1183">
        <v>0.42287408700000001</v>
      </c>
      <c r="AB1183">
        <v>1.08625412</v>
      </c>
      <c r="AC1183">
        <v>1.5996829000000001E-2</v>
      </c>
      <c r="AD1183">
        <v>-3.7692388E-2</v>
      </c>
    </row>
    <row r="1184" spans="1:30" x14ac:dyDescent="0.2">
      <c r="A1184" t="s">
        <v>2236</v>
      </c>
      <c r="B1184" t="s">
        <v>5607</v>
      </c>
      <c r="C1184" t="s">
        <v>5608</v>
      </c>
      <c r="D1184" t="s">
        <v>5609</v>
      </c>
      <c r="E1184" t="s">
        <v>5610</v>
      </c>
      <c r="F1184" t="s">
        <v>5611</v>
      </c>
      <c r="G1184" t="s">
        <v>232</v>
      </c>
      <c r="H1184">
        <v>23.251000000000001</v>
      </c>
      <c r="I1184">
        <v>7</v>
      </c>
      <c r="J1184">
        <v>35.9</v>
      </c>
      <c r="K1184">
        <v>0</v>
      </c>
      <c r="L1184">
        <v>11.667999999999999</v>
      </c>
      <c r="M1184">
        <v>27.5547924</v>
      </c>
      <c r="N1184">
        <v>26.926486969999999</v>
      </c>
      <c r="O1184">
        <v>26.776054380000001</v>
      </c>
      <c r="P1184">
        <v>26.259687419999999</v>
      </c>
      <c r="Q1184">
        <v>25.532798769999999</v>
      </c>
      <c r="R1184">
        <v>27.12415695</v>
      </c>
      <c r="S1184">
        <v>27.472820280000001</v>
      </c>
      <c r="T1184">
        <v>26.319362640000001</v>
      </c>
      <c r="U1184">
        <v>27.07428741</v>
      </c>
      <c r="V1184">
        <v>27.529918670000001</v>
      </c>
      <c r="W1184">
        <v>27.376501080000001</v>
      </c>
      <c r="X1184">
        <v>27.505367280000002</v>
      </c>
      <c r="Y1184">
        <v>0.72415043300000004</v>
      </c>
      <c r="Z1184">
        <v>-0.38481775899999998</v>
      </c>
      <c r="AA1184">
        <v>1.184479839</v>
      </c>
      <c r="AB1184">
        <v>-1.1650479629999999</v>
      </c>
      <c r="AC1184">
        <v>0.68608886300000005</v>
      </c>
      <c r="AD1184">
        <v>-0.51510556500000004</v>
      </c>
    </row>
    <row r="1185" spans="1:30" x14ac:dyDescent="0.2">
      <c r="A1185" t="s">
        <v>5612</v>
      </c>
      <c r="B1185" t="s">
        <v>99</v>
      </c>
      <c r="C1185" t="s">
        <v>100</v>
      </c>
      <c r="D1185" t="s">
        <v>5613</v>
      </c>
      <c r="E1185" t="s">
        <v>5612</v>
      </c>
      <c r="F1185" t="s">
        <v>5614</v>
      </c>
      <c r="G1185" t="s">
        <v>58</v>
      </c>
      <c r="H1185">
        <v>84.009</v>
      </c>
      <c r="I1185">
        <v>23</v>
      </c>
      <c r="J1185">
        <v>43.4</v>
      </c>
      <c r="K1185">
        <v>0</v>
      </c>
      <c r="L1185">
        <v>177.81</v>
      </c>
      <c r="M1185">
        <v>28.622125629999999</v>
      </c>
      <c r="N1185">
        <v>28.13682365</v>
      </c>
      <c r="O1185">
        <v>28.007261280000002</v>
      </c>
      <c r="P1185">
        <v>27.398521420000002</v>
      </c>
      <c r="Q1185">
        <v>25.002166750000001</v>
      </c>
      <c r="R1185">
        <v>28.0349617</v>
      </c>
      <c r="S1185">
        <v>28.206062320000001</v>
      </c>
      <c r="T1185">
        <v>27.766038890000001</v>
      </c>
      <c r="U1185">
        <v>28.20932007</v>
      </c>
      <c r="V1185">
        <v>26.36506271</v>
      </c>
      <c r="W1185">
        <v>28.229585650000001</v>
      </c>
      <c r="X1185">
        <v>28.577299119999999</v>
      </c>
      <c r="Y1185">
        <v>0.303779413</v>
      </c>
      <c r="Z1185">
        <v>0.53142102599999996</v>
      </c>
      <c r="AA1185">
        <v>0.32571928900000002</v>
      </c>
      <c r="AB1185">
        <v>-0.91209920200000005</v>
      </c>
      <c r="AC1185">
        <v>0.182484375</v>
      </c>
      <c r="AD1185">
        <v>0.33649126699999998</v>
      </c>
    </row>
    <row r="1186" spans="1:30" x14ac:dyDescent="0.2">
      <c r="A1186" t="s">
        <v>5615</v>
      </c>
      <c r="B1186" t="s">
        <v>5616</v>
      </c>
      <c r="C1186" t="s">
        <v>100</v>
      </c>
      <c r="D1186" t="s">
        <v>5617</v>
      </c>
      <c r="E1186" t="s">
        <v>5618</v>
      </c>
      <c r="F1186" t="s">
        <v>5619</v>
      </c>
      <c r="G1186" t="s">
        <v>58</v>
      </c>
      <c r="H1186">
        <v>15.518000000000001</v>
      </c>
      <c r="I1186">
        <v>14</v>
      </c>
      <c r="J1186">
        <v>96.5</v>
      </c>
      <c r="K1186">
        <v>0</v>
      </c>
      <c r="L1186">
        <v>323.31</v>
      </c>
      <c r="M1186">
        <v>34.790664669999998</v>
      </c>
      <c r="N1186">
        <v>35.03858185</v>
      </c>
      <c r="O1186">
        <v>35.107704159999997</v>
      </c>
      <c r="P1186">
        <v>34.522274019999998</v>
      </c>
      <c r="Q1186">
        <v>35.140411380000003</v>
      </c>
      <c r="R1186">
        <v>34.151416779999998</v>
      </c>
      <c r="S1186">
        <v>34.363655090000002</v>
      </c>
      <c r="T1186">
        <v>35.564792629999999</v>
      </c>
      <c r="U1186">
        <v>35.794834139999999</v>
      </c>
      <c r="V1186">
        <v>35.668498990000003</v>
      </c>
      <c r="W1186">
        <v>34.497859949999999</v>
      </c>
      <c r="X1186">
        <v>35.040744779999997</v>
      </c>
      <c r="Y1186">
        <v>9.1234595000000002E-2</v>
      </c>
      <c r="Z1186">
        <v>-9.0051014999999998E-2</v>
      </c>
      <c r="AA1186">
        <v>0.44952890600000001</v>
      </c>
      <c r="AB1186">
        <v>-0.46433385199999999</v>
      </c>
      <c r="AC1186">
        <v>0.11171998599999999</v>
      </c>
      <c r="AD1186">
        <v>0.17205937700000001</v>
      </c>
    </row>
    <row r="1187" spans="1:30" x14ac:dyDescent="0.2">
      <c r="A1187" t="s">
        <v>5620</v>
      </c>
      <c r="B1187" t="s">
        <v>162</v>
      </c>
      <c r="C1187" t="s">
        <v>100</v>
      </c>
      <c r="D1187" t="s">
        <v>5621</v>
      </c>
      <c r="E1187" t="s">
        <v>5620</v>
      </c>
      <c r="F1187" t="s">
        <v>5622</v>
      </c>
      <c r="G1187" t="s">
        <v>58</v>
      </c>
      <c r="H1187">
        <v>25.748999999999999</v>
      </c>
      <c r="I1187">
        <v>7</v>
      </c>
      <c r="J1187">
        <v>56.4</v>
      </c>
      <c r="K1187">
        <v>0</v>
      </c>
      <c r="L1187">
        <v>57.85</v>
      </c>
      <c r="M1187">
        <v>26.211448669999999</v>
      </c>
      <c r="N1187">
        <v>26.968622209999999</v>
      </c>
      <c r="O1187">
        <v>26.525430679999999</v>
      </c>
      <c r="P1187">
        <v>26.026775359999998</v>
      </c>
      <c r="Q1187">
        <v>24.438323969999999</v>
      </c>
      <c r="R1187">
        <v>26.855548859999999</v>
      </c>
      <c r="S1187">
        <v>27.01286507</v>
      </c>
      <c r="T1187">
        <v>26.983049390000001</v>
      </c>
      <c r="U1187">
        <v>26.78419113</v>
      </c>
      <c r="V1187">
        <v>24.96791649</v>
      </c>
      <c r="W1187">
        <v>26.72481346</v>
      </c>
      <c r="X1187">
        <v>26.253911970000001</v>
      </c>
      <c r="Y1187">
        <v>0.44230093399999998</v>
      </c>
      <c r="Z1187">
        <v>0.58628654499999999</v>
      </c>
      <c r="AA1187">
        <v>8.3714388000000001E-2</v>
      </c>
      <c r="AB1187">
        <v>-0.20866457599999999</v>
      </c>
      <c r="AC1187">
        <v>0.82597457100000005</v>
      </c>
      <c r="AD1187">
        <v>0.94448789</v>
      </c>
    </row>
    <row r="1188" spans="1:30" x14ac:dyDescent="0.2">
      <c r="A1188" t="s">
        <v>1438</v>
      </c>
      <c r="B1188" t="s">
        <v>5623</v>
      </c>
      <c r="C1188" t="s">
        <v>1440</v>
      </c>
      <c r="D1188" t="s">
        <v>5624</v>
      </c>
      <c r="E1188" t="s">
        <v>5625</v>
      </c>
      <c r="F1188" t="s">
        <v>5626</v>
      </c>
      <c r="G1188" t="s">
        <v>91</v>
      </c>
      <c r="H1188">
        <v>27.693000000000001</v>
      </c>
      <c r="I1188">
        <v>10</v>
      </c>
      <c r="J1188">
        <v>47.3</v>
      </c>
      <c r="K1188">
        <v>0</v>
      </c>
      <c r="L1188">
        <v>43.345999999999997</v>
      </c>
      <c r="M1188">
        <v>23.314422610000001</v>
      </c>
      <c r="N1188">
        <v>23.98364449</v>
      </c>
      <c r="O1188">
        <v>23.94282913</v>
      </c>
      <c r="P1188">
        <v>22.342819209999998</v>
      </c>
      <c r="Q1188">
        <v>25.312700270000001</v>
      </c>
      <c r="R1188">
        <v>24.132663730000001</v>
      </c>
      <c r="S1188">
        <v>24.635452269999998</v>
      </c>
      <c r="T1188">
        <v>25.27071381</v>
      </c>
      <c r="U1188">
        <v>24.089071270000002</v>
      </c>
      <c r="V1188">
        <v>23.324293140000002</v>
      </c>
      <c r="W1188">
        <v>24.48093605</v>
      </c>
      <c r="X1188">
        <v>24.601980210000001</v>
      </c>
      <c r="Y1188">
        <v>0.349939006</v>
      </c>
      <c r="Z1188">
        <v>-0.38877105699999998</v>
      </c>
      <c r="AA1188">
        <v>7.6012930000000006E-2</v>
      </c>
      <c r="AB1188">
        <v>-0.20634206099999999</v>
      </c>
      <c r="AC1188">
        <v>0.42529477799999998</v>
      </c>
      <c r="AD1188">
        <v>0.529342651</v>
      </c>
    </row>
    <row r="1189" spans="1:30" x14ac:dyDescent="0.2">
      <c r="A1189" t="s">
        <v>5627</v>
      </c>
      <c r="B1189" t="s">
        <v>99</v>
      </c>
      <c r="C1189" t="s">
        <v>100</v>
      </c>
      <c r="D1189" t="s">
        <v>5628</v>
      </c>
      <c r="E1189" t="s">
        <v>5627</v>
      </c>
      <c r="F1189" t="s">
        <v>5629</v>
      </c>
      <c r="G1189" t="s">
        <v>58</v>
      </c>
      <c r="H1189">
        <v>26.248999999999999</v>
      </c>
      <c r="I1189">
        <v>15</v>
      </c>
      <c r="J1189">
        <v>65.400000000000006</v>
      </c>
      <c r="K1189">
        <v>0</v>
      </c>
      <c r="L1189">
        <v>94.787000000000006</v>
      </c>
      <c r="M1189">
        <v>26.793275829999999</v>
      </c>
      <c r="N1189">
        <v>27.482238769999999</v>
      </c>
      <c r="O1189">
        <v>27.579603200000001</v>
      </c>
      <c r="P1189">
        <v>28.037790300000001</v>
      </c>
      <c r="Q1189">
        <v>28.064813610000002</v>
      </c>
      <c r="R1189">
        <v>27.627561570000001</v>
      </c>
      <c r="S1189">
        <v>27.10429573</v>
      </c>
      <c r="T1189">
        <v>27.419408799999999</v>
      </c>
      <c r="U1189">
        <v>27.296316149999999</v>
      </c>
      <c r="V1189">
        <v>27.065891270000002</v>
      </c>
      <c r="W1189">
        <v>27.17949677</v>
      </c>
      <c r="X1189">
        <v>25.13875771</v>
      </c>
      <c r="Y1189">
        <v>0.51049723499999999</v>
      </c>
      <c r="Z1189">
        <v>0.82365735399999995</v>
      </c>
      <c r="AA1189">
        <v>1.0037983610000001</v>
      </c>
      <c r="AB1189">
        <v>1.448673248</v>
      </c>
      <c r="AC1189">
        <v>0.535687845</v>
      </c>
      <c r="AD1189">
        <v>0.81195831299999999</v>
      </c>
    </row>
    <row r="1190" spans="1:30" x14ac:dyDescent="0.2">
      <c r="A1190" t="s">
        <v>5630</v>
      </c>
      <c r="B1190" t="s">
        <v>99</v>
      </c>
      <c r="C1190" t="s">
        <v>100</v>
      </c>
      <c r="D1190" t="s">
        <v>5631</v>
      </c>
      <c r="E1190" t="s">
        <v>5630</v>
      </c>
      <c r="F1190" t="s">
        <v>5632</v>
      </c>
      <c r="G1190" t="s">
        <v>58</v>
      </c>
      <c r="H1190">
        <v>17.702999999999999</v>
      </c>
      <c r="I1190">
        <v>8</v>
      </c>
      <c r="J1190">
        <v>74.5</v>
      </c>
      <c r="K1190">
        <v>0</v>
      </c>
      <c r="L1190">
        <v>29.373000000000001</v>
      </c>
      <c r="M1190">
        <v>25.755317689999998</v>
      </c>
      <c r="N1190">
        <v>24.38583946</v>
      </c>
      <c r="O1190">
        <v>25.815652849999999</v>
      </c>
      <c r="P1190">
        <v>25.788478850000001</v>
      </c>
      <c r="Q1190">
        <v>25.667901990000001</v>
      </c>
      <c r="R1190">
        <v>24.352901459999998</v>
      </c>
      <c r="S1190">
        <v>25.353836059999999</v>
      </c>
      <c r="T1190">
        <v>26.039800639999999</v>
      </c>
      <c r="U1190">
        <v>24.520612719999999</v>
      </c>
      <c r="V1190">
        <v>25.914106369999999</v>
      </c>
      <c r="W1190">
        <v>25.67009354</v>
      </c>
      <c r="X1190">
        <v>25.993516920000001</v>
      </c>
      <c r="Y1190">
        <v>0.494106569</v>
      </c>
      <c r="Z1190">
        <v>-0.540302277</v>
      </c>
      <c r="AA1190">
        <v>0.55595233700000002</v>
      </c>
      <c r="AB1190">
        <v>-0.58947817499999999</v>
      </c>
      <c r="AC1190">
        <v>0.54477348800000003</v>
      </c>
      <c r="AD1190">
        <v>-0.55448913600000005</v>
      </c>
    </row>
    <row r="1191" spans="1:30" x14ac:dyDescent="0.2">
      <c r="A1191" t="s">
        <v>5633</v>
      </c>
      <c r="B1191" t="s">
        <v>5634</v>
      </c>
      <c r="C1191" t="s">
        <v>32</v>
      </c>
      <c r="D1191" t="s">
        <v>5635</v>
      </c>
      <c r="E1191" t="s">
        <v>5633</v>
      </c>
      <c r="F1191" t="s">
        <v>5636</v>
      </c>
      <c r="G1191" t="s">
        <v>36</v>
      </c>
      <c r="H1191">
        <v>23.800999999999998</v>
      </c>
      <c r="I1191">
        <v>3</v>
      </c>
      <c r="J1191">
        <v>23.3</v>
      </c>
      <c r="K1191">
        <v>0</v>
      </c>
      <c r="L1191">
        <v>26.035</v>
      </c>
      <c r="M1191">
        <v>24.946815489999999</v>
      </c>
      <c r="N1191">
        <v>23.986061100000001</v>
      </c>
      <c r="O1191">
        <v>22.819290160000001</v>
      </c>
      <c r="P1191">
        <v>24.934972760000001</v>
      </c>
      <c r="Q1191">
        <v>23.90286064</v>
      </c>
      <c r="R1191">
        <v>24.025686260000001</v>
      </c>
      <c r="S1191">
        <v>23.89067841</v>
      </c>
      <c r="T1191">
        <v>24.826385500000001</v>
      </c>
      <c r="U1191">
        <v>24.239433290000001</v>
      </c>
      <c r="V1191">
        <v>24.514545439999999</v>
      </c>
      <c r="W1191">
        <v>24.483329770000001</v>
      </c>
      <c r="X1191">
        <v>24.272701260000002</v>
      </c>
      <c r="Y1191">
        <v>0.33725422999999999</v>
      </c>
      <c r="Z1191">
        <v>-0.50613657599999995</v>
      </c>
      <c r="AA1191">
        <v>0.151465562</v>
      </c>
      <c r="AB1191">
        <v>-0.13568560299999999</v>
      </c>
      <c r="AC1191">
        <v>0.13636364400000001</v>
      </c>
      <c r="AD1191">
        <v>-0.104693095</v>
      </c>
    </row>
    <row r="1192" spans="1:30" x14ac:dyDescent="0.2">
      <c r="A1192" t="s">
        <v>5637</v>
      </c>
      <c r="B1192" t="s">
        <v>162</v>
      </c>
      <c r="C1192" t="s">
        <v>100</v>
      </c>
      <c r="D1192" t="s">
        <v>5638</v>
      </c>
      <c r="E1192" t="s">
        <v>5637</v>
      </c>
      <c r="F1192" t="s">
        <v>5639</v>
      </c>
      <c r="G1192" t="s">
        <v>58</v>
      </c>
      <c r="H1192">
        <v>10.916</v>
      </c>
      <c r="I1192">
        <v>5</v>
      </c>
      <c r="J1192">
        <v>77</v>
      </c>
      <c r="K1192">
        <v>0</v>
      </c>
      <c r="L1192">
        <v>184.41</v>
      </c>
      <c r="M1192">
        <v>27.76913261</v>
      </c>
      <c r="N1192">
        <v>28.347141270000002</v>
      </c>
      <c r="O1192">
        <v>28.803289410000001</v>
      </c>
      <c r="P1192">
        <v>28.336496350000001</v>
      </c>
      <c r="Q1192">
        <v>28.888002400000001</v>
      </c>
      <c r="R1192">
        <v>28.44450569</v>
      </c>
      <c r="S1192">
        <v>28.22834778</v>
      </c>
      <c r="T1192">
        <v>28.875518799999998</v>
      </c>
      <c r="U1192">
        <v>28.219097139999999</v>
      </c>
      <c r="V1192">
        <v>28.660305019999999</v>
      </c>
      <c r="W1192">
        <v>27.948711400000001</v>
      </c>
      <c r="X1192">
        <v>27.852993009999999</v>
      </c>
      <c r="Y1192">
        <v>0.14407777799999999</v>
      </c>
      <c r="Z1192">
        <v>0.15251795500000001</v>
      </c>
      <c r="AA1192">
        <v>0.58802098700000005</v>
      </c>
      <c r="AB1192">
        <v>0.40233166999999997</v>
      </c>
      <c r="AC1192">
        <v>0.356936058</v>
      </c>
      <c r="AD1192">
        <v>0.286984762</v>
      </c>
    </row>
    <row r="1193" spans="1:30" x14ac:dyDescent="0.2">
      <c r="A1193" t="s">
        <v>5640</v>
      </c>
      <c r="B1193" t="s">
        <v>5641</v>
      </c>
      <c r="C1193" t="s">
        <v>32</v>
      </c>
      <c r="D1193" t="s">
        <v>5642</v>
      </c>
      <c r="E1193" t="s">
        <v>5640</v>
      </c>
      <c r="F1193" t="s">
        <v>5643</v>
      </c>
      <c r="G1193" t="s">
        <v>58</v>
      </c>
      <c r="H1193">
        <v>29.257999999999999</v>
      </c>
      <c r="I1193">
        <v>29</v>
      </c>
      <c r="J1193">
        <v>91.5</v>
      </c>
      <c r="K1193">
        <v>0</v>
      </c>
      <c r="L1193">
        <v>323.31</v>
      </c>
      <c r="M1193">
        <v>32.853336329999998</v>
      </c>
      <c r="N1193">
        <v>33.161663060000002</v>
      </c>
      <c r="O1193">
        <v>32.949142459999997</v>
      </c>
      <c r="P1193">
        <v>32.78482056</v>
      </c>
      <c r="Q1193">
        <v>32.723648070000003</v>
      </c>
      <c r="R1193">
        <v>32.890865329999997</v>
      </c>
      <c r="S1193">
        <v>33.0784874</v>
      </c>
      <c r="T1193">
        <v>32.930812840000002</v>
      </c>
      <c r="U1193">
        <v>33.149284360000003</v>
      </c>
      <c r="V1193">
        <v>33.20114899</v>
      </c>
      <c r="W1193">
        <v>32.676086429999998</v>
      </c>
      <c r="X1193">
        <v>33.129783629999999</v>
      </c>
      <c r="Y1193">
        <v>2.5468068999999999E-2</v>
      </c>
      <c r="Z1193">
        <v>-1.4292399000000001E-2</v>
      </c>
      <c r="AA1193">
        <v>0.51849094200000001</v>
      </c>
      <c r="AB1193">
        <v>-0.20256169600000001</v>
      </c>
      <c r="AC1193">
        <v>0.102931626</v>
      </c>
      <c r="AD1193">
        <v>5.0521851E-2</v>
      </c>
    </row>
    <row r="1194" spans="1:30" x14ac:dyDescent="0.2">
      <c r="A1194" t="s">
        <v>5644</v>
      </c>
      <c r="B1194" t="s">
        <v>99</v>
      </c>
      <c r="C1194" t="s">
        <v>100</v>
      </c>
      <c r="D1194" t="s">
        <v>5645</v>
      </c>
      <c r="E1194" t="s">
        <v>5644</v>
      </c>
      <c r="F1194" t="s">
        <v>5646</v>
      </c>
      <c r="G1194" t="s">
        <v>58</v>
      </c>
      <c r="H1194">
        <v>11.099</v>
      </c>
      <c r="I1194">
        <v>7</v>
      </c>
      <c r="J1194">
        <v>99</v>
      </c>
      <c r="K1194">
        <v>0</v>
      </c>
      <c r="L1194">
        <v>133.55000000000001</v>
      </c>
      <c r="M1194">
        <v>26.612033839999999</v>
      </c>
      <c r="N1194">
        <v>26.654581069999999</v>
      </c>
      <c r="O1194">
        <v>26.45313835</v>
      </c>
      <c r="P1194">
        <v>26.766103739999998</v>
      </c>
      <c r="Q1194">
        <v>26.932920459999998</v>
      </c>
      <c r="R1194">
        <v>26.77542686</v>
      </c>
      <c r="S1194">
        <v>26.381658550000001</v>
      </c>
      <c r="T1194">
        <v>27.085981369999999</v>
      </c>
      <c r="U1194">
        <v>26.05759239</v>
      </c>
      <c r="V1194">
        <v>26.470928189999999</v>
      </c>
      <c r="W1194">
        <v>26.370891570000001</v>
      </c>
      <c r="X1194">
        <v>26.329269409999998</v>
      </c>
      <c r="Y1194">
        <v>1.157076625</v>
      </c>
      <c r="Z1194">
        <v>0.18288803100000001</v>
      </c>
      <c r="AA1194">
        <v>2.4989941930000001</v>
      </c>
      <c r="AB1194">
        <v>0.43445396400000003</v>
      </c>
      <c r="AC1194">
        <v>0.14285181399999999</v>
      </c>
      <c r="AD1194">
        <v>0.118047714</v>
      </c>
    </row>
    <row r="1195" spans="1:30" x14ac:dyDescent="0.2">
      <c r="A1195" t="s">
        <v>5647</v>
      </c>
      <c r="B1195" t="s">
        <v>238</v>
      </c>
      <c r="C1195" t="s">
        <v>5648</v>
      </c>
      <c r="D1195" t="s">
        <v>5649</v>
      </c>
      <c r="E1195" t="s">
        <v>5647</v>
      </c>
      <c r="F1195" t="s">
        <v>5650</v>
      </c>
      <c r="G1195" t="s">
        <v>91</v>
      </c>
      <c r="H1195">
        <v>27.14</v>
      </c>
      <c r="I1195">
        <v>14</v>
      </c>
      <c r="J1195">
        <v>56.5</v>
      </c>
      <c r="K1195">
        <v>0</v>
      </c>
      <c r="L1195">
        <v>254.73</v>
      </c>
      <c r="M1195">
        <v>29.485792159999999</v>
      </c>
      <c r="N1195">
        <v>29.386135100000001</v>
      </c>
      <c r="O1195">
        <v>28.626031879999999</v>
      </c>
      <c r="P1195">
        <v>27.591564179999999</v>
      </c>
      <c r="Q1195">
        <v>27.305477140000001</v>
      </c>
      <c r="R1195">
        <v>28.03820992</v>
      </c>
      <c r="S1195">
        <v>28.153446200000001</v>
      </c>
      <c r="T1195">
        <v>27.57556915</v>
      </c>
      <c r="U1195">
        <v>28.689191820000001</v>
      </c>
      <c r="V1195">
        <v>27.73389053</v>
      </c>
      <c r="W1195">
        <v>28.3950119</v>
      </c>
      <c r="X1195">
        <v>28.404420850000001</v>
      </c>
      <c r="Y1195">
        <v>1.319405918</v>
      </c>
      <c r="Z1195">
        <v>0.98821194999999995</v>
      </c>
      <c r="AA1195">
        <v>0.79987752199999995</v>
      </c>
      <c r="AB1195">
        <v>-0.53269068399999997</v>
      </c>
      <c r="AC1195">
        <v>3.3158792999999999E-2</v>
      </c>
      <c r="AD1195">
        <v>-3.8372040000000003E-2</v>
      </c>
    </row>
    <row r="1196" spans="1:30" x14ac:dyDescent="0.2">
      <c r="A1196" t="s">
        <v>5651</v>
      </c>
      <c r="B1196" t="s">
        <v>162</v>
      </c>
      <c r="C1196" t="s">
        <v>100</v>
      </c>
      <c r="D1196" t="s">
        <v>5652</v>
      </c>
      <c r="E1196" t="s">
        <v>5651</v>
      </c>
      <c r="F1196" t="s">
        <v>5653</v>
      </c>
      <c r="G1196" t="s">
        <v>58</v>
      </c>
      <c r="H1196">
        <v>16.032</v>
      </c>
      <c r="I1196">
        <v>4</v>
      </c>
      <c r="J1196">
        <v>74</v>
      </c>
      <c r="K1196">
        <v>0</v>
      </c>
      <c r="L1196">
        <v>66.483000000000004</v>
      </c>
      <c r="M1196">
        <v>24.019283290000001</v>
      </c>
      <c r="N1196">
        <v>24.662424089999998</v>
      </c>
      <c r="O1196">
        <v>24.610706329999999</v>
      </c>
      <c r="P1196">
        <v>24.537256240000001</v>
      </c>
      <c r="Q1196">
        <v>25.453937530000001</v>
      </c>
      <c r="R1196">
        <v>24.703008650000001</v>
      </c>
      <c r="S1196">
        <v>24.504356380000001</v>
      </c>
      <c r="T1196">
        <v>24.296010970000001</v>
      </c>
      <c r="U1196">
        <v>24.10634422</v>
      </c>
      <c r="V1196">
        <v>24.589708330000001</v>
      </c>
      <c r="W1196">
        <v>24.651082989999999</v>
      </c>
      <c r="X1196">
        <v>23.348785400000001</v>
      </c>
      <c r="Y1196">
        <v>0.19009910599999999</v>
      </c>
      <c r="Z1196">
        <v>0.23427899699999999</v>
      </c>
      <c r="AA1196">
        <v>0.61884965300000006</v>
      </c>
      <c r="AB1196">
        <v>0.70154190100000002</v>
      </c>
      <c r="AC1196">
        <v>8.5254919999999998E-2</v>
      </c>
      <c r="AD1196">
        <v>0.10571161900000001</v>
      </c>
    </row>
    <row r="1197" spans="1:30" x14ac:dyDescent="0.2">
      <c r="A1197" t="s">
        <v>5654</v>
      </c>
      <c r="B1197" t="s">
        <v>5655</v>
      </c>
      <c r="C1197" t="s">
        <v>111</v>
      </c>
      <c r="D1197" t="s">
        <v>5656</v>
      </c>
      <c r="E1197" t="s">
        <v>5654</v>
      </c>
      <c r="F1197" t="s">
        <v>5657</v>
      </c>
      <c r="G1197" t="s">
        <v>91</v>
      </c>
      <c r="H1197">
        <v>35.392000000000003</v>
      </c>
      <c r="I1197">
        <v>12</v>
      </c>
      <c r="J1197">
        <v>48</v>
      </c>
      <c r="K1197">
        <v>0</v>
      </c>
      <c r="L1197">
        <v>156.41999999999999</v>
      </c>
      <c r="M1197">
        <v>25.292037959999998</v>
      </c>
      <c r="N1197">
        <v>26.49739456</v>
      </c>
      <c r="O1197">
        <v>23.244133000000001</v>
      </c>
      <c r="P1197">
        <v>24.776412959999998</v>
      </c>
      <c r="Q1197">
        <v>25.000011440000002</v>
      </c>
      <c r="R1197">
        <v>26.10241508</v>
      </c>
      <c r="S1197">
        <v>26.120859150000001</v>
      </c>
      <c r="T1197">
        <v>26.93382072</v>
      </c>
      <c r="U1197">
        <v>24.110578539999999</v>
      </c>
      <c r="V1197">
        <v>26.50946617</v>
      </c>
      <c r="W1197">
        <v>26.454174040000002</v>
      </c>
      <c r="X1197">
        <v>26.105276109999998</v>
      </c>
      <c r="Y1197">
        <v>0.63272035599999998</v>
      </c>
      <c r="Z1197">
        <v>-1.3451169329999999</v>
      </c>
      <c r="AA1197">
        <v>1.165711833</v>
      </c>
      <c r="AB1197">
        <v>-1.0633589429999999</v>
      </c>
      <c r="AC1197">
        <v>0.30438827299999999</v>
      </c>
      <c r="AD1197">
        <v>-0.63455263799999995</v>
      </c>
    </row>
    <row r="1198" spans="1:30" x14ac:dyDescent="0.2">
      <c r="A1198" t="s">
        <v>5658</v>
      </c>
      <c r="B1198" t="s">
        <v>5659</v>
      </c>
      <c r="C1198" t="s">
        <v>122</v>
      </c>
      <c r="D1198" t="s">
        <v>5660</v>
      </c>
      <c r="E1198" t="s">
        <v>5661</v>
      </c>
      <c r="F1198" t="s">
        <v>5662</v>
      </c>
      <c r="G1198" t="s">
        <v>126</v>
      </c>
      <c r="H1198">
        <v>24.907</v>
      </c>
      <c r="I1198">
        <v>8</v>
      </c>
      <c r="J1198">
        <v>35.1</v>
      </c>
      <c r="K1198">
        <v>0</v>
      </c>
      <c r="L1198">
        <v>96.016000000000005</v>
      </c>
      <c r="M1198">
        <v>24.143438339999999</v>
      </c>
      <c r="N1198">
        <v>24.45457077</v>
      </c>
      <c r="O1198">
        <v>23.50397491</v>
      </c>
      <c r="P1198">
        <v>25.309247970000001</v>
      </c>
      <c r="Q1198">
        <v>24.27666473</v>
      </c>
      <c r="R1198">
        <v>24.662425989999999</v>
      </c>
      <c r="S1198">
        <v>24.432178499999999</v>
      </c>
      <c r="T1198">
        <v>23.930553440000001</v>
      </c>
      <c r="U1198">
        <v>23.867580409999999</v>
      </c>
      <c r="V1198">
        <v>24.611103060000001</v>
      </c>
      <c r="W1198">
        <v>24.414545059999998</v>
      </c>
      <c r="X1198">
        <v>23.393487929999999</v>
      </c>
      <c r="Y1198">
        <v>7.9358241999999996E-2</v>
      </c>
      <c r="Z1198">
        <v>-0.10571734100000001</v>
      </c>
      <c r="AA1198">
        <v>0.56020090700000003</v>
      </c>
      <c r="AB1198">
        <v>0.60973421699999997</v>
      </c>
      <c r="AC1198">
        <v>5.1843713E-2</v>
      </c>
      <c r="AD1198">
        <v>-6.2941232999999999E-2</v>
      </c>
    </row>
    <row r="1199" spans="1:30" x14ac:dyDescent="0.2">
      <c r="A1199" t="s">
        <v>5663</v>
      </c>
      <c r="B1199" t="s">
        <v>5664</v>
      </c>
      <c r="C1199" t="s">
        <v>5665</v>
      </c>
      <c r="D1199" t="s">
        <v>5666</v>
      </c>
      <c r="E1199" t="s">
        <v>5667</v>
      </c>
      <c r="F1199" t="s">
        <v>5668</v>
      </c>
      <c r="G1199" t="s">
        <v>43</v>
      </c>
      <c r="H1199">
        <v>37.640999999999998</v>
      </c>
      <c r="I1199">
        <v>16</v>
      </c>
      <c r="J1199">
        <v>59.9</v>
      </c>
      <c r="K1199">
        <v>0</v>
      </c>
      <c r="L1199">
        <v>69.465999999999994</v>
      </c>
      <c r="M1199">
        <v>25.769460680000002</v>
      </c>
      <c r="N1199">
        <v>24.81526947</v>
      </c>
      <c r="O1199">
        <v>26.25392914</v>
      </c>
      <c r="P1199">
        <v>26.467451100000002</v>
      </c>
      <c r="Q1199">
        <v>25.388406750000001</v>
      </c>
      <c r="R1199">
        <v>26.12180901</v>
      </c>
      <c r="S1199">
        <v>25.246953959999999</v>
      </c>
      <c r="T1199">
        <v>25.163087839999999</v>
      </c>
      <c r="U1199">
        <v>25.97653008</v>
      </c>
      <c r="V1199">
        <v>25.29841614</v>
      </c>
      <c r="W1199">
        <v>26.090188980000001</v>
      </c>
      <c r="X1199">
        <v>25.950513839999999</v>
      </c>
      <c r="Y1199">
        <v>0.125128352</v>
      </c>
      <c r="Z1199">
        <v>-0.16681989</v>
      </c>
      <c r="AA1199">
        <v>0.20509407099999999</v>
      </c>
      <c r="AB1199">
        <v>0.21284929899999999</v>
      </c>
      <c r="AC1199">
        <v>0.37463678900000003</v>
      </c>
      <c r="AD1199">
        <v>-0.31751569099999999</v>
      </c>
    </row>
    <row r="1200" spans="1:30" x14ac:dyDescent="0.2">
      <c r="A1200" t="s">
        <v>5669</v>
      </c>
      <c r="B1200" t="s">
        <v>238</v>
      </c>
      <c r="C1200" t="s">
        <v>239</v>
      </c>
      <c r="D1200" t="s">
        <v>5670</v>
      </c>
      <c r="E1200" t="s">
        <v>5669</v>
      </c>
      <c r="F1200" t="s">
        <v>5671</v>
      </c>
      <c r="G1200" t="s">
        <v>91</v>
      </c>
      <c r="H1200">
        <v>26.803999999999998</v>
      </c>
      <c r="I1200">
        <v>12</v>
      </c>
      <c r="J1200">
        <v>52.3</v>
      </c>
      <c r="K1200">
        <v>0</v>
      </c>
      <c r="L1200">
        <v>112.64</v>
      </c>
      <c r="M1200">
        <v>24.072933200000001</v>
      </c>
      <c r="N1200">
        <v>25.543035509999999</v>
      </c>
      <c r="O1200">
        <v>23.659130099999999</v>
      </c>
      <c r="P1200">
        <v>27.192535400000001</v>
      </c>
      <c r="Q1200">
        <v>27.174171449999999</v>
      </c>
      <c r="R1200">
        <v>25.09494591</v>
      </c>
      <c r="S1200">
        <v>24.579360959999999</v>
      </c>
      <c r="T1200">
        <v>24.044889449999999</v>
      </c>
      <c r="U1200">
        <v>24.180459979999998</v>
      </c>
      <c r="V1200">
        <v>25.607780460000001</v>
      </c>
      <c r="W1200">
        <v>25.384685520000001</v>
      </c>
      <c r="X1200">
        <v>24.690206530000001</v>
      </c>
      <c r="Y1200">
        <v>0.560888893</v>
      </c>
      <c r="Z1200">
        <v>-0.80252456699999997</v>
      </c>
      <c r="AA1200">
        <v>0.77496964300000004</v>
      </c>
      <c r="AB1200">
        <v>1.2596600849999999</v>
      </c>
      <c r="AC1200">
        <v>1.399764478</v>
      </c>
      <c r="AD1200">
        <v>-0.95932070400000002</v>
      </c>
    </row>
    <row r="1201" spans="1:30" x14ac:dyDescent="0.2">
      <c r="A1201" t="s">
        <v>5672</v>
      </c>
      <c r="B1201" t="s">
        <v>5673</v>
      </c>
      <c r="C1201" t="s">
        <v>32</v>
      </c>
      <c r="D1201" t="s">
        <v>5674</v>
      </c>
      <c r="E1201" t="s">
        <v>5675</v>
      </c>
      <c r="F1201" t="s">
        <v>5676</v>
      </c>
      <c r="G1201" t="s">
        <v>36</v>
      </c>
      <c r="H1201">
        <v>19.071999999999999</v>
      </c>
      <c r="I1201">
        <v>2</v>
      </c>
      <c r="J1201">
        <v>19.7</v>
      </c>
      <c r="K1201">
        <v>0</v>
      </c>
      <c r="L1201">
        <v>8.8355999999999995</v>
      </c>
      <c r="M1201">
        <v>23.185054780000002</v>
      </c>
      <c r="N1201">
        <v>24.979505540000002</v>
      </c>
      <c r="O1201">
        <v>24.464496610000001</v>
      </c>
      <c r="P1201">
        <v>24.621503830000002</v>
      </c>
      <c r="Q1201">
        <v>25.25323105</v>
      </c>
      <c r="R1201">
        <v>23.528385159999999</v>
      </c>
      <c r="S1201">
        <v>24.640859599999999</v>
      </c>
      <c r="T1201">
        <v>24.294208529999999</v>
      </c>
      <c r="U1201">
        <v>24.639112470000001</v>
      </c>
      <c r="V1201">
        <v>24.922231669999999</v>
      </c>
      <c r="W1201">
        <v>24.682525630000001</v>
      </c>
      <c r="X1201">
        <v>23.174663540000001</v>
      </c>
      <c r="Y1201">
        <v>2.1891114999999999E-2</v>
      </c>
      <c r="Z1201">
        <v>-5.0121306999999997E-2</v>
      </c>
      <c r="AA1201">
        <v>0.100360267</v>
      </c>
      <c r="AB1201">
        <v>0.20789972900000001</v>
      </c>
      <c r="AC1201">
        <v>0.18028729299999999</v>
      </c>
      <c r="AD1201">
        <v>0.264919917</v>
      </c>
    </row>
    <row r="1202" spans="1:30" x14ac:dyDescent="0.2">
      <c r="A1202" t="s">
        <v>5677</v>
      </c>
      <c r="B1202" t="s">
        <v>5678</v>
      </c>
      <c r="C1202" t="s">
        <v>5679</v>
      </c>
      <c r="D1202" t="s">
        <v>5680</v>
      </c>
      <c r="E1202" t="s">
        <v>5681</v>
      </c>
      <c r="F1202" t="s">
        <v>5682</v>
      </c>
      <c r="G1202" t="s">
        <v>43</v>
      </c>
      <c r="H1202">
        <v>31.088999999999999</v>
      </c>
      <c r="I1202">
        <v>23</v>
      </c>
      <c r="J1202">
        <v>64.099999999999994</v>
      </c>
      <c r="K1202">
        <v>0</v>
      </c>
      <c r="L1202">
        <v>323.31</v>
      </c>
      <c r="M1202">
        <v>30.02973175</v>
      </c>
      <c r="N1202">
        <v>29.939857480000001</v>
      </c>
      <c r="O1202">
        <v>29.646038059999999</v>
      </c>
      <c r="P1202">
        <v>29.648525240000001</v>
      </c>
      <c r="Q1202">
        <v>29.679576869999998</v>
      </c>
      <c r="R1202">
        <v>29.451166149999999</v>
      </c>
      <c r="S1202">
        <v>29.568700790000001</v>
      </c>
      <c r="T1202">
        <v>29.381254200000001</v>
      </c>
      <c r="U1202">
        <v>29.346717829999999</v>
      </c>
      <c r="V1202">
        <v>30.00731468</v>
      </c>
      <c r="W1202">
        <v>29.6443367</v>
      </c>
      <c r="X1202">
        <v>29.51589203</v>
      </c>
      <c r="Y1202">
        <v>0.328066207</v>
      </c>
      <c r="Z1202">
        <v>0.14936129300000001</v>
      </c>
      <c r="AA1202">
        <v>0.32497852500000002</v>
      </c>
      <c r="AB1202">
        <v>-0.12942504899999999</v>
      </c>
      <c r="AC1202">
        <v>0.82802466699999999</v>
      </c>
      <c r="AD1202">
        <v>-0.29029019700000003</v>
      </c>
    </row>
    <row r="1203" spans="1:30" x14ac:dyDescent="0.2">
      <c r="A1203" t="s">
        <v>5683</v>
      </c>
      <c r="B1203" t="s">
        <v>5684</v>
      </c>
      <c r="C1203" t="s">
        <v>5685</v>
      </c>
      <c r="D1203" t="s">
        <v>5686</v>
      </c>
      <c r="E1203" t="s">
        <v>5687</v>
      </c>
      <c r="F1203" t="s">
        <v>5688</v>
      </c>
      <c r="G1203" t="s">
        <v>36</v>
      </c>
      <c r="H1203">
        <v>31.879000000000001</v>
      </c>
      <c r="I1203">
        <v>13</v>
      </c>
      <c r="J1203">
        <v>49.7</v>
      </c>
      <c r="K1203">
        <v>0</v>
      </c>
      <c r="L1203">
        <v>114.24</v>
      </c>
      <c r="M1203">
        <v>29.89174461</v>
      </c>
      <c r="N1203">
        <v>29.963613509999998</v>
      </c>
      <c r="O1203">
        <v>29.618734360000001</v>
      </c>
      <c r="P1203">
        <v>29.718149189999998</v>
      </c>
      <c r="Q1203">
        <v>28.868000030000001</v>
      </c>
      <c r="R1203">
        <v>29.739696500000001</v>
      </c>
      <c r="S1203">
        <v>30.011852260000001</v>
      </c>
      <c r="T1203">
        <v>29.572500229999999</v>
      </c>
      <c r="U1203">
        <v>30.063940049999999</v>
      </c>
      <c r="V1203">
        <v>29.24272728</v>
      </c>
      <c r="W1203">
        <v>29.995637890000001</v>
      </c>
      <c r="X1203">
        <v>29.928323750000001</v>
      </c>
      <c r="Y1203">
        <v>0.14499758200000001</v>
      </c>
      <c r="Z1203">
        <v>0.102467855</v>
      </c>
      <c r="AA1203">
        <v>0.30467830499999998</v>
      </c>
      <c r="AB1203">
        <v>-0.28028106699999999</v>
      </c>
      <c r="AC1203">
        <v>0.21803267900000001</v>
      </c>
      <c r="AD1203">
        <v>0.160534541</v>
      </c>
    </row>
    <row r="1204" spans="1:30" x14ac:dyDescent="0.2">
      <c r="A1204" t="s">
        <v>5689</v>
      </c>
      <c r="B1204" t="s">
        <v>128</v>
      </c>
      <c r="C1204" t="s">
        <v>969</v>
      </c>
      <c r="D1204" t="s">
        <v>5690</v>
      </c>
      <c r="E1204" t="s">
        <v>5689</v>
      </c>
      <c r="F1204" t="s">
        <v>5691</v>
      </c>
      <c r="G1204" t="s">
        <v>126</v>
      </c>
      <c r="H1204">
        <v>21.238</v>
      </c>
      <c r="I1204">
        <v>10</v>
      </c>
      <c r="J1204">
        <v>59</v>
      </c>
      <c r="K1204">
        <v>0</v>
      </c>
      <c r="L1204">
        <v>111.6</v>
      </c>
      <c r="M1204">
        <v>27.354810709999999</v>
      </c>
      <c r="N1204">
        <v>27.18584061</v>
      </c>
      <c r="O1204">
        <v>27.208995819999998</v>
      </c>
      <c r="P1204">
        <v>24.27732086</v>
      </c>
      <c r="Q1204">
        <v>25.65405273</v>
      </c>
      <c r="R1204">
        <v>27.209180830000001</v>
      </c>
      <c r="S1204">
        <v>27.503320689999999</v>
      </c>
      <c r="T1204">
        <v>27.552448269999999</v>
      </c>
      <c r="U1204">
        <v>27.598112109999999</v>
      </c>
      <c r="V1204">
        <v>27.542888640000001</v>
      </c>
      <c r="W1204">
        <v>27.659896849999999</v>
      </c>
      <c r="X1204">
        <v>27.599956509999998</v>
      </c>
      <c r="Y1204">
        <v>2.2999147739999999</v>
      </c>
      <c r="Z1204">
        <v>-0.35103162100000002</v>
      </c>
      <c r="AA1204">
        <v>1.04613537</v>
      </c>
      <c r="AB1204">
        <v>-1.887395859</v>
      </c>
      <c r="AC1204">
        <v>0.49834889300000001</v>
      </c>
      <c r="AD1204">
        <v>-4.9620310000000001E-2</v>
      </c>
    </row>
    <row r="1205" spans="1:30" x14ac:dyDescent="0.2">
      <c r="A1205" t="s">
        <v>5692</v>
      </c>
      <c r="B1205" t="s">
        <v>99</v>
      </c>
      <c r="C1205" t="s">
        <v>100</v>
      </c>
      <c r="D1205" t="s">
        <v>5693</v>
      </c>
      <c r="E1205" t="s">
        <v>5692</v>
      </c>
      <c r="F1205" t="s">
        <v>5694</v>
      </c>
      <c r="G1205" t="s">
        <v>58</v>
      </c>
      <c r="H1205">
        <v>14.853999999999999</v>
      </c>
      <c r="I1205">
        <v>7</v>
      </c>
      <c r="J1205">
        <v>83.2</v>
      </c>
      <c r="K1205">
        <v>0</v>
      </c>
      <c r="L1205">
        <v>72.391999999999996</v>
      </c>
      <c r="M1205">
        <v>25.897121429999999</v>
      </c>
      <c r="N1205">
        <v>25.137351989999999</v>
      </c>
      <c r="O1205">
        <v>25.581960680000002</v>
      </c>
      <c r="P1205">
        <v>25.91750145</v>
      </c>
      <c r="Q1205">
        <v>26.100812909999998</v>
      </c>
      <c r="R1205">
        <v>24.665958400000001</v>
      </c>
      <c r="S1205">
        <v>25.1589241</v>
      </c>
      <c r="T1205">
        <v>25.065460210000001</v>
      </c>
      <c r="U1205">
        <v>25.27280807</v>
      </c>
      <c r="V1205">
        <v>26.206239700000001</v>
      </c>
      <c r="W1205">
        <v>25.579286580000002</v>
      </c>
      <c r="X1205">
        <v>25.3064003</v>
      </c>
      <c r="Y1205">
        <v>0.17364363399999999</v>
      </c>
      <c r="Z1205">
        <v>-0.15849749199999999</v>
      </c>
      <c r="AA1205">
        <v>9.2553002999999995E-2</v>
      </c>
      <c r="AB1205">
        <v>-0.13588460299999999</v>
      </c>
      <c r="AC1205">
        <v>0.90868286300000001</v>
      </c>
      <c r="AD1205">
        <v>-0.53157806399999996</v>
      </c>
    </row>
    <row r="1206" spans="1:30" x14ac:dyDescent="0.2">
      <c r="A1206" t="s">
        <v>5695</v>
      </c>
      <c r="B1206" t="s">
        <v>5696</v>
      </c>
      <c r="C1206" t="s">
        <v>5697</v>
      </c>
      <c r="D1206" t="s">
        <v>5698</v>
      </c>
      <c r="E1206" t="s">
        <v>5699</v>
      </c>
      <c r="F1206" t="s">
        <v>5700</v>
      </c>
      <c r="G1206" t="s">
        <v>232</v>
      </c>
      <c r="H1206">
        <v>224.38</v>
      </c>
      <c r="I1206">
        <v>112</v>
      </c>
      <c r="J1206">
        <v>68</v>
      </c>
      <c r="K1206">
        <v>0</v>
      </c>
      <c r="L1206">
        <v>323.31</v>
      </c>
      <c r="M1206">
        <v>32.83535767</v>
      </c>
      <c r="N1206">
        <v>32.774921419999998</v>
      </c>
      <c r="O1206">
        <v>32.688980100000002</v>
      </c>
      <c r="P1206">
        <v>33.380847930000002</v>
      </c>
      <c r="Q1206">
        <v>31.79393387</v>
      </c>
      <c r="R1206">
        <v>33.106307979999997</v>
      </c>
      <c r="S1206">
        <v>32.873203279999998</v>
      </c>
      <c r="T1206">
        <v>32.608760830000001</v>
      </c>
      <c r="U1206">
        <v>32.782066350000001</v>
      </c>
      <c r="V1206">
        <v>31.832019809999998</v>
      </c>
      <c r="W1206">
        <v>32.989376069999999</v>
      </c>
      <c r="X1206">
        <v>32.685474399999997</v>
      </c>
      <c r="Y1206">
        <v>0.30864121100000003</v>
      </c>
      <c r="Z1206">
        <v>0.26412963900000003</v>
      </c>
      <c r="AA1206">
        <v>0.161665789</v>
      </c>
      <c r="AB1206">
        <v>0.25807317099999999</v>
      </c>
      <c r="AC1206">
        <v>0.287031912</v>
      </c>
      <c r="AD1206">
        <v>0.25238672899999998</v>
      </c>
    </row>
    <row r="1207" spans="1:30" x14ac:dyDescent="0.2">
      <c r="A1207" t="s">
        <v>5701</v>
      </c>
      <c r="B1207" t="s">
        <v>5702</v>
      </c>
      <c r="C1207" t="s">
        <v>32</v>
      </c>
      <c r="D1207" t="s">
        <v>5703</v>
      </c>
      <c r="E1207" t="s">
        <v>5704</v>
      </c>
      <c r="F1207" t="s">
        <v>5705</v>
      </c>
      <c r="G1207" t="s">
        <v>36</v>
      </c>
      <c r="H1207">
        <v>24.14</v>
      </c>
      <c r="I1207">
        <v>14</v>
      </c>
      <c r="J1207">
        <v>70.400000000000006</v>
      </c>
      <c r="K1207">
        <v>0</v>
      </c>
      <c r="L1207">
        <v>323.31</v>
      </c>
      <c r="M1207">
        <v>33.226333619999998</v>
      </c>
      <c r="N1207">
        <v>33.389717099999999</v>
      </c>
      <c r="O1207">
        <v>33.088363649999998</v>
      </c>
      <c r="P1207">
        <v>32.590717320000003</v>
      </c>
      <c r="Q1207">
        <v>33.756031040000003</v>
      </c>
      <c r="R1207">
        <v>33.119693759999997</v>
      </c>
      <c r="S1207">
        <v>33.46429062</v>
      </c>
      <c r="T1207">
        <v>33.388435360000003</v>
      </c>
      <c r="U1207">
        <v>33.475807189999998</v>
      </c>
      <c r="V1207">
        <v>34.20317841</v>
      </c>
      <c r="W1207">
        <v>33.414249419999997</v>
      </c>
      <c r="X1207">
        <v>33.514652249999997</v>
      </c>
      <c r="Y1207">
        <v>0.84043129400000005</v>
      </c>
      <c r="Z1207">
        <v>-0.47588857000000001</v>
      </c>
      <c r="AA1207">
        <v>0.59332659099999996</v>
      </c>
      <c r="AB1207">
        <v>-0.555212657</v>
      </c>
      <c r="AC1207">
        <v>0.46420651099999999</v>
      </c>
      <c r="AD1207">
        <v>-0.26784896899999999</v>
      </c>
    </row>
    <row r="1208" spans="1:30" x14ac:dyDescent="0.2">
      <c r="A1208" t="s">
        <v>5706</v>
      </c>
      <c r="B1208" t="s">
        <v>5707</v>
      </c>
      <c r="C1208" t="s">
        <v>32</v>
      </c>
      <c r="D1208" t="s">
        <v>5708</v>
      </c>
      <c r="E1208" t="s">
        <v>5706</v>
      </c>
      <c r="F1208" t="s">
        <v>5709</v>
      </c>
      <c r="G1208" t="s">
        <v>36</v>
      </c>
      <c r="H1208">
        <v>26.861000000000001</v>
      </c>
      <c r="I1208">
        <v>22</v>
      </c>
      <c r="J1208">
        <v>79.2</v>
      </c>
      <c r="K1208">
        <v>0</v>
      </c>
      <c r="L1208">
        <v>323.31</v>
      </c>
      <c r="M1208">
        <v>33.624511720000001</v>
      </c>
      <c r="N1208">
        <v>33.226188659999998</v>
      </c>
      <c r="O1208">
        <v>33.139728550000001</v>
      </c>
      <c r="P1208">
        <v>32.869640349999997</v>
      </c>
      <c r="Q1208">
        <v>32.82409286</v>
      </c>
      <c r="R1208">
        <v>32.994373320000001</v>
      </c>
      <c r="S1208">
        <v>33.27461624</v>
      </c>
      <c r="T1208">
        <v>32.902626040000001</v>
      </c>
      <c r="U1208">
        <v>33.361629489999999</v>
      </c>
      <c r="V1208">
        <v>33.389846800000001</v>
      </c>
      <c r="W1208">
        <v>33.513828279999998</v>
      </c>
      <c r="X1208">
        <v>33.556365970000002</v>
      </c>
      <c r="Y1208">
        <v>0.42444761399999997</v>
      </c>
      <c r="Z1208">
        <v>-0.15653737400000001</v>
      </c>
      <c r="AA1208">
        <v>2.9355676540000002</v>
      </c>
      <c r="AB1208">
        <v>-0.59064483599999995</v>
      </c>
      <c r="AC1208">
        <v>0.96271028400000003</v>
      </c>
      <c r="AD1208">
        <v>-0.30705642700000002</v>
      </c>
    </row>
    <row r="1209" spans="1:30" x14ac:dyDescent="0.2">
      <c r="A1209" t="s">
        <v>5710</v>
      </c>
      <c r="B1209" t="s">
        <v>5711</v>
      </c>
      <c r="C1209" t="s">
        <v>100</v>
      </c>
      <c r="D1209" t="s">
        <v>5712</v>
      </c>
      <c r="E1209" t="s">
        <v>5710</v>
      </c>
      <c r="F1209" t="s">
        <v>5713</v>
      </c>
      <c r="G1209" t="s">
        <v>58</v>
      </c>
      <c r="H1209">
        <v>55.378</v>
      </c>
      <c r="I1209">
        <v>13</v>
      </c>
      <c r="J1209">
        <v>38.5</v>
      </c>
      <c r="K1209">
        <v>0</v>
      </c>
      <c r="L1209">
        <v>90.298000000000002</v>
      </c>
      <c r="M1209">
        <v>26.987827299999999</v>
      </c>
      <c r="N1209">
        <v>25.777158740000001</v>
      </c>
      <c r="O1209">
        <v>26.432115549999999</v>
      </c>
      <c r="P1209">
        <v>24.946660999999999</v>
      </c>
      <c r="Q1209">
        <v>23.98067284</v>
      </c>
      <c r="R1209">
        <v>27.23680878</v>
      </c>
      <c r="S1209">
        <v>27.35102272</v>
      </c>
      <c r="T1209">
        <v>25.955865859999999</v>
      </c>
      <c r="U1209">
        <v>26.521392819999999</v>
      </c>
      <c r="V1209">
        <v>25.134300230000001</v>
      </c>
      <c r="W1209">
        <v>26.132202150000001</v>
      </c>
      <c r="X1209">
        <v>25.73621559</v>
      </c>
      <c r="Y1209">
        <v>0.73796103899999999</v>
      </c>
      <c r="Z1209">
        <v>0.73146120699999995</v>
      </c>
      <c r="AA1209">
        <v>9.9458586000000002E-2</v>
      </c>
      <c r="AB1209">
        <v>-0.27952512099999999</v>
      </c>
      <c r="AC1209">
        <v>0.88031201299999995</v>
      </c>
      <c r="AD1209">
        <v>0.94185447700000002</v>
      </c>
    </row>
    <row r="1210" spans="1:30" x14ac:dyDescent="0.2">
      <c r="A1210" t="s">
        <v>5714</v>
      </c>
      <c r="B1210" t="s">
        <v>5715</v>
      </c>
      <c r="C1210" t="s">
        <v>5716</v>
      </c>
      <c r="D1210" t="s">
        <v>5717</v>
      </c>
      <c r="E1210" t="s">
        <v>5718</v>
      </c>
      <c r="F1210" t="s">
        <v>5719</v>
      </c>
      <c r="G1210" t="s">
        <v>232</v>
      </c>
      <c r="H1210">
        <v>33.991999999999997</v>
      </c>
      <c r="I1210">
        <v>10</v>
      </c>
      <c r="J1210">
        <v>44</v>
      </c>
      <c r="K1210">
        <v>0</v>
      </c>
      <c r="L1210">
        <v>184.29</v>
      </c>
      <c r="M1210">
        <v>27.345619200000002</v>
      </c>
      <c r="N1210">
        <v>27.264991760000001</v>
      </c>
      <c r="O1210">
        <v>27.472045900000001</v>
      </c>
      <c r="P1210">
        <v>27.72630882</v>
      </c>
      <c r="Q1210">
        <v>27.847269059999999</v>
      </c>
      <c r="R1210">
        <v>27.929143910000001</v>
      </c>
      <c r="S1210">
        <v>27.911079409999999</v>
      </c>
      <c r="T1210">
        <v>27.424543379999999</v>
      </c>
      <c r="U1210">
        <v>27.46622086</v>
      </c>
      <c r="V1210">
        <v>27.3744297</v>
      </c>
      <c r="W1210">
        <v>27.712862009999998</v>
      </c>
      <c r="X1210">
        <v>27.299375529999999</v>
      </c>
      <c r="Y1210">
        <v>0.291314087</v>
      </c>
      <c r="Z1210">
        <v>-0.10133679700000001</v>
      </c>
      <c r="AA1210">
        <v>1.246167493</v>
      </c>
      <c r="AB1210">
        <v>0.37201817799999998</v>
      </c>
      <c r="AC1210">
        <v>0.27650015</v>
      </c>
      <c r="AD1210">
        <v>0.138392131</v>
      </c>
    </row>
    <row r="1211" spans="1:30" x14ac:dyDescent="0.2">
      <c r="A1211" t="s">
        <v>5720</v>
      </c>
      <c r="B1211" t="s">
        <v>5721</v>
      </c>
      <c r="C1211" t="s">
        <v>3030</v>
      </c>
      <c r="D1211" t="s">
        <v>5722</v>
      </c>
      <c r="E1211" t="s">
        <v>5723</v>
      </c>
      <c r="F1211" t="s">
        <v>5724</v>
      </c>
      <c r="G1211" t="s">
        <v>91</v>
      </c>
      <c r="H1211">
        <v>31.719000000000001</v>
      </c>
      <c r="I1211">
        <v>18</v>
      </c>
      <c r="J1211">
        <v>93.1</v>
      </c>
      <c r="K1211">
        <v>0</v>
      </c>
      <c r="L1211">
        <v>323.31</v>
      </c>
      <c r="M1211">
        <v>33.488315579999998</v>
      </c>
      <c r="N1211">
        <v>33.660552979999999</v>
      </c>
      <c r="O1211">
        <v>33.563541409999999</v>
      </c>
      <c r="P1211">
        <v>33.702747340000002</v>
      </c>
      <c r="Q1211">
        <v>34.216464999999999</v>
      </c>
      <c r="R1211">
        <v>33.81182098</v>
      </c>
      <c r="S1211">
        <v>33.6151123</v>
      </c>
      <c r="T1211">
        <v>34.0091362</v>
      </c>
      <c r="U1211">
        <v>33.757022859999999</v>
      </c>
      <c r="V1211">
        <v>34.0064621</v>
      </c>
      <c r="W1211">
        <v>33.645061490000003</v>
      </c>
      <c r="X1211">
        <v>33.5659256</v>
      </c>
      <c r="Y1211">
        <v>0.51052422500000005</v>
      </c>
      <c r="Z1211">
        <v>-0.168346405</v>
      </c>
      <c r="AA1211">
        <v>0.34247850699999999</v>
      </c>
      <c r="AB1211">
        <v>0.171194712</v>
      </c>
      <c r="AC1211">
        <v>0.111126128</v>
      </c>
      <c r="AD1211">
        <v>5.4607390999999998E-2</v>
      </c>
    </row>
    <row r="1212" spans="1:30" x14ac:dyDescent="0.2">
      <c r="A1212" t="s">
        <v>5725</v>
      </c>
      <c r="B1212" t="s">
        <v>99</v>
      </c>
      <c r="C1212" t="s">
        <v>32</v>
      </c>
      <c r="D1212" t="s">
        <v>5726</v>
      </c>
      <c r="E1212" t="s">
        <v>5725</v>
      </c>
      <c r="G1212" t="s">
        <v>58</v>
      </c>
      <c r="H1212">
        <v>14.33</v>
      </c>
      <c r="I1212">
        <v>7</v>
      </c>
      <c r="J1212">
        <v>81.400000000000006</v>
      </c>
      <c r="K1212">
        <v>0</v>
      </c>
      <c r="L1212">
        <v>12.204000000000001</v>
      </c>
      <c r="M1212">
        <v>25.818801879999999</v>
      </c>
      <c r="N1212">
        <v>25.50857353</v>
      </c>
      <c r="O1212">
        <v>25.96914864</v>
      </c>
      <c r="P1212">
        <v>24.18958473</v>
      </c>
      <c r="Q1212">
        <v>23.2852478</v>
      </c>
      <c r="R1212">
        <v>25.410863880000001</v>
      </c>
      <c r="S1212">
        <v>25.936361309999999</v>
      </c>
      <c r="T1212">
        <v>25.924564360000002</v>
      </c>
      <c r="U1212">
        <v>26.02711296</v>
      </c>
      <c r="V1212">
        <v>25.371656420000001</v>
      </c>
      <c r="W1212">
        <v>25.777084349999999</v>
      </c>
      <c r="X1212">
        <v>25.79136467</v>
      </c>
      <c r="Y1212">
        <v>0.242748608</v>
      </c>
      <c r="Z1212">
        <v>0.118806203</v>
      </c>
      <c r="AA1212">
        <v>1.0047492819999999</v>
      </c>
      <c r="AB1212">
        <v>-1.351469676</v>
      </c>
      <c r="AC1212">
        <v>1.050278118</v>
      </c>
      <c r="AD1212">
        <v>0.31597773200000001</v>
      </c>
    </row>
    <row r="1213" spans="1:30" x14ac:dyDescent="0.2">
      <c r="A1213" t="s">
        <v>5727</v>
      </c>
      <c r="B1213" t="s">
        <v>5728</v>
      </c>
      <c r="C1213" t="s">
        <v>5729</v>
      </c>
      <c r="D1213" t="s">
        <v>5730</v>
      </c>
      <c r="E1213" t="s">
        <v>5731</v>
      </c>
      <c r="F1213" t="s">
        <v>5732</v>
      </c>
      <c r="G1213" t="s">
        <v>91</v>
      </c>
      <c r="H1213">
        <v>63.671999999999997</v>
      </c>
      <c r="I1213">
        <v>13</v>
      </c>
      <c r="J1213">
        <v>20.6</v>
      </c>
      <c r="K1213">
        <v>0</v>
      </c>
      <c r="L1213">
        <v>227.28</v>
      </c>
      <c r="M1213">
        <v>32.90190887</v>
      </c>
      <c r="N1213">
        <v>32.278442380000001</v>
      </c>
      <c r="O1213">
        <v>31.87382698</v>
      </c>
      <c r="P1213">
        <v>31.630662919999999</v>
      </c>
      <c r="Q1213">
        <v>32.493000029999997</v>
      </c>
      <c r="R1213">
        <v>31.83322716</v>
      </c>
      <c r="S1213">
        <v>32.307151789999999</v>
      </c>
      <c r="T1213">
        <v>31.91566658</v>
      </c>
      <c r="U1213">
        <v>32.123088840000001</v>
      </c>
      <c r="V1213">
        <v>33.302528379999998</v>
      </c>
      <c r="W1213">
        <v>32.718105319999999</v>
      </c>
      <c r="X1213">
        <v>32.968704219999999</v>
      </c>
      <c r="Y1213">
        <v>0.87387966299999997</v>
      </c>
      <c r="Z1213">
        <v>-0.64505322799999998</v>
      </c>
      <c r="AA1213">
        <v>1.5055013429999999</v>
      </c>
      <c r="AB1213">
        <v>-1.0108159379999999</v>
      </c>
      <c r="AC1213">
        <v>1.9077958209999999</v>
      </c>
      <c r="AD1213">
        <v>-0.88114356999999999</v>
      </c>
    </row>
    <row r="1214" spans="1:30" x14ac:dyDescent="0.2">
      <c r="A1214" t="s">
        <v>5733</v>
      </c>
      <c r="B1214" t="s">
        <v>5734</v>
      </c>
      <c r="C1214" t="s">
        <v>5735</v>
      </c>
      <c r="D1214" t="s">
        <v>5736</v>
      </c>
      <c r="E1214" t="s">
        <v>5737</v>
      </c>
      <c r="F1214" t="s">
        <v>5738</v>
      </c>
      <c r="G1214" t="s">
        <v>43</v>
      </c>
      <c r="H1214">
        <v>36.991</v>
      </c>
      <c r="I1214">
        <v>19</v>
      </c>
      <c r="J1214">
        <v>65.400000000000006</v>
      </c>
      <c r="K1214">
        <v>0</v>
      </c>
      <c r="L1214">
        <v>224.96</v>
      </c>
      <c r="M1214">
        <v>28.192300800000002</v>
      </c>
      <c r="N1214">
        <v>28.39856339</v>
      </c>
      <c r="O1214">
        <v>28.324529649999999</v>
      </c>
      <c r="P1214">
        <v>29.06437683</v>
      </c>
      <c r="Q1214">
        <v>28.449552539999999</v>
      </c>
      <c r="R1214">
        <v>28.181535719999999</v>
      </c>
      <c r="S1214">
        <v>27.90598297</v>
      </c>
      <c r="T1214">
        <v>28.16408539</v>
      </c>
      <c r="U1214">
        <v>27.78712273</v>
      </c>
      <c r="V1214">
        <v>27.302431110000001</v>
      </c>
      <c r="W1214">
        <v>27.812192920000001</v>
      </c>
      <c r="X1214">
        <v>27.971748349999999</v>
      </c>
      <c r="Y1214">
        <v>1.3528096270000001</v>
      </c>
      <c r="Z1214">
        <v>0.60967381799999998</v>
      </c>
      <c r="AA1214">
        <v>1.236939129</v>
      </c>
      <c r="AB1214">
        <v>0.869697571</v>
      </c>
      <c r="AC1214">
        <v>0.48493808900000002</v>
      </c>
      <c r="AD1214">
        <v>0.25693957000000001</v>
      </c>
    </row>
    <row r="1215" spans="1:30" x14ac:dyDescent="0.2">
      <c r="A1215" t="s">
        <v>5739</v>
      </c>
      <c r="B1215" t="s">
        <v>99</v>
      </c>
      <c r="C1215" t="s">
        <v>100</v>
      </c>
      <c r="D1215" t="s">
        <v>5740</v>
      </c>
      <c r="E1215" t="s">
        <v>5739</v>
      </c>
      <c r="F1215" t="s">
        <v>5741</v>
      </c>
      <c r="G1215" t="s">
        <v>58</v>
      </c>
      <c r="H1215">
        <v>30.064</v>
      </c>
      <c r="I1215">
        <v>9</v>
      </c>
      <c r="J1215">
        <v>54.5</v>
      </c>
      <c r="K1215">
        <v>0</v>
      </c>
      <c r="L1215">
        <v>86.608000000000004</v>
      </c>
      <c r="M1215">
        <v>23.660932540000001</v>
      </c>
      <c r="N1215">
        <v>23.822629930000002</v>
      </c>
      <c r="O1215">
        <v>25.570314410000002</v>
      </c>
      <c r="P1215">
        <v>24.86381149</v>
      </c>
      <c r="Q1215">
        <v>24.50907707</v>
      </c>
      <c r="R1215">
        <v>25.723876950000001</v>
      </c>
      <c r="S1215">
        <v>24.516351700000001</v>
      </c>
      <c r="T1215">
        <v>23.576374049999998</v>
      </c>
      <c r="U1215">
        <v>24.757156370000001</v>
      </c>
      <c r="V1215">
        <v>24.93157768</v>
      </c>
      <c r="W1215">
        <v>24.097984310000001</v>
      </c>
      <c r="X1215">
        <v>24.21193504</v>
      </c>
      <c r="Y1215">
        <v>3.1722373999999998E-2</v>
      </c>
      <c r="Z1215">
        <v>-6.2540053999999998E-2</v>
      </c>
      <c r="AA1215">
        <v>0.62505800899999997</v>
      </c>
      <c r="AB1215">
        <v>0.61842282599999998</v>
      </c>
      <c r="AC1215">
        <v>0.10581497300000001</v>
      </c>
      <c r="AD1215">
        <v>-0.13053830499999999</v>
      </c>
    </row>
    <row r="1216" spans="1:30" x14ac:dyDescent="0.2">
      <c r="A1216" t="s">
        <v>5742</v>
      </c>
      <c r="B1216" t="s">
        <v>5743</v>
      </c>
      <c r="C1216" t="s">
        <v>431</v>
      </c>
      <c r="D1216" t="s">
        <v>5744</v>
      </c>
      <c r="E1216" t="s">
        <v>5745</v>
      </c>
      <c r="F1216" t="s">
        <v>5746</v>
      </c>
      <c r="G1216" t="s">
        <v>232</v>
      </c>
      <c r="H1216">
        <v>54.459000000000003</v>
      </c>
      <c r="I1216">
        <v>14</v>
      </c>
      <c r="J1216">
        <v>39.200000000000003</v>
      </c>
      <c r="K1216">
        <v>0</v>
      </c>
      <c r="L1216">
        <v>63.031999999999996</v>
      </c>
      <c r="M1216">
        <v>24.804336549999999</v>
      </c>
      <c r="N1216">
        <v>24.045829770000001</v>
      </c>
      <c r="O1216">
        <v>23.979711529999999</v>
      </c>
      <c r="P1216">
        <v>24.728836059999999</v>
      </c>
      <c r="Q1216">
        <v>24.968317030000001</v>
      </c>
      <c r="R1216">
        <v>24.959857939999999</v>
      </c>
      <c r="S1216">
        <v>23.6886425</v>
      </c>
      <c r="T1216">
        <v>24.59070015</v>
      </c>
      <c r="U1216">
        <v>24.344224929999999</v>
      </c>
      <c r="V1216">
        <v>24.308233260000002</v>
      </c>
      <c r="W1216">
        <v>23.9225502</v>
      </c>
      <c r="X1216">
        <v>24.56075478</v>
      </c>
      <c r="Y1216">
        <v>1.3072589000000001E-2</v>
      </c>
      <c r="Z1216">
        <v>1.2779871999999999E-2</v>
      </c>
      <c r="AA1216">
        <v>1.4353247220000001</v>
      </c>
      <c r="AB1216">
        <v>0.62182426499999999</v>
      </c>
      <c r="AC1216">
        <v>5.9314675999999997E-2</v>
      </c>
      <c r="AD1216">
        <v>-5.5990219000000001E-2</v>
      </c>
    </row>
    <row r="1217" spans="1:30" x14ac:dyDescent="0.2">
      <c r="A1217" t="s">
        <v>5747</v>
      </c>
      <c r="B1217" t="s">
        <v>162</v>
      </c>
      <c r="C1217" t="s">
        <v>100</v>
      </c>
      <c r="D1217" t="s">
        <v>5748</v>
      </c>
      <c r="E1217" t="s">
        <v>5747</v>
      </c>
      <c r="F1217" t="s">
        <v>5749</v>
      </c>
      <c r="G1217" t="s">
        <v>58</v>
      </c>
      <c r="H1217">
        <v>40.328000000000003</v>
      </c>
      <c r="I1217">
        <v>10</v>
      </c>
      <c r="J1217">
        <v>35.1</v>
      </c>
      <c r="K1217">
        <v>0</v>
      </c>
      <c r="L1217">
        <v>60.923000000000002</v>
      </c>
      <c r="M1217">
        <v>26.211206440000002</v>
      </c>
      <c r="N1217">
        <v>25.844337459999998</v>
      </c>
      <c r="O1217">
        <v>25.478494640000001</v>
      </c>
      <c r="P1217">
        <v>26.237867359999999</v>
      </c>
      <c r="Q1217">
        <v>25.567388529999999</v>
      </c>
      <c r="R1217">
        <v>25.71518326</v>
      </c>
      <c r="S1217">
        <v>26.185028079999999</v>
      </c>
      <c r="T1217">
        <v>25.815946579999999</v>
      </c>
      <c r="U1217">
        <v>24.324602129999999</v>
      </c>
      <c r="V1217">
        <v>26.057157520000001</v>
      </c>
      <c r="W1217">
        <v>25.966730120000001</v>
      </c>
      <c r="X1217">
        <v>25.49676895</v>
      </c>
      <c r="Y1217">
        <v>5.3409479999999999E-3</v>
      </c>
      <c r="Z1217">
        <v>4.4606530000000002E-3</v>
      </c>
      <c r="AA1217" s="2">
        <v>8.8300000000000005E-5</v>
      </c>
      <c r="AB1217" s="2">
        <v>-7.25E-5</v>
      </c>
      <c r="AC1217">
        <v>0.26793310399999998</v>
      </c>
      <c r="AD1217">
        <v>-0.39835993400000003</v>
      </c>
    </row>
    <row r="1218" spans="1:30" x14ac:dyDescent="0.2">
      <c r="A1218" t="s">
        <v>5750</v>
      </c>
      <c r="B1218" t="s">
        <v>99</v>
      </c>
      <c r="C1218" t="s">
        <v>100</v>
      </c>
      <c r="D1218" t="s">
        <v>5751</v>
      </c>
      <c r="E1218" t="s">
        <v>5750</v>
      </c>
      <c r="F1218" t="s">
        <v>5752</v>
      </c>
      <c r="G1218" t="s">
        <v>58</v>
      </c>
      <c r="H1218">
        <v>30.507000000000001</v>
      </c>
      <c r="I1218">
        <v>10</v>
      </c>
      <c r="J1218">
        <v>62.5</v>
      </c>
      <c r="K1218">
        <v>0</v>
      </c>
      <c r="L1218">
        <v>77.251999999999995</v>
      </c>
      <c r="M1218">
        <v>27.13241768</v>
      </c>
      <c r="N1218">
        <v>26.36672974</v>
      </c>
      <c r="O1218">
        <v>26.695644380000001</v>
      </c>
      <c r="P1218">
        <v>26.246192929999999</v>
      </c>
      <c r="Q1218">
        <v>24.069824220000001</v>
      </c>
      <c r="R1218">
        <v>27.334325790000001</v>
      </c>
      <c r="S1218">
        <v>27.038524630000001</v>
      </c>
      <c r="T1218">
        <v>27.243453980000002</v>
      </c>
      <c r="U1218">
        <v>26.95482445</v>
      </c>
      <c r="V1218">
        <v>27.54274178</v>
      </c>
      <c r="W1218">
        <v>26.923431399999998</v>
      </c>
      <c r="X1218">
        <v>27.234069819999998</v>
      </c>
      <c r="Y1218">
        <v>0.81553663300000001</v>
      </c>
      <c r="Z1218">
        <v>-0.50181706699999995</v>
      </c>
      <c r="AA1218">
        <v>0.62181804600000001</v>
      </c>
      <c r="AB1218">
        <v>-1.3499666850000001</v>
      </c>
      <c r="AC1218">
        <v>0.31927607099999999</v>
      </c>
      <c r="AD1218">
        <v>-0.15447997999999999</v>
      </c>
    </row>
    <row r="1219" spans="1:30" x14ac:dyDescent="0.2">
      <c r="A1219" t="s">
        <v>5753</v>
      </c>
      <c r="B1219" t="s">
        <v>5754</v>
      </c>
      <c r="C1219" t="s">
        <v>431</v>
      </c>
      <c r="D1219" t="s">
        <v>5755</v>
      </c>
      <c r="E1219" t="s">
        <v>5756</v>
      </c>
      <c r="F1219" t="s">
        <v>5757</v>
      </c>
      <c r="G1219" t="s">
        <v>232</v>
      </c>
      <c r="H1219">
        <v>49.646000000000001</v>
      </c>
      <c r="I1219">
        <v>28</v>
      </c>
      <c r="J1219">
        <v>73.7</v>
      </c>
      <c r="K1219">
        <v>0</v>
      </c>
      <c r="L1219">
        <v>323.31</v>
      </c>
      <c r="M1219">
        <v>33.788478849999997</v>
      </c>
      <c r="N1219">
        <v>33.16623688</v>
      </c>
      <c r="O1219">
        <v>32.993141170000001</v>
      </c>
      <c r="P1219">
        <v>33.360713959999998</v>
      </c>
      <c r="Q1219">
        <v>31.327905650000002</v>
      </c>
      <c r="R1219">
        <v>33.476776119999997</v>
      </c>
      <c r="S1219">
        <v>33.843990329999997</v>
      </c>
      <c r="T1219">
        <v>33.138507840000003</v>
      </c>
      <c r="U1219">
        <v>33.276557920000002</v>
      </c>
      <c r="V1219">
        <v>32.026340480000002</v>
      </c>
      <c r="W1219">
        <v>33.729736330000001</v>
      </c>
      <c r="X1219">
        <v>33.777549739999998</v>
      </c>
      <c r="Y1219">
        <v>7.7873800000000007E-2</v>
      </c>
      <c r="Z1219">
        <v>0.13807678200000001</v>
      </c>
      <c r="AA1219">
        <v>0.19335028200000001</v>
      </c>
      <c r="AB1219">
        <v>-0.45607693999999999</v>
      </c>
      <c r="AC1219">
        <v>0.14614213600000001</v>
      </c>
      <c r="AD1219">
        <v>0.241809845</v>
      </c>
    </row>
    <row r="1220" spans="1:30" x14ac:dyDescent="0.2">
      <c r="A1220" t="s">
        <v>5758</v>
      </c>
      <c r="B1220" t="s">
        <v>5759</v>
      </c>
      <c r="C1220" t="s">
        <v>2867</v>
      </c>
      <c r="D1220" t="s">
        <v>5760</v>
      </c>
      <c r="E1220" t="s">
        <v>5761</v>
      </c>
      <c r="F1220" t="s">
        <v>5762</v>
      </c>
      <c r="G1220" t="s">
        <v>91</v>
      </c>
      <c r="H1220">
        <v>27.588999999999999</v>
      </c>
      <c r="I1220">
        <v>5</v>
      </c>
      <c r="J1220">
        <v>33.6</v>
      </c>
      <c r="K1220">
        <v>0</v>
      </c>
      <c r="L1220">
        <v>111.18</v>
      </c>
      <c r="M1220">
        <v>30.11904526</v>
      </c>
      <c r="N1220">
        <v>29.548889160000002</v>
      </c>
      <c r="O1220">
        <v>29.171381</v>
      </c>
      <c r="P1220">
        <v>28.728517530000001</v>
      </c>
      <c r="Q1220">
        <v>29.809343340000002</v>
      </c>
      <c r="R1220">
        <v>29.520864490000001</v>
      </c>
      <c r="S1220">
        <v>29.46932983</v>
      </c>
      <c r="T1220">
        <v>29.649587629999999</v>
      </c>
      <c r="U1220">
        <v>29.76054573</v>
      </c>
      <c r="V1220">
        <v>30.634260179999998</v>
      </c>
      <c r="W1220">
        <v>29.907703399999999</v>
      </c>
      <c r="X1220">
        <v>30.13723946</v>
      </c>
      <c r="Y1220">
        <v>0.813151344</v>
      </c>
      <c r="Z1220">
        <v>-0.61329587299999999</v>
      </c>
      <c r="AA1220">
        <v>1.0584768529999999</v>
      </c>
      <c r="AB1220">
        <v>-0.873492559</v>
      </c>
      <c r="AC1220">
        <v>1.222177066</v>
      </c>
      <c r="AD1220">
        <v>-0.59991327900000002</v>
      </c>
    </row>
    <row r="1221" spans="1:30" x14ac:dyDescent="0.2">
      <c r="A1221" t="s">
        <v>5763</v>
      </c>
      <c r="B1221" t="s">
        <v>99</v>
      </c>
      <c r="C1221" t="s">
        <v>100</v>
      </c>
      <c r="D1221" t="s">
        <v>5764</v>
      </c>
      <c r="E1221" t="s">
        <v>5763</v>
      </c>
      <c r="F1221" t="s">
        <v>5765</v>
      </c>
      <c r="G1221" t="s">
        <v>58</v>
      </c>
      <c r="H1221">
        <v>41.759</v>
      </c>
      <c r="I1221">
        <v>17</v>
      </c>
      <c r="J1221">
        <v>63.1</v>
      </c>
      <c r="K1221">
        <v>0</v>
      </c>
      <c r="L1221">
        <v>41.7</v>
      </c>
      <c r="M1221">
        <v>23.493806840000001</v>
      </c>
      <c r="N1221">
        <v>24.693870539999999</v>
      </c>
      <c r="O1221">
        <v>25.190652849999999</v>
      </c>
      <c r="P1221">
        <v>25.016016010000001</v>
      </c>
      <c r="Q1221">
        <v>25.65763664</v>
      </c>
      <c r="R1221">
        <v>24.736650470000001</v>
      </c>
      <c r="S1221">
        <v>24.000432969999999</v>
      </c>
      <c r="T1221">
        <v>24.1603241</v>
      </c>
      <c r="U1221">
        <v>23.610095980000001</v>
      </c>
      <c r="V1221">
        <v>25.202985760000001</v>
      </c>
      <c r="W1221">
        <v>23.837694169999999</v>
      </c>
      <c r="X1221">
        <v>24.582450869999999</v>
      </c>
      <c r="Y1221">
        <v>4.3505421000000002E-2</v>
      </c>
      <c r="Z1221">
        <v>-8.1600189000000004E-2</v>
      </c>
      <c r="AA1221">
        <v>0.54958188900000005</v>
      </c>
      <c r="AB1221">
        <v>0.59572410600000003</v>
      </c>
      <c r="AC1221">
        <v>0.65391447599999997</v>
      </c>
      <c r="AD1221">
        <v>-0.61742591899999999</v>
      </c>
    </row>
    <row r="1222" spans="1:30" x14ac:dyDescent="0.2">
      <c r="A1222" t="s">
        <v>5766</v>
      </c>
      <c r="B1222" t="s">
        <v>234</v>
      </c>
      <c r="C1222" t="s">
        <v>32</v>
      </c>
      <c r="D1222" t="s">
        <v>5767</v>
      </c>
      <c r="E1222" t="s">
        <v>5766</v>
      </c>
      <c r="F1222" t="s">
        <v>5768</v>
      </c>
      <c r="G1222" t="s">
        <v>58</v>
      </c>
      <c r="H1222">
        <v>7.2849000000000004</v>
      </c>
      <c r="I1222">
        <v>4</v>
      </c>
      <c r="J1222">
        <v>72.7</v>
      </c>
      <c r="K1222">
        <v>0</v>
      </c>
      <c r="L1222">
        <v>65.744</v>
      </c>
      <c r="M1222">
        <v>24.65600014</v>
      </c>
      <c r="N1222">
        <v>24.773073199999999</v>
      </c>
      <c r="O1222">
        <v>23.580593109999999</v>
      </c>
      <c r="P1222">
        <v>24.289356229999999</v>
      </c>
      <c r="Q1222">
        <v>28.047027589999999</v>
      </c>
      <c r="R1222">
        <v>24.53421402</v>
      </c>
      <c r="S1222">
        <v>23.390409470000002</v>
      </c>
      <c r="T1222">
        <v>24.86190414</v>
      </c>
      <c r="U1222">
        <v>25.353246689999999</v>
      </c>
      <c r="V1222">
        <v>27.32491684</v>
      </c>
      <c r="W1222">
        <v>24.710546489999999</v>
      </c>
      <c r="X1222">
        <v>25.15263367</v>
      </c>
      <c r="Y1222">
        <v>0.71290167999999998</v>
      </c>
      <c r="Z1222">
        <v>-1.392810186</v>
      </c>
      <c r="AA1222">
        <v>2.4282159000000001E-2</v>
      </c>
      <c r="AB1222">
        <v>-0.105833054</v>
      </c>
      <c r="AC1222">
        <v>0.52508168399999999</v>
      </c>
      <c r="AD1222">
        <v>-1.194178899</v>
      </c>
    </row>
    <row r="1223" spans="1:30" x14ac:dyDescent="0.2">
      <c r="A1223" t="s">
        <v>5769</v>
      </c>
      <c r="B1223" t="s">
        <v>5770</v>
      </c>
      <c r="C1223" t="s">
        <v>5771</v>
      </c>
      <c r="D1223" t="s">
        <v>5772</v>
      </c>
      <c r="E1223" t="s">
        <v>5769</v>
      </c>
      <c r="F1223" t="s">
        <v>5773</v>
      </c>
      <c r="G1223" t="s">
        <v>36</v>
      </c>
      <c r="H1223">
        <v>38.131999999999998</v>
      </c>
      <c r="I1223">
        <v>11</v>
      </c>
      <c r="J1223">
        <v>42.5</v>
      </c>
      <c r="K1223">
        <v>0</v>
      </c>
      <c r="L1223">
        <v>212.97</v>
      </c>
      <c r="M1223">
        <v>27.707145690000001</v>
      </c>
      <c r="N1223">
        <v>27.946537020000001</v>
      </c>
      <c r="O1223">
        <v>27.817020419999999</v>
      </c>
      <c r="P1223">
        <v>27.205364230000001</v>
      </c>
      <c r="Q1223">
        <v>27.411268230000001</v>
      </c>
      <c r="R1223">
        <v>27.62016869</v>
      </c>
      <c r="S1223">
        <v>27.65996552</v>
      </c>
      <c r="T1223">
        <v>27.208343509999999</v>
      </c>
      <c r="U1223">
        <v>27.782005309999999</v>
      </c>
      <c r="V1223">
        <v>27.46068764</v>
      </c>
      <c r="W1223">
        <v>27.67060661</v>
      </c>
      <c r="X1223">
        <v>27.737504959999999</v>
      </c>
      <c r="Y1223">
        <v>0.86100241600000005</v>
      </c>
      <c r="Z1223">
        <v>0.200634638</v>
      </c>
      <c r="AA1223">
        <v>0.653040442</v>
      </c>
      <c r="AB1223">
        <v>-0.21066602100000001</v>
      </c>
      <c r="AC1223">
        <v>0.13930920699999999</v>
      </c>
      <c r="AD1223">
        <v>-7.2828293000000002E-2</v>
      </c>
    </row>
    <row r="1224" spans="1:30" x14ac:dyDescent="0.2">
      <c r="A1224" t="s">
        <v>5774</v>
      </c>
      <c r="B1224" t="s">
        <v>5775</v>
      </c>
      <c r="C1224" t="s">
        <v>100</v>
      </c>
      <c r="D1224" t="s">
        <v>5776</v>
      </c>
      <c r="E1224" t="s">
        <v>5777</v>
      </c>
      <c r="F1224" t="s">
        <v>5778</v>
      </c>
      <c r="G1224" t="s">
        <v>58</v>
      </c>
      <c r="H1224">
        <v>9.4324999999999992</v>
      </c>
      <c r="I1224">
        <v>10</v>
      </c>
      <c r="J1224">
        <v>87.8</v>
      </c>
      <c r="K1224">
        <v>0</v>
      </c>
      <c r="L1224">
        <v>307.99</v>
      </c>
      <c r="M1224">
        <v>28.434877400000001</v>
      </c>
      <c r="N1224">
        <v>28.040981290000001</v>
      </c>
      <c r="O1224">
        <v>29.141607279999999</v>
      </c>
      <c r="P1224">
        <v>29.237106319999999</v>
      </c>
      <c r="Q1224">
        <v>29.4868679</v>
      </c>
      <c r="R1224">
        <v>28.786499020000001</v>
      </c>
      <c r="S1224">
        <v>28.511714940000001</v>
      </c>
      <c r="T1224">
        <v>28.40478706</v>
      </c>
      <c r="U1224">
        <v>28.185037609999998</v>
      </c>
      <c r="V1224">
        <v>29.022235869999999</v>
      </c>
      <c r="W1224">
        <v>28.625995639999999</v>
      </c>
      <c r="X1224">
        <v>28.2679863</v>
      </c>
      <c r="Y1224">
        <v>9.1272939999999997E-2</v>
      </c>
      <c r="Z1224">
        <v>-9.9583943999999994E-2</v>
      </c>
      <c r="AA1224">
        <v>0.82324451300000001</v>
      </c>
      <c r="AB1224">
        <v>0.53141848199999997</v>
      </c>
      <c r="AC1224">
        <v>0.49794017099999999</v>
      </c>
      <c r="AD1224">
        <v>-0.27155939699999998</v>
      </c>
    </row>
    <row r="1225" spans="1:30" x14ac:dyDescent="0.2">
      <c r="A1225" t="s">
        <v>5779</v>
      </c>
      <c r="B1225" t="s">
        <v>5780</v>
      </c>
      <c r="C1225" t="s">
        <v>5781</v>
      </c>
      <c r="D1225" t="s">
        <v>5782</v>
      </c>
      <c r="E1225" t="s">
        <v>5783</v>
      </c>
      <c r="F1225" t="s">
        <v>5784</v>
      </c>
      <c r="G1225" t="s">
        <v>91</v>
      </c>
      <c r="H1225">
        <v>22.634</v>
      </c>
      <c r="I1225">
        <v>7</v>
      </c>
      <c r="J1225">
        <v>56.5</v>
      </c>
      <c r="K1225">
        <v>0</v>
      </c>
      <c r="L1225">
        <v>12.1</v>
      </c>
      <c r="M1225">
        <v>24.207082750000001</v>
      </c>
      <c r="N1225">
        <v>23.315769199999998</v>
      </c>
      <c r="O1225">
        <v>23.684263229999999</v>
      </c>
      <c r="P1225">
        <v>25.326744080000001</v>
      </c>
      <c r="Q1225">
        <v>24.28141785</v>
      </c>
      <c r="R1225">
        <v>24.6820755</v>
      </c>
      <c r="S1225">
        <v>24.82284164</v>
      </c>
      <c r="T1225">
        <v>24.688590999999999</v>
      </c>
      <c r="U1225">
        <v>24.486684799999999</v>
      </c>
      <c r="V1225">
        <v>23.95221329</v>
      </c>
      <c r="W1225">
        <v>24.91884422</v>
      </c>
      <c r="X1225">
        <v>24.907447810000001</v>
      </c>
      <c r="Y1225">
        <v>0.97561453799999998</v>
      </c>
      <c r="Z1225">
        <v>-0.85713005099999995</v>
      </c>
      <c r="AA1225">
        <v>0.143165976</v>
      </c>
      <c r="AB1225">
        <v>0.17057736700000001</v>
      </c>
      <c r="AC1225">
        <v>7.6926987000000002E-2</v>
      </c>
      <c r="AD1225">
        <v>7.3204040999999997E-2</v>
      </c>
    </row>
    <row r="1226" spans="1:30" x14ac:dyDescent="0.2">
      <c r="A1226" t="s">
        <v>5785</v>
      </c>
      <c r="B1226" t="s">
        <v>5786</v>
      </c>
      <c r="C1226" t="s">
        <v>5787</v>
      </c>
      <c r="D1226" t="s">
        <v>5788</v>
      </c>
      <c r="E1226" t="s">
        <v>5789</v>
      </c>
      <c r="F1226" t="s">
        <v>5790</v>
      </c>
      <c r="G1226" t="s">
        <v>91</v>
      </c>
      <c r="H1226">
        <v>17.773</v>
      </c>
      <c r="I1226">
        <v>8</v>
      </c>
      <c r="J1226">
        <v>62.1</v>
      </c>
      <c r="K1226">
        <v>0</v>
      </c>
      <c r="L1226">
        <v>46.981000000000002</v>
      </c>
      <c r="M1226">
        <v>25.56054688</v>
      </c>
      <c r="N1226">
        <v>25.286014560000002</v>
      </c>
      <c r="O1226">
        <v>26.094442369999999</v>
      </c>
      <c r="P1226">
        <v>26.1117363</v>
      </c>
      <c r="Q1226">
        <v>26.56954193</v>
      </c>
      <c r="R1226">
        <v>25.935373309999999</v>
      </c>
      <c r="S1226">
        <v>25.50072479</v>
      </c>
      <c r="T1226">
        <v>25.494451519999998</v>
      </c>
      <c r="U1226">
        <v>25.311056140000002</v>
      </c>
      <c r="V1226">
        <v>27.53311729</v>
      </c>
      <c r="W1226">
        <v>25.93411446</v>
      </c>
      <c r="X1226">
        <v>25.9908371</v>
      </c>
      <c r="Y1226">
        <v>0.66089151700000004</v>
      </c>
      <c r="Z1226">
        <v>-0.83902168300000002</v>
      </c>
      <c r="AA1226">
        <v>0.19316641800000001</v>
      </c>
      <c r="AB1226">
        <v>-0.28047243799999999</v>
      </c>
      <c r="AC1226">
        <v>0.93100981199999999</v>
      </c>
      <c r="AD1226">
        <v>-1.0506121319999999</v>
      </c>
    </row>
    <row r="1227" spans="1:30" x14ac:dyDescent="0.2">
      <c r="A1227" t="s">
        <v>5791</v>
      </c>
      <c r="B1227" t="s">
        <v>5792</v>
      </c>
      <c r="C1227" t="s">
        <v>5538</v>
      </c>
      <c r="D1227" t="s">
        <v>5793</v>
      </c>
      <c r="E1227" t="s">
        <v>5794</v>
      </c>
      <c r="F1227" t="s">
        <v>5795</v>
      </c>
      <c r="G1227" t="s">
        <v>232</v>
      </c>
      <c r="H1227">
        <v>59.325000000000003</v>
      </c>
      <c r="I1227">
        <v>35</v>
      </c>
      <c r="J1227">
        <v>68.400000000000006</v>
      </c>
      <c r="K1227">
        <v>0</v>
      </c>
      <c r="L1227">
        <v>323.31</v>
      </c>
      <c r="M1227">
        <v>30.2768631</v>
      </c>
      <c r="N1227">
        <v>30.899442669999999</v>
      </c>
      <c r="O1227">
        <v>30.653009409999999</v>
      </c>
      <c r="P1227">
        <v>30.981758119999999</v>
      </c>
      <c r="Q1227">
        <v>29.289405819999999</v>
      </c>
      <c r="R1227">
        <v>30.787137990000002</v>
      </c>
      <c r="S1227">
        <v>30.328495029999999</v>
      </c>
      <c r="T1227">
        <v>30.209552760000001</v>
      </c>
      <c r="U1227">
        <v>30.677410129999998</v>
      </c>
      <c r="V1227">
        <v>29.975143429999999</v>
      </c>
      <c r="W1227">
        <v>30.57045746</v>
      </c>
      <c r="X1227">
        <v>30.2768631</v>
      </c>
      <c r="Y1227">
        <v>0.60215884099999994</v>
      </c>
      <c r="Z1227">
        <v>0.33561706499999999</v>
      </c>
      <c r="AA1227">
        <v>4.7964252999999998E-2</v>
      </c>
      <c r="AB1227">
        <v>7.8612644999999995E-2</v>
      </c>
      <c r="AC1227">
        <v>0.231571376</v>
      </c>
      <c r="AD1227">
        <v>0.13099797599999999</v>
      </c>
    </row>
    <row r="1228" spans="1:30" x14ac:dyDescent="0.2">
      <c r="A1228" t="s">
        <v>5796</v>
      </c>
      <c r="B1228" t="s">
        <v>5797</v>
      </c>
      <c r="C1228" t="s">
        <v>5798</v>
      </c>
      <c r="D1228" t="s">
        <v>5799</v>
      </c>
      <c r="E1228" t="s">
        <v>5800</v>
      </c>
      <c r="F1228" t="s">
        <v>5801</v>
      </c>
      <c r="G1228" t="s">
        <v>91</v>
      </c>
      <c r="H1228">
        <v>41.226999999999997</v>
      </c>
      <c r="I1228">
        <v>18</v>
      </c>
      <c r="J1228">
        <v>61.2</v>
      </c>
      <c r="K1228">
        <v>0</v>
      </c>
      <c r="L1228">
        <v>281.57</v>
      </c>
      <c r="M1228">
        <v>30.465385439999999</v>
      </c>
      <c r="N1228">
        <v>30.020223619999999</v>
      </c>
      <c r="O1228">
        <v>29.597881319999999</v>
      </c>
      <c r="P1228">
        <v>29.92096329</v>
      </c>
      <c r="Q1228">
        <v>27.117931370000001</v>
      </c>
      <c r="R1228">
        <v>30.580465319999998</v>
      </c>
      <c r="S1228">
        <v>30.692039489999999</v>
      </c>
      <c r="T1228">
        <v>30.003969189999999</v>
      </c>
      <c r="U1228">
        <v>30.39038467</v>
      </c>
      <c r="V1228">
        <v>29.284847259999999</v>
      </c>
      <c r="W1228">
        <v>30.461194989999999</v>
      </c>
      <c r="X1228">
        <v>30.634174349999999</v>
      </c>
      <c r="Y1228">
        <v>7.0280891999999998E-2</v>
      </c>
      <c r="Z1228">
        <v>-9.8908741999999994E-2</v>
      </c>
      <c r="AA1228">
        <v>0.33174185899999997</v>
      </c>
      <c r="AB1228">
        <v>-0.92028554299999998</v>
      </c>
      <c r="AC1228">
        <v>0.192702607</v>
      </c>
      <c r="AD1228">
        <v>0.235392253</v>
      </c>
    </row>
    <row r="1229" spans="1:30" x14ac:dyDescent="0.2">
      <c r="A1229" t="s">
        <v>5802</v>
      </c>
      <c r="B1229" t="s">
        <v>99</v>
      </c>
      <c r="C1229" t="s">
        <v>100</v>
      </c>
      <c r="D1229" t="s">
        <v>5803</v>
      </c>
      <c r="E1229" t="s">
        <v>5802</v>
      </c>
      <c r="F1229" t="s">
        <v>5804</v>
      </c>
      <c r="G1229" t="s">
        <v>58</v>
      </c>
      <c r="H1229">
        <v>45.731999999999999</v>
      </c>
      <c r="I1229">
        <v>12</v>
      </c>
      <c r="J1229">
        <v>38.299999999999997</v>
      </c>
      <c r="K1229">
        <v>0</v>
      </c>
      <c r="L1229">
        <v>99.606999999999999</v>
      </c>
      <c r="M1229">
        <v>29.00329971</v>
      </c>
      <c r="N1229">
        <v>29.045049670000001</v>
      </c>
      <c r="O1229">
        <v>28.861093520000001</v>
      </c>
      <c r="P1229">
        <v>28.334793090000002</v>
      </c>
      <c r="Q1229">
        <v>27.692853929999998</v>
      </c>
      <c r="R1229">
        <v>29.291757579999999</v>
      </c>
      <c r="S1229">
        <v>29.562854770000001</v>
      </c>
      <c r="T1229">
        <v>29.082914349999999</v>
      </c>
      <c r="U1229">
        <v>29.12198639</v>
      </c>
      <c r="V1229">
        <v>28.117088320000001</v>
      </c>
      <c r="W1229">
        <v>29.322576519999998</v>
      </c>
      <c r="X1229">
        <v>29.020648959999999</v>
      </c>
      <c r="Y1229">
        <v>0.15256894500000001</v>
      </c>
      <c r="Z1229">
        <v>0.149709702</v>
      </c>
      <c r="AA1229">
        <v>0.25674169800000002</v>
      </c>
      <c r="AB1229">
        <v>-0.380303065</v>
      </c>
      <c r="AC1229">
        <v>0.481266731</v>
      </c>
      <c r="AD1229">
        <v>0.43581390399999997</v>
      </c>
    </row>
    <row r="1230" spans="1:30" x14ac:dyDescent="0.2">
      <c r="A1230" t="s">
        <v>5805</v>
      </c>
      <c r="B1230" t="s">
        <v>5806</v>
      </c>
      <c r="C1230" t="s">
        <v>5807</v>
      </c>
      <c r="D1230" t="s">
        <v>5808</v>
      </c>
      <c r="E1230" t="s">
        <v>5809</v>
      </c>
      <c r="F1230" t="s">
        <v>5810</v>
      </c>
      <c r="G1230" t="s">
        <v>91</v>
      </c>
      <c r="H1230">
        <v>16.887</v>
      </c>
      <c r="I1230">
        <v>6</v>
      </c>
      <c r="J1230">
        <v>31.2</v>
      </c>
      <c r="K1230">
        <v>0</v>
      </c>
      <c r="L1230">
        <v>46.145000000000003</v>
      </c>
      <c r="M1230">
        <v>29.31010246</v>
      </c>
      <c r="N1230">
        <v>28.79711533</v>
      </c>
      <c r="O1230">
        <v>28.59042358</v>
      </c>
      <c r="P1230">
        <v>27.974323269999999</v>
      </c>
      <c r="Q1230">
        <v>28.907846450000001</v>
      </c>
      <c r="R1230">
        <v>28.400600430000001</v>
      </c>
      <c r="S1230">
        <v>28.86419678</v>
      </c>
      <c r="T1230">
        <v>28.528392790000002</v>
      </c>
      <c r="U1230">
        <v>28.736505510000001</v>
      </c>
      <c r="V1230">
        <v>29.444664</v>
      </c>
      <c r="W1230">
        <v>28.911708829999998</v>
      </c>
      <c r="X1230">
        <v>28.969938280000001</v>
      </c>
      <c r="Y1230">
        <v>0.31445893499999999</v>
      </c>
      <c r="Z1230">
        <v>-0.20955657999999999</v>
      </c>
      <c r="AA1230">
        <v>1.004121015</v>
      </c>
      <c r="AB1230">
        <v>-0.68118031800000001</v>
      </c>
      <c r="AC1230">
        <v>0.95758135</v>
      </c>
      <c r="AD1230">
        <v>-0.399072011</v>
      </c>
    </row>
    <row r="1231" spans="1:30" x14ac:dyDescent="0.2">
      <c r="A1231" t="s">
        <v>5811</v>
      </c>
      <c r="B1231" t="s">
        <v>162</v>
      </c>
      <c r="C1231" t="s">
        <v>100</v>
      </c>
      <c r="D1231" t="s">
        <v>5812</v>
      </c>
      <c r="E1231" t="s">
        <v>5811</v>
      </c>
      <c r="F1231" t="s">
        <v>5813</v>
      </c>
      <c r="G1231" t="s">
        <v>58</v>
      </c>
      <c r="H1231">
        <v>31.776</v>
      </c>
      <c r="I1231">
        <v>8</v>
      </c>
      <c r="J1231">
        <v>44.1</v>
      </c>
      <c r="K1231">
        <v>0</v>
      </c>
      <c r="L1231">
        <v>35.421999999999997</v>
      </c>
      <c r="M1231">
        <v>25.448213580000001</v>
      </c>
      <c r="N1231">
        <v>26.08703423</v>
      </c>
      <c r="O1231">
        <v>25.83294296</v>
      </c>
      <c r="P1231">
        <v>25.900903700000001</v>
      </c>
      <c r="Q1231">
        <v>24.336301800000001</v>
      </c>
      <c r="R1231">
        <v>25.71779823</v>
      </c>
      <c r="S1231">
        <v>26.14392471</v>
      </c>
      <c r="T1231">
        <v>26.35976028</v>
      </c>
      <c r="U1231">
        <v>25.946525569999999</v>
      </c>
      <c r="V1231">
        <v>24.6550312</v>
      </c>
      <c r="W1231">
        <v>25.853860860000001</v>
      </c>
      <c r="X1231">
        <v>24.224512099999998</v>
      </c>
      <c r="Y1231">
        <v>0.77589156299999995</v>
      </c>
      <c r="Z1231">
        <v>0.87826220200000005</v>
      </c>
      <c r="AA1231">
        <v>0.22999540800000001</v>
      </c>
      <c r="AB1231">
        <v>0.40719986000000002</v>
      </c>
      <c r="AC1231">
        <v>1.1608629150000001</v>
      </c>
      <c r="AD1231">
        <v>1.238935471</v>
      </c>
    </row>
    <row r="1232" spans="1:30" x14ac:dyDescent="0.2">
      <c r="A1232" t="s">
        <v>5814</v>
      </c>
      <c r="B1232" t="s">
        <v>5815</v>
      </c>
      <c r="C1232" t="s">
        <v>720</v>
      </c>
      <c r="D1232" t="s">
        <v>5816</v>
      </c>
      <c r="E1232" t="s">
        <v>5817</v>
      </c>
      <c r="F1232" t="s">
        <v>5818</v>
      </c>
      <c r="G1232" t="s">
        <v>232</v>
      </c>
      <c r="H1232">
        <v>31.298999999999999</v>
      </c>
      <c r="I1232">
        <v>12</v>
      </c>
      <c r="J1232">
        <v>48</v>
      </c>
      <c r="K1232">
        <v>0</v>
      </c>
      <c r="L1232">
        <v>91.694000000000003</v>
      </c>
      <c r="M1232">
        <v>25.378320689999999</v>
      </c>
      <c r="N1232">
        <v>26.644165040000001</v>
      </c>
      <c r="O1232">
        <v>26.168922420000001</v>
      </c>
      <c r="P1232">
        <v>26.535877230000001</v>
      </c>
      <c r="Q1232">
        <v>25.212265009999999</v>
      </c>
      <c r="R1232">
        <v>26.411430360000001</v>
      </c>
      <c r="S1232">
        <v>25.13363266</v>
      </c>
      <c r="T1232">
        <v>23.721445079999999</v>
      </c>
      <c r="U1232">
        <v>26.149923319999999</v>
      </c>
      <c r="V1232">
        <v>26.928974149999998</v>
      </c>
      <c r="W1232">
        <v>25.65326881</v>
      </c>
      <c r="X1232">
        <v>25.61860085</v>
      </c>
      <c r="Y1232">
        <v>1.808666E-3</v>
      </c>
      <c r="Z1232">
        <v>-3.145218E-3</v>
      </c>
      <c r="AA1232">
        <v>7.4910460000000003E-3</v>
      </c>
      <c r="AB1232">
        <v>-1.375707E-2</v>
      </c>
      <c r="AC1232">
        <v>0.57430283800000004</v>
      </c>
      <c r="AD1232">
        <v>-1.0652809139999999</v>
      </c>
    </row>
    <row r="1233" spans="1:30" x14ac:dyDescent="0.2">
      <c r="A1233" t="s">
        <v>5819</v>
      </c>
      <c r="B1233" t="s">
        <v>5820</v>
      </c>
      <c r="C1233" t="s">
        <v>5821</v>
      </c>
      <c r="D1233" t="s">
        <v>5822</v>
      </c>
      <c r="E1233" t="s">
        <v>5823</v>
      </c>
      <c r="F1233" t="s">
        <v>5824</v>
      </c>
      <c r="G1233" t="s">
        <v>91</v>
      </c>
      <c r="H1233">
        <v>22.314</v>
      </c>
      <c r="I1233">
        <v>11</v>
      </c>
      <c r="J1233">
        <v>65.8</v>
      </c>
      <c r="K1233">
        <v>0</v>
      </c>
      <c r="L1233">
        <v>114.8</v>
      </c>
      <c r="M1233">
        <v>27.290615079999998</v>
      </c>
      <c r="N1233">
        <v>27.586420059999998</v>
      </c>
      <c r="O1233">
        <v>27.696439739999999</v>
      </c>
      <c r="P1233">
        <v>27.267137529999999</v>
      </c>
      <c r="Q1233">
        <v>28.101593019999999</v>
      </c>
      <c r="R1233">
        <v>27.548412320000001</v>
      </c>
      <c r="S1233">
        <v>28.199947359999999</v>
      </c>
      <c r="T1233">
        <v>27.416271210000001</v>
      </c>
      <c r="U1233">
        <v>27.657173159999999</v>
      </c>
      <c r="V1233">
        <v>27.737957000000002</v>
      </c>
      <c r="W1233">
        <v>27.487997060000001</v>
      </c>
      <c r="X1233">
        <v>27.397378920000001</v>
      </c>
      <c r="Y1233">
        <v>3.5535868999999998E-2</v>
      </c>
      <c r="Z1233">
        <v>-1.6619364000000001E-2</v>
      </c>
      <c r="AA1233">
        <v>0.136174671</v>
      </c>
      <c r="AB1233">
        <v>9.7936629999999997E-2</v>
      </c>
      <c r="AC1233">
        <v>0.35629514499999998</v>
      </c>
      <c r="AD1233">
        <v>0.216686249</v>
      </c>
    </row>
    <row r="1234" spans="1:30" x14ac:dyDescent="0.2">
      <c r="A1234" t="s">
        <v>5825</v>
      </c>
      <c r="B1234" t="s">
        <v>475</v>
      </c>
      <c r="C1234" t="s">
        <v>32</v>
      </c>
      <c r="D1234" t="s">
        <v>5826</v>
      </c>
      <c r="E1234" t="s">
        <v>5825</v>
      </c>
      <c r="F1234" t="s">
        <v>5827</v>
      </c>
      <c r="G1234" t="s">
        <v>36</v>
      </c>
      <c r="H1234">
        <v>23.792999999999999</v>
      </c>
      <c r="I1234">
        <v>2</v>
      </c>
      <c r="J1234">
        <v>7</v>
      </c>
      <c r="K1234">
        <v>0</v>
      </c>
      <c r="L1234">
        <v>2.8454999999999999</v>
      </c>
      <c r="M1234">
        <v>24.175619130000001</v>
      </c>
      <c r="N1234">
        <v>24.26434326</v>
      </c>
      <c r="O1234">
        <v>25.130716320000001</v>
      </c>
      <c r="P1234">
        <v>26.212776179999999</v>
      </c>
      <c r="Q1234">
        <v>25.448862080000001</v>
      </c>
      <c r="R1234">
        <v>25.3748951</v>
      </c>
      <c r="S1234">
        <v>23.24294853</v>
      </c>
      <c r="T1234">
        <v>23.423677439999999</v>
      </c>
      <c r="U1234">
        <v>24.672075270000001</v>
      </c>
      <c r="V1234">
        <v>24.144292830000001</v>
      </c>
      <c r="W1234">
        <v>24.255586619999999</v>
      </c>
      <c r="X1234">
        <v>24.42175293</v>
      </c>
      <c r="Y1234">
        <v>0.325566988</v>
      </c>
      <c r="Z1234">
        <v>0.24968210900000001</v>
      </c>
      <c r="AA1234">
        <v>2.1326473589999999</v>
      </c>
      <c r="AB1234">
        <v>1.4049669899999999</v>
      </c>
      <c r="AC1234">
        <v>0.46881869599999998</v>
      </c>
      <c r="AD1234">
        <v>-0.49431037900000002</v>
      </c>
    </row>
    <row r="1235" spans="1:30" x14ac:dyDescent="0.2">
      <c r="A1235" t="s">
        <v>5828</v>
      </c>
      <c r="B1235" t="s">
        <v>5829</v>
      </c>
      <c r="C1235" t="s">
        <v>32</v>
      </c>
      <c r="D1235" t="s">
        <v>5830</v>
      </c>
      <c r="E1235" t="s">
        <v>5828</v>
      </c>
      <c r="F1235" t="s">
        <v>5831</v>
      </c>
      <c r="G1235" t="s">
        <v>58</v>
      </c>
      <c r="H1235">
        <v>18.007000000000001</v>
      </c>
      <c r="I1235">
        <v>5</v>
      </c>
      <c r="J1235">
        <v>37.5</v>
      </c>
      <c r="K1235">
        <v>0</v>
      </c>
      <c r="L1235">
        <v>11.971</v>
      </c>
      <c r="M1235">
        <v>25.85825539</v>
      </c>
      <c r="N1235">
        <v>23.66344643</v>
      </c>
      <c r="O1235">
        <v>25.991485600000001</v>
      </c>
      <c r="P1235">
        <v>24.71947479</v>
      </c>
      <c r="Q1235">
        <v>24.628183360000001</v>
      </c>
      <c r="R1235">
        <v>25.080877300000001</v>
      </c>
      <c r="S1235">
        <v>24.292409899999999</v>
      </c>
      <c r="T1235">
        <v>25.992048260000001</v>
      </c>
      <c r="U1235">
        <v>26.12443352</v>
      </c>
      <c r="V1235">
        <v>23.021379469999999</v>
      </c>
      <c r="W1235">
        <v>26.054800029999999</v>
      </c>
      <c r="X1235">
        <v>25.987068180000001</v>
      </c>
      <c r="Y1235">
        <v>4.0725636000000003E-2</v>
      </c>
      <c r="Z1235">
        <v>0.14997990899999999</v>
      </c>
      <c r="AA1235">
        <v>7.3531690999999996E-2</v>
      </c>
      <c r="AB1235">
        <v>-0.21157074000000001</v>
      </c>
      <c r="AC1235">
        <v>0.14331949599999999</v>
      </c>
      <c r="AD1235">
        <v>0.44854799899999998</v>
      </c>
    </row>
    <row r="1236" spans="1:30" x14ac:dyDescent="0.2">
      <c r="A1236" t="s">
        <v>5832</v>
      </c>
      <c r="B1236" t="s">
        <v>5833</v>
      </c>
      <c r="C1236" t="s">
        <v>3336</v>
      </c>
      <c r="D1236" t="s">
        <v>5834</v>
      </c>
      <c r="E1236" t="s">
        <v>5835</v>
      </c>
      <c r="F1236" t="s">
        <v>5836</v>
      </c>
      <c r="G1236" t="s">
        <v>395</v>
      </c>
      <c r="H1236">
        <v>38.15</v>
      </c>
      <c r="I1236">
        <v>10</v>
      </c>
      <c r="J1236">
        <v>32.200000000000003</v>
      </c>
      <c r="K1236">
        <v>0</v>
      </c>
      <c r="L1236">
        <v>15.672000000000001</v>
      </c>
      <c r="M1236">
        <v>25.638320920000002</v>
      </c>
      <c r="N1236">
        <v>25.184568410000001</v>
      </c>
      <c r="O1236">
        <v>23.56217384</v>
      </c>
      <c r="P1236">
        <v>25.751005169999999</v>
      </c>
      <c r="Q1236">
        <v>24.5560379</v>
      </c>
      <c r="R1236">
        <v>25.237867359999999</v>
      </c>
      <c r="S1236">
        <v>24.03153992</v>
      </c>
      <c r="T1236">
        <v>24.01634026</v>
      </c>
      <c r="U1236">
        <v>25.22099686</v>
      </c>
      <c r="V1236">
        <v>26.061407089999999</v>
      </c>
      <c r="W1236">
        <v>23.46232796</v>
      </c>
      <c r="X1236">
        <v>25.332004550000001</v>
      </c>
      <c r="Y1236">
        <v>5.4182485000000002E-2</v>
      </c>
      <c r="Z1236">
        <v>-0.15689214100000001</v>
      </c>
      <c r="AA1236">
        <v>9.6998868000000002E-2</v>
      </c>
      <c r="AB1236">
        <v>0.22972361199999999</v>
      </c>
      <c r="AC1236">
        <v>0.23930918000000001</v>
      </c>
      <c r="AD1236">
        <v>-0.52895418800000005</v>
      </c>
    </row>
    <row r="1237" spans="1:30" x14ac:dyDescent="0.2">
      <c r="A1237" t="s">
        <v>5837</v>
      </c>
      <c r="B1237" t="s">
        <v>5838</v>
      </c>
      <c r="C1237" t="s">
        <v>3556</v>
      </c>
      <c r="D1237" t="s">
        <v>5839</v>
      </c>
      <c r="E1237" t="s">
        <v>5840</v>
      </c>
      <c r="F1237" t="s">
        <v>5841</v>
      </c>
      <c r="G1237" t="s">
        <v>232</v>
      </c>
      <c r="H1237">
        <v>37.877000000000002</v>
      </c>
      <c r="I1237">
        <v>18</v>
      </c>
      <c r="J1237">
        <v>66.7</v>
      </c>
      <c r="K1237">
        <v>0</v>
      </c>
      <c r="L1237">
        <v>57.281999999999996</v>
      </c>
      <c r="M1237">
        <v>24.460514069999999</v>
      </c>
      <c r="N1237">
        <v>24.402790070000002</v>
      </c>
      <c r="O1237">
        <v>24.821918490000002</v>
      </c>
      <c r="P1237">
        <v>23.90732384</v>
      </c>
      <c r="Q1237">
        <v>24.53011322</v>
      </c>
      <c r="R1237">
        <v>24.736984249999999</v>
      </c>
      <c r="S1237">
        <v>24.467683789999999</v>
      </c>
      <c r="T1237">
        <v>25.019115450000001</v>
      </c>
      <c r="U1237">
        <v>25.078874590000002</v>
      </c>
      <c r="V1237">
        <v>24.737737660000001</v>
      </c>
      <c r="W1237">
        <v>23.71765327</v>
      </c>
      <c r="X1237">
        <v>24.727439879999999</v>
      </c>
      <c r="Y1237">
        <v>0.17495702599999999</v>
      </c>
      <c r="Z1237">
        <v>0.16746393800000001</v>
      </c>
      <c r="AA1237">
        <v>2.177942E-3</v>
      </c>
      <c r="AB1237">
        <v>-2.8031670000000001E-3</v>
      </c>
      <c r="AC1237">
        <v>0.51857342200000001</v>
      </c>
      <c r="AD1237">
        <v>0.460947673</v>
      </c>
    </row>
    <row r="1238" spans="1:30" x14ac:dyDescent="0.2">
      <c r="A1238" t="s">
        <v>5842</v>
      </c>
      <c r="B1238" t="s">
        <v>5843</v>
      </c>
      <c r="C1238" t="s">
        <v>431</v>
      </c>
      <c r="D1238" t="s">
        <v>5844</v>
      </c>
      <c r="E1238" t="s">
        <v>5845</v>
      </c>
      <c r="F1238" t="s">
        <v>5846</v>
      </c>
      <c r="G1238" t="s">
        <v>232</v>
      </c>
      <c r="H1238">
        <v>35.468000000000004</v>
      </c>
      <c r="I1238">
        <v>5</v>
      </c>
      <c r="J1238">
        <v>31.3</v>
      </c>
      <c r="K1238">
        <v>0</v>
      </c>
      <c r="L1238">
        <v>117.23</v>
      </c>
      <c r="M1238">
        <v>23.513410570000001</v>
      </c>
      <c r="N1238">
        <v>25.489294050000002</v>
      </c>
      <c r="O1238">
        <v>24.973270419999999</v>
      </c>
      <c r="P1238">
        <v>23.885351180000001</v>
      </c>
      <c r="Q1238">
        <v>24.33146477</v>
      </c>
      <c r="R1238">
        <v>23.661483759999999</v>
      </c>
      <c r="S1238">
        <v>23.667667389999998</v>
      </c>
      <c r="T1238">
        <v>24.207313540000001</v>
      </c>
      <c r="U1238">
        <v>24.123296740000001</v>
      </c>
      <c r="V1238">
        <v>26.297849660000001</v>
      </c>
      <c r="W1238">
        <v>24.579652790000001</v>
      </c>
      <c r="X1238">
        <v>23.12380791</v>
      </c>
      <c r="Y1238">
        <v>2.527278E-3</v>
      </c>
      <c r="Z1238">
        <v>-8.4451040000000002E-3</v>
      </c>
      <c r="AA1238">
        <v>0.30745772999999998</v>
      </c>
      <c r="AB1238">
        <v>-0.70767021200000002</v>
      </c>
      <c r="AC1238">
        <v>0.28940554800000001</v>
      </c>
      <c r="AD1238">
        <v>-0.66767756099999997</v>
      </c>
    </row>
    <row r="1239" spans="1:30" x14ac:dyDescent="0.2">
      <c r="A1239" t="s">
        <v>5847</v>
      </c>
      <c r="B1239" t="s">
        <v>5848</v>
      </c>
      <c r="C1239" t="s">
        <v>5849</v>
      </c>
      <c r="D1239" t="s">
        <v>5850</v>
      </c>
      <c r="E1239" t="s">
        <v>5851</v>
      </c>
      <c r="F1239" t="s">
        <v>5852</v>
      </c>
      <c r="G1239" t="s">
        <v>91</v>
      </c>
      <c r="H1239">
        <v>76.564999999999998</v>
      </c>
      <c r="I1239">
        <v>9</v>
      </c>
      <c r="J1239">
        <v>20.100000000000001</v>
      </c>
      <c r="K1239">
        <v>0</v>
      </c>
      <c r="L1239">
        <v>47.054000000000002</v>
      </c>
      <c r="M1239">
        <v>24.638210300000001</v>
      </c>
      <c r="N1239">
        <v>25.014654159999999</v>
      </c>
      <c r="O1239">
        <v>25.015504839999998</v>
      </c>
      <c r="P1239">
        <v>24.82773018</v>
      </c>
      <c r="Q1239">
        <v>24.769361499999999</v>
      </c>
      <c r="R1239">
        <v>25.095912930000001</v>
      </c>
      <c r="S1239">
        <v>24.213422779999998</v>
      </c>
      <c r="T1239">
        <v>25.277851099999999</v>
      </c>
      <c r="U1239">
        <v>23.397352219999998</v>
      </c>
      <c r="V1239">
        <v>23.856513979999999</v>
      </c>
      <c r="W1239">
        <v>25.054697040000001</v>
      </c>
      <c r="X1239">
        <v>25.427679059999999</v>
      </c>
      <c r="Y1239">
        <v>7.8969415000000001E-2</v>
      </c>
      <c r="Z1239">
        <v>0.109826406</v>
      </c>
      <c r="AA1239">
        <v>8.6449819999999997E-2</v>
      </c>
      <c r="AB1239">
        <v>0.11803817699999999</v>
      </c>
      <c r="AC1239">
        <v>0.26783818500000001</v>
      </c>
      <c r="AD1239">
        <v>-0.48342132599999998</v>
      </c>
    </row>
    <row r="1240" spans="1:30" x14ac:dyDescent="0.2">
      <c r="A1240" t="s">
        <v>5853</v>
      </c>
      <c r="B1240" t="s">
        <v>5854</v>
      </c>
      <c r="C1240" t="s">
        <v>5855</v>
      </c>
      <c r="D1240" t="s">
        <v>5856</v>
      </c>
      <c r="E1240" t="s">
        <v>5857</v>
      </c>
      <c r="F1240" t="s">
        <v>5858</v>
      </c>
      <c r="G1240" t="s">
        <v>91</v>
      </c>
      <c r="H1240">
        <v>33.582000000000001</v>
      </c>
      <c r="I1240">
        <v>20</v>
      </c>
      <c r="J1240">
        <v>69.3</v>
      </c>
      <c r="K1240">
        <v>0</v>
      </c>
      <c r="L1240">
        <v>51.597000000000001</v>
      </c>
      <c r="M1240">
        <v>23.772178650000001</v>
      </c>
      <c r="N1240">
        <v>25.044601440000001</v>
      </c>
      <c r="O1240">
        <v>24.877925869999999</v>
      </c>
      <c r="P1240">
        <v>24.95300293</v>
      </c>
      <c r="Q1240">
        <v>25.68054008</v>
      </c>
      <c r="R1240">
        <v>23.98889351</v>
      </c>
      <c r="S1240">
        <v>24.038427349999999</v>
      </c>
      <c r="T1240">
        <v>23.71716309</v>
      </c>
      <c r="U1240">
        <v>24.40236664</v>
      </c>
      <c r="V1240">
        <v>23.88682747</v>
      </c>
      <c r="W1240">
        <v>24.60181236</v>
      </c>
      <c r="X1240">
        <v>23.154493330000001</v>
      </c>
      <c r="Y1240">
        <v>0.51969692899999997</v>
      </c>
      <c r="Z1240">
        <v>0.68385759999999995</v>
      </c>
      <c r="AA1240">
        <v>0.70365388100000004</v>
      </c>
      <c r="AB1240">
        <v>0.99310111999999995</v>
      </c>
      <c r="AC1240">
        <v>0.13707944</v>
      </c>
      <c r="AD1240">
        <v>0.171607971</v>
      </c>
    </row>
    <row r="1241" spans="1:30" x14ac:dyDescent="0.2">
      <c r="A1241" t="s">
        <v>5859</v>
      </c>
      <c r="B1241" t="s">
        <v>5860</v>
      </c>
      <c r="C1241" t="s">
        <v>431</v>
      </c>
      <c r="D1241" t="s">
        <v>5861</v>
      </c>
      <c r="E1241" t="s">
        <v>5862</v>
      </c>
      <c r="F1241" t="s">
        <v>5863</v>
      </c>
      <c r="G1241" t="s">
        <v>232</v>
      </c>
      <c r="H1241">
        <v>74.576999999999998</v>
      </c>
      <c r="I1241">
        <v>12</v>
      </c>
      <c r="J1241">
        <v>25.9</v>
      </c>
      <c r="K1241">
        <v>0</v>
      </c>
      <c r="L1241">
        <v>29.093</v>
      </c>
      <c r="M1241">
        <v>23.874073030000002</v>
      </c>
      <c r="N1241">
        <v>24.759035109999999</v>
      </c>
      <c r="O1241">
        <v>24.906011580000001</v>
      </c>
      <c r="P1241">
        <v>24.3828125</v>
      </c>
      <c r="Q1241">
        <v>24.626157760000002</v>
      </c>
      <c r="R1241">
        <v>23.876388550000001</v>
      </c>
      <c r="S1241">
        <v>24.166683200000001</v>
      </c>
      <c r="T1241">
        <v>23.264812469999999</v>
      </c>
      <c r="U1241">
        <v>24.93611336</v>
      </c>
      <c r="V1241">
        <v>24.57354355</v>
      </c>
      <c r="W1241">
        <v>23.867656709999999</v>
      </c>
      <c r="X1241">
        <v>23.97875595</v>
      </c>
      <c r="Y1241">
        <v>0.40597365499999999</v>
      </c>
      <c r="Z1241">
        <v>0.37305450400000001</v>
      </c>
      <c r="AA1241">
        <v>0.19097677399999999</v>
      </c>
      <c r="AB1241">
        <v>0.155134201</v>
      </c>
      <c r="AC1241">
        <v>1.0848346E-2</v>
      </c>
      <c r="AD1241">
        <v>-1.7449060999999998E-2</v>
      </c>
    </row>
    <row r="1242" spans="1:30" x14ac:dyDescent="0.2">
      <c r="A1242" t="s">
        <v>5864</v>
      </c>
      <c r="B1242" t="s">
        <v>5865</v>
      </c>
      <c r="C1242" t="s">
        <v>1350</v>
      </c>
      <c r="D1242" t="s">
        <v>5866</v>
      </c>
      <c r="E1242" t="s">
        <v>5867</v>
      </c>
      <c r="F1242" t="s">
        <v>5868</v>
      </c>
      <c r="G1242" t="s">
        <v>91</v>
      </c>
      <c r="H1242">
        <v>21.791</v>
      </c>
      <c r="I1242">
        <v>5</v>
      </c>
      <c r="J1242">
        <v>31.9</v>
      </c>
      <c r="K1242">
        <v>0</v>
      </c>
      <c r="L1242">
        <v>26.571999999999999</v>
      </c>
      <c r="M1242">
        <v>24.450796130000001</v>
      </c>
      <c r="N1242">
        <v>23.522768020000001</v>
      </c>
      <c r="O1242">
        <v>24.334426879999999</v>
      </c>
      <c r="P1242">
        <v>24.243169779999999</v>
      </c>
      <c r="Q1242">
        <v>24.55885696</v>
      </c>
      <c r="R1242">
        <v>23.84455681</v>
      </c>
      <c r="S1242">
        <v>24.41383553</v>
      </c>
      <c r="T1242">
        <v>23.442180629999999</v>
      </c>
      <c r="U1242">
        <v>23.77272224</v>
      </c>
      <c r="V1242">
        <v>25.56606674</v>
      </c>
      <c r="W1242">
        <v>24.570163730000001</v>
      </c>
      <c r="X1242">
        <v>23.657508849999999</v>
      </c>
      <c r="Y1242">
        <v>0.32644355000000003</v>
      </c>
      <c r="Z1242">
        <v>-0.49524942999999999</v>
      </c>
      <c r="AA1242">
        <v>0.25858130099999999</v>
      </c>
      <c r="AB1242">
        <v>-0.38238525400000001</v>
      </c>
      <c r="AC1242">
        <v>0.50932721800000003</v>
      </c>
      <c r="AD1242">
        <v>-0.72166697199999996</v>
      </c>
    </row>
    <row r="1243" spans="1:30" x14ac:dyDescent="0.2">
      <c r="A1243" t="s">
        <v>5869</v>
      </c>
      <c r="B1243" t="s">
        <v>5870</v>
      </c>
      <c r="C1243" t="s">
        <v>5871</v>
      </c>
      <c r="D1243" t="s">
        <v>5872</v>
      </c>
      <c r="E1243" t="s">
        <v>5873</v>
      </c>
      <c r="F1243" t="s">
        <v>5874</v>
      </c>
      <c r="G1243" t="s">
        <v>91</v>
      </c>
      <c r="H1243">
        <v>28.843</v>
      </c>
      <c r="I1243">
        <v>12</v>
      </c>
      <c r="J1243">
        <v>74.3</v>
      </c>
      <c r="K1243">
        <v>0</v>
      </c>
      <c r="L1243">
        <v>167.62</v>
      </c>
      <c r="M1243">
        <v>28.55054092</v>
      </c>
      <c r="N1243">
        <v>28.29963875</v>
      </c>
      <c r="O1243">
        <v>28.08638573</v>
      </c>
      <c r="P1243">
        <v>27.92829704</v>
      </c>
      <c r="Q1243">
        <v>27.027387619999999</v>
      </c>
      <c r="R1243">
        <v>28.131927489999999</v>
      </c>
      <c r="S1243">
        <v>28.225269319999999</v>
      </c>
      <c r="T1243">
        <v>27.952049259999999</v>
      </c>
      <c r="U1243">
        <v>28.146373749999999</v>
      </c>
      <c r="V1243">
        <v>27.871500019999999</v>
      </c>
      <c r="W1243">
        <v>28.208251950000001</v>
      </c>
      <c r="X1243">
        <v>28.381006240000001</v>
      </c>
      <c r="Y1243">
        <v>0.32415915499999998</v>
      </c>
      <c r="Z1243">
        <v>0.15860239700000001</v>
      </c>
      <c r="AA1243">
        <v>0.54560320200000001</v>
      </c>
      <c r="AB1243">
        <v>-0.45771535200000002</v>
      </c>
      <c r="AC1243">
        <v>9.6017553000000005E-2</v>
      </c>
      <c r="AD1243">
        <v>-4.5688629000000001E-2</v>
      </c>
    </row>
    <row r="1244" spans="1:30" x14ac:dyDescent="0.2">
      <c r="A1244" t="s">
        <v>5875</v>
      </c>
      <c r="B1244" t="s">
        <v>5876</v>
      </c>
      <c r="C1244" t="s">
        <v>100</v>
      </c>
      <c r="D1244" t="s">
        <v>5877</v>
      </c>
      <c r="E1244" t="s">
        <v>5878</v>
      </c>
      <c r="F1244" t="s">
        <v>5879</v>
      </c>
      <c r="G1244" t="s">
        <v>36</v>
      </c>
      <c r="H1244">
        <v>19.834</v>
      </c>
      <c r="I1244">
        <v>10</v>
      </c>
      <c r="J1244">
        <v>50</v>
      </c>
      <c r="K1244">
        <v>0</v>
      </c>
      <c r="L1244">
        <v>203.92</v>
      </c>
      <c r="M1244">
        <v>31.370048520000001</v>
      </c>
      <c r="N1244">
        <v>31.500617980000001</v>
      </c>
      <c r="O1244">
        <v>31.4127121</v>
      </c>
      <c r="P1244">
        <v>31.183227540000001</v>
      </c>
      <c r="Q1244">
        <v>31.02821732</v>
      </c>
      <c r="R1244">
        <v>31.29603195</v>
      </c>
      <c r="S1244">
        <v>31.623443600000002</v>
      </c>
      <c r="T1244">
        <v>31.638280869999999</v>
      </c>
      <c r="U1244">
        <v>31.747673030000001</v>
      </c>
      <c r="V1244">
        <v>31.007648469999999</v>
      </c>
      <c r="W1244">
        <v>31.090620040000001</v>
      </c>
      <c r="X1244">
        <v>31.70338821</v>
      </c>
      <c r="Y1244">
        <v>0.29170785799999999</v>
      </c>
      <c r="Z1244">
        <v>0.16057395899999999</v>
      </c>
      <c r="AA1244">
        <v>0.157919855</v>
      </c>
      <c r="AB1244">
        <v>-9.8059971999999995E-2</v>
      </c>
      <c r="AC1244">
        <v>0.83816296999999995</v>
      </c>
      <c r="AD1244">
        <v>0.40258026099999999</v>
      </c>
    </row>
    <row r="1245" spans="1:30" x14ac:dyDescent="0.2">
      <c r="A1245" t="s">
        <v>5880</v>
      </c>
      <c r="B1245" t="s">
        <v>31</v>
      </c>
      <c r="C1245" t="s">
        <v>5881</v>
      </c>
      <c r="D1245" t="s">
        <v>5882</v>
      </c>
      <c r="E1245" t="s">
        <v>5880</v>
      </c>
      <c r="F1245" t="s">
        <v>5883</v>
      </c>
      <c r="G1245" t="s">
        <v>36</v>
      </c>
      <c r="H1245">
        <v>58.759</v>
      </c>
      <c r="I1245">
        <v>14</v>
      </c>
      <c r="J1245">
        <v>33.700000000000003</v>
      </c>
      <c r="K1245">
        <v>0</v>
      </c>
      <c r="L1245">
        <v>38.481999999999999</v>
      </c>
      <c r="M1245">
        <v>27.60646629</v>
      </c>
      <c r="N1245">
        <v>27.605195999999999</v>
      </c>
      <c r="O1245">
        <v>27.219741819999999</v>
      </c>
      <c r="P1245">
        <v>26.26214409</v>
      </c>
      <c r="Q1245">
        <v>23.830352779999998</v>
      </c>
      <c r="R1245">
        <v>26.68391609</v>
      </c>
      <c r="S1245">
        <v>27.606254580000002</v>
      </c>
      <c r="T1245">
        <v>26.837617869999999</v>
      </c>
      <c r="U1245">
        <v>26.92592239</v>
      </c>
      <c r="V1245">
        <v>25.325670240000001</v>
      </c>
      <c r="W1245">
        <v>27.465442660000001</v>
      </c>
      <c r="X1245">
        <v>27.718099590000001</v>
      </c>
      <c r="Y1245">
        <v>0.34487942399999999</v>
      </c>
      <c r="Z1245">
        <v>0.64073053999999996</v>
      </c>
      <c r="AA1245">
        <v>0.45946859299999998</v>
      </c>
      <c r="AB1245">
        <v>-1.2442665100000001</v>
      </c>
      <c r="AC1245">
        <v>0.132511935</v>
      </c>
      <c r="AD1245">
        <v>0.28686078399999998</v>
      </c>
    </row>
    <row r="1246" spans="1:30" x14ac:dyDescent="0.2">
      <c r="A1246" t="s">
        <v>5884</v>
      </c>
      <c r="B1246" t="s">
        <v>5885</v>
      </c>
      <c r="C1246" t="s">
        <v>5886</v>
      </c>
      <c r="D1246" t="s">
        <v>5887</v>
      </c>
      <c r="E1246" t="s">
        <v>5884</v>
      </c>
      <c r="F1246" t="s">
        <v>5888</v>
      </c>
      <c r="G1246" t="s">
        <v>36</v>
      </c>
      <c r="H1246">
        <v>35.856000000000002</v>
      </c>
      <c r="I1246">
        <v>9</v>
      </c>
      <c r="J1246">
        <v>32.1</v>
      </c>
      <c r="K1246">
        <v>0</v>
      </c>
      <c r="L1246">
        <v>102.27</v>
      </c>
      <c r="M1246">
        <v>25.780742650000001</v>
      </c>
      <c r="N1246">
        <v>26.259237290000002</v>
      </c>
      <c r="O1246">
        <v>26.10151291</v>
      </c>
      <c r="P1246">
        <v>26.313095090000001</v>
      </c>
      <c r="Q1246">
        <v>26.290473939999998</v>
      </c>
      <c r="R1246">
        <v>26.323472979999998</v>
      </c>
      <c r="S1246">
        <v>26.20267677</v>
      </c>
      <c r="T1246">
        <v>26.212802889999999</v>
      </c>
      <c r="U1246">
        <v>26.063652040000001</v>
      </c>
      <c r="V1246">
        <v>25.977338790000001</v>
      </c>
      <c r="W1246">
        <v>26.18476295</v>
      </c>
      <c r="X1246">
        <v>26.481468199999998</v>
      </c>
      <c r="Y1246">
        <v>0.34097197299999998</v>
      </c>
      <c r="Z1246">
        <v>-0.16735903399999999</v>
      </c>
      <c r="AA1246">
        <v>0.25621216800000002</v>
      </c>
      <c r="AB1246">
        <v>9.4490687000000004E-2</v>
      </c>
      <c r="AC1246">
        <v>0.13084358200000001</v>
      </c>
      <c r="AD1246">
        <v>-5.4812749000000001E-2</v>
      </c>
    </row>
    <row r="1247" spans="1:30" x14ac:dyDescent="0.2">
      <c r="A1247" t="s">
        <v>5889</v>
      </c>
      <c r="B1247" t="s">
        <v>5890</v>
      </c>
      <c r="C1247" t="s">
        <v>111</v>
      </c>
      <c r="D1247" t="s">
        <v>5891</v>
      </c>
      <c r="E1247" t="s">
        <v>5889</v>
      </c>
      <c r="F1247" t="s">
        <v>5892</v>
      </c>
      <c r="G1247" t="s">
        <v>91</v>
      </c>
      <c r="H1247">
        <v>37.640999999999998</v>
      </c>
      <c r="I1247">
        <v>21</v>
      </c>
      <c r="J1247">
        <v>73.400000000000006</v>
      </c>
      <c r="K1247">
        <v>0</v>
      </c>
      <c r="L1247">
        <v>323.31</v>
      </c>
      <c r="M1247">
        <v>28.026279450000001</v>
      </c>
      <c r="N1247">
        <v>28.30895233</v>
      </c>
      <c r="O1247">
        <v>28.338199620000001</v>
      </c>
      <c r="P1247">
        <v>28.73020172</v>
      </c>
      <c r="Q1247">
        <v>29.23221779</v>
      </c>
      <c r="R1247">
        <v>28.629369740000001</v>
      </c>
      <c r="S1247">
        <v>27.862897870000001</v>
      </c>
      <c r="T1247">
        <v>28.16897011</v>
      </c>
      <c r="U1247">
        <v>27.896429059999999</v>
      </c>
      <c r="V1247">
        <v>28.251420970000002</v>
      </c>
      <c r="W1247">
        <v>28.135356900000001</v>
      </c>
      <c r="X1247">
        <v>27.212896350000001</v>
      </c>
      <c r="Y1247">
        <v>0.44859209700000002</v>
      </c>
      <c r="Z1247">
        <v>0.35791905699999998</v>
      </c>
      <c r="AA1247">
        <v>1.239850543</v>
      </c>
      <c r="AB1247">
        <v>0.99737167400000004</v>
      </c>
      <c r="AC1247">
        <v>0.116262175</v>
      </c>
      <c r="AD1247">
        <v>0.109540939</v>
      </c>
    </row>
    <row r="1248" spans="1:30" x14ac:dyDescent="0.2">
      <c r="A1248" t="s">
        <v>5893</v>
      </c>
      <c r="B1248" t="s">
        <v>99</v>
      </c>
      <c r="C1248" t="s">
        <v>100</v>
      </c>
      <c r="D1248" t="s">
        <v>5894</v>
      </c>
      <c r="E1248" t="s">
        <v>5893</v>
      </c>
      <c r="F1248" t="s">
        <v>5895</v>
      </c>
      <c r="G1248" t="s">
        <v>58</v>
      </c>
      <c r="H1248">
        <v>53.006</v>
      </c>
      <c r="I1248">
        <v>24</v>
      </c>
      <c r="J1248">
        <v>56.4</v>
      </c>
      <c r="K1248">
        <v>0</v>
      </c>
      <c r="L1248">
        <v>171.3</v>
      </c>
      <c r="M1248">
        <v>30.221240999999999</v>
      </c>
      <c r="N1248">
        <v>30.038524630000001</v>
      </c>
      <c r="O1248">
        <v>29.439977649999999</v>
      </c>
      <c r="P1248">
        <v>28.829444890000001</v>
      </c>
      <c r="Q1248">
        <v>28.227796550000001</v>
      </c>
      <c r="R1248">
        <v>29.771842960000001</v>
      </c>
      <c r="S1248">
        <v>30.409124370000001</v>
      </c>
      <c r="T1248">
        <v>29.669271470000002</v>
      </c>
      <c r="U1248">
        <v>29.66360092</v>
      </c>
      <c r="V1248">
        <v>29.261163710000002</v>
      </c>
      <c r="W1248">
        <v>29.817111969999999</v>
      </c>
      <c r="X1248">
        <v>30.292085650000001</v>
      </c>
      <c r="Y1248">
        <v>0.104024688</v>
      </c>
      <c r="Z1248">
        <v>0.109793981</v>
      </c>
      <c r="AA1248">
        <v>0.71847029699999998</v>
      </c>
      <c r="AB1248">
        <v>-0.84709231100000004</v>
      </c>
      <c r="AC1248">
        <v>0.11627114700000001</v>
      </c>
      <c r="AD1248">
        <v>0.123878479</v>
      </c>
    </row>
    <row r="1249" spans="1:30" x14ac:dyDescent="0.2">
      <c r="A1249" t="s">
        <v>5896</v>
      </c>
      <c r="B1249" t="s">
        <v>5897</v>
      </c>
      <c r="C1249" t="s">
        <v>1150</v>
      </c>
      <c r="D1249" t="s">
        <v>5898</v>
      </c>
      <c r="E1249" t="s">
        <v>5899</v>
      </c>
      <c r="F1249" t="s">
        <v>5900</v>
      </c>
      <c r="G1249" t="s">
        <v>232</v>
      </c>
      <c r="H1249">
        <v>49.302999999999997</v>
      </c>
      <c r="I1249">
        <v>28</v>
      </c>
      <c r="J1249">
        <v>72.2</v>
      </c>
      <c r="K1249">
        <v>0</v>
      </c>
      <c r="L1249">
        <v>256.92</v>
      </c>
      <c r="M1249">
        <v>30.954769129999999</v>
      </c>
      <c r="N1249">
        <v>30.61508942</v>
      </c>
      <c r="O1249">
        <v>30.070863719999998</v>
      </c>
      <c r="P1249">
        <v>30.437181469999999</v>
      </c>
      <c r="Q1249">
        <v>28.30251694</v>
      </c>
      <c r="R1249">
        <v>30.71497536</v>
      </c>
      <c r="S1249">
        <v>30.841236110000001</v>
      </c>
      <c r="T1249">
        <v>30.514932630000001</v>
      </c>
      <c r="U1249">
        <v>30.803474430000001</v>
      </c>
      <c r="V1249">
        <v>29.021600719999999</v>
      </c>
      <c r="W1249">
        <v>31.253835680000002</v>
      </c>
      <c r="X1249">
        <v>31.299310680000001</v>
      </c>
      <c r="Y1249">
        <v>9.1079100000000003E-3</v>
      </c>
      <c r="Z1249">
        <v>2.1991730000000001E-2</v>
      </c>
      <c r="AA1249">
        <v>0.26342154800000001</v>
      </c>
      <c r="AB1249">
        <v>-0.70669110599999996</v>
      </c>
      <c r="AC1249">
        <v>9.1567768999999993E-2</v>
      </c>
      <c r="AD1249">
        <v>0.194965363</v>
      </c>
    </row>
    <row r="1250" spans="1:30" x14ac:dyDescent="0.2">
      <c r="A1250" t="s">
        <v>5901</v>
      </c>
      <c r="B1250" t="s">
        <v>5902</v>
      </c>
      <c r="C1250" t="s">
        <v>5903</v>
      </c>
      <c r="D1250" t="s">
        <v>5904</v>
      </c>
      <c r="E1250" t="s">
        <v>5905</v>
      </c>
      <c r="F1250" t="s">
        <v>5906</v>
      </c>
      <c r="G1250" t="s">
        <v>232</v>
      </c>
      <c r="H1250">
        <v>38.564</v>
      </c>
      <c r="I1250">
        <v>16</v>
      </c>
      <c r="J1250">
        <v>53.6</v>
      </c>
      <c r="K1250">
        <v>0</v>
      </c>
      <c r="L1250">
        <v>90.57</v>
      </c>
      <c r="M1250">
        <v>27.563110349999999</v>
      </c>
      <c r="N1250">
        <v>27.221956250000002</v>
      </c>
      <c r="O1250">
        <v>26.86419678</v>
      </c>
      <c r="P1250">
        <v>27.1509304</v>
      </c>
      <c r="Q1250">
        <v>25.481557850000002</v>
      </c>
      <c r="R1250">
        <v>27.554573059999999</v>
      </c>
      <c r="S1250">
        <v>27.969005580000001</v>
      </c>
      <c r="T1250">
        <v>27.421977999999999</v>
      </c>
      <c r="U1250">
        <v>27.86791229</v>
      </c>
      <c r="V1250">
        <v>25.06947517</v>
      </c>
      <c r="W1250">
        <v>27.764774320000001</v>
      </c>
      <c r="X1250">
        <v>27.705432890000001</v>
      </c>
      <c r="Y1250">
        <v>0.15142522999999999</v>
      </c>
      <c r="Z1250">
        <v>0.36986033099999999</v>
      </c>
      <c r="AA1250">
        <v>3.6465029000000003E-2</v>
      </c>
      <c r="AB1250">
        <v>-0.117540359</v>
      </c>
      <c r="AC1250">
        <v>0.42831760200000002</v>
      </c>
      <c r="AD1250">
        <v>0.90640449499999998</v>
      </c>
    </row>
    <row r="1251" spans="1:30" x14ac:dyDescent="0.2">
      <c r="A1251" t="s">
        <v>5907</v>
      </c>
      <c r="B1251" t="s">
        <v>5908</v>
      </c>
      <c r="C1251" t="s">
        <v>2502</v>
      </c>
      <c r="D1251" t="s">
        <v>5909</v>
      </c>
      <c r="E1251" t="s">
        <v>5910</v>
      </c>
      <c r="F1251" t="s">
        <v>5911</v>
      </c>
      <c r="G1251" t="s">
        <v>91</v>
      </c>
      <c r="H1251">
        <v>45.273000000000003</v>
      </c>
      <c r="I1251">
        <v>12</v>
      </c>
      <c r="J1251">
        <v>43.6</v>
      </c>
      <c r="K1251">
        <v>0</v>
      </c>
      <c r="L1251">
        <v>69.423000000000002</v>
      </c>
      <c r="M1251">
        <v>24.58076668</v>
      </c>
      <c r="N1251">
        <v>23.32375145</v>
      </c>
      <c r="O1251">
        <v>24.57126427</v>
      </c>
      <c r="P1251">
        <v>24.52864838</v>
      </c>
      <c r="Q1251">
        <v>24.882705690000002</v>
      </c>
      <c r="R1251">
        <v>23.807538990000001</v>
      </c>
      <c r="S1251">
        <v>23.978050230000001</v>
      </c>
      <c r="T1251">
        <v>23.448844909999998</v>
      </c>
      <c r="U1251">
        <v>24.74298859</v>
      </c>
      <c r="V1251">
        <v>25.039089199999999</v>
      </c>
      <c r="W1251">
        <v>25.812564850000001</v>
      </c>
      <c r="X1251">
        <v>24.53718185</v>
      </c>
      <c r="Y1251">
        <v>0.80395347100000003</v>
      </c>
      <c r="Z1251">
        <v>-0.97101783799999997</v>
      </c>
      <c r="AA1251">
        <v>0.67355547500000001</v>
      </c>
      <c r="AB1251">
        <v>-0.72331428499999995</v>
      </c>
      <c r="AC1251">
        <v>0.95116266000000005</v>
      </c>
      <c r="AD1251">
        <v>-1.07298406</v>
      </c>
    </row>
    <row r="1252" spans="1:30" x14ac:dyDescent="0.2">
      <c r="A1252" t="s">
        <v>5912</v>
      </c>
      <c r="B1252" t="s">
        <v>5913</v>
      </c>
      <c r="C1252" t="s">
        <v>4620</v>
      </c>
      <c r="D1252" t="s">
        <v>5914</v>
      </c>
      <c r="E1252" t="s">
        <v>5915</v>
      </c>
      <c r="F1252" t="s">
        <v>5916</v>
      </c>
      <c r="G1252" t="s">
        <v>232</v>
      </c>
      <c r="H1252">
        <v>27.469000000000001</v>
      </c>
      <c r="I1252">
        <v>8</v>
      </c>
      <c r="J1252">
        <v>35.799999999999997</v>
      </c>
      <c r="K1252">
        <v>0</v>
      </c>
      <c r="L1252">
        <v>63.825000000000003</v>
      </c>
      <c r="M1252">
        <v>28.482622150000001</v>
      </c>
      <c r="N1252">
        <v>28.400640490000001</v>
      </c>
      <c r="O1252">
        <v>28.437181469999999</v>
      </c>
      <c r="P1252">
        <v>27.879701610000001</v>
      </c>
      <c r="Q1252">
        <v>25.337249759999999</v>
      </c>
      <c r="R1252">
        <v>28.43384361</v>
      </c>
      <c r="S1252">
        <v>28.56416321</v>
      </c>
      <c r="T1252">
        <v>28.25092506</v>
      </c>
      <c r="U1252">
        <v>28.47684288</v>
      </c>
      <c r="V1252">
        <v>27.29184532</v>
      </c>
      <c r="W1252">
        <v>28.377866740000002</v>
      </c>
      <c r="X1252">
        <v>28.133398060000001</v>
      </c>
      <c r="Y1252">
        <v>0.69922406299999995</v>
      </c>
      <c r="Z1252">
        <v>0.50577799499999998</v>
      </c>
      <c r="AA1252">
        <v>0.28724070800000001</v>
      </c>
      <c r="AB1252">
        <v>-0.71743838000000004</v>
      </c>
      <c r="AC1252">
        <v>0.65703560699999997</v>
      </c>
      <c r="AD1252">
        <v>0.49627367700000002</v>
      </c>
    </row>
    <row r="1253" spans="1:30" x14ac:dyDescent="0.2">
      <c r="A1253" t="s">
        <v>5917</v>
      </c>
      <c r="B1253" t="s">
        <v>5918</v>
      </c>
      <c r="C1253" t="s">
        <v>5919</v>
      </c>
      <c r="D1253" t="s">
        <v>5920</v>
      </c>
      <c r="E1253" t="s">
        <v>5921</v>
      </c>
      <c r="F1253" t="s">
        <v>5922</v>
      </c>
      <c r="G1253" t="s">
        <v>232</v>
      </c>
      <c r="H1253">
        <v>69.259</v>
      </c>
      <c r="I1253">
        <v>31</v>
      </c>
      <c r="J1253">
        <v>68.599999999999994</v>
      </c>
      <c r="K1253">
        <v>0</v>
      </c>
      <c r="L1253">
        <v>323.31</v>
      </c>
      <c r="M1253">
        <v>30.59414864</v>
      </c>
      <c r="N1253">
        <v>30.511638640000001</v>
      </c>
      <c r="O1253">
        <v>30.42991829</v>
      </c>
      <c r="P1253">
        <v>30.563199999999998</v>
      </c>
      <c r="Q1253">
        <v>28.934129710000001</v>
      </c>
      <c r="R1253">
        <v>30.894031519999999</v>
      </c>
      <c r="S1253">
        <v>30.693202970000002</v>
      </c>
      <c r="T1253">
        <v>30.540193559999999</v>
      </c>
      <c r="U1253">
        <v>30.39120483</v>
      </c>
      <c r="V1253">
        <v>29.620361330000001</v>
      </c>
      <c r="W1253">
        <v>30.41800117</v>
      </c>
      <c r="X1253">
        <v>30.290769579999999</v>
      </c>
      <c r="Y1253">
        <v>0.73140232699999996</v>
      </c>
      <c r="Z1253">
        <v>0.40219116199999999</v>
      </c>
      <c r="AA1253">
        <v>1.0448443E-2</v>
      </c>
      <c r="AB1253">
        <v>2.0743052000000001E-2</v>
      </c>
      <c r="AC1253">
        <v>0.75675566500000002</v>
      </c>
      <c r="AD1253">
        <v>0.43182309499999999</v>
      </c>
    </row>
    <row r="1254" spans="1:30" x14ac:dyDescent="0.2">
      <c r="A1254" t="s">
        <v>5923</v>
      </c>
      <c r="B1254" t="s">
        <v>162</v>
      </c>
      <c r="C1254" t="s">
        <v>100</v>
      </c>
      <c r="D1254" t="s">
        <v>5924</v>
      </c>
      <c r="E1254" t="s">
        <v>5923</v>
      </c>
      <c r="F1254" t="s">
        <v>5925</v>
      </c>
      <c r="G1254" t="s">
        <v>58</v>
      </c>
      <c r="H1254">
        <v>12.881</v>
      </c>
      <c r="I1254">
        <v>3</v>
      </c>
      <c r="J1254">
        <v>37.9</v>
      </c>
      <c r="K1254">
        <v>0</v>
      </c>
      <c r="L1254">
        <v>8.2483000000000004</v>
      </c>
      <c r="M1254">
        <v>24.161100390000001</v>
      </c>
      <c r="N1254">
        <v>25.220830920000001</v>
      </c>
      <c r="O1254">
        <v>24.963214870000002</v>
      </c>
      <c r="P1254">
        <v>25.32819366</v>
      </c>
      <c r="Q1254">
        <v>25.500246050000001</v>
      </c>
      <c r="R1254">
        <v>23.39882278</v>
      </c>
      <c r="S1254">
        <v>24.14227867</v>
      </c>
      <c r="T1254">
        <v>23.316074369999999</v>
      </c>
      <c r="U1254">
        <v>23.296932219999999</v>
      </c>
      <c r="V1254">
        <v>24.273639679999999</v>
      </c>
      <c r="W1254">
        <v>24.260910030000002</v>
      </c>
      <c r="X1254">
        <v>23.043207169999999</v>
      </c>
      <c r="Y1254">
        <v>0.82524868200000001</v>
      </c>
      <c r="Z1254">
        <v>0.92246309900000001</v>
      </c>
      <c r="AA1254">
        <v>0.48825452800000002</v>
      </c>
      <c r="AB1254">
        <v>0.88316853799999995</v>
      </c>
      <c r="AC1254">
        <v>0.21569941400000001</v>
      </c>
      <c r="AD1254">
        <v>-0.27415720599999999</v>
      </c>
    </row>
    <row r="1255" spans="1:30" x14ac:dyDescent="0.2">
      <c r="A1255" t="s">
        <v>5926</v>
      </c>
      <c r="B1255" t="s">
        <v>5927</v>
      </c>
      <c r="C1255" t="s">
        <v>5928</v>
      </c>
      <c r="D1255" t="s">
        <v>5929</v>
      </c>
      <c r="E1255" t="s">
        <v>5930</v>
      </c>
      <c r="F1255" t="s">
        <v>5931</v>
      </c>
      <c r="G1255" t="s">
        <v>91</v>
      </c>
      <c r="H1255">
        <v>165.94</v>
      </c>
      <c r="I1255">
        <v>85</v>
      </c>
      <c r="J1255">
        <v>72.5</v>
      </c>
      <c r="K1255">
        <v>0</v>
      </c>
      <c r="L1255">
        <v>323.31</v>
      </c>
      <c r="M1255">
        <v>28.3646946</v>
      </c>
      <c r="N1255">
        <v>28.679559709999999</v>
      </c>
      <c r="O1255">
        <v>29.492073059999999</v>
      </c>
      <c r="P1255">
        <v>30.11470795</v>
      </c>
      <c r="Q1255">
        <v>25.690990450000001</v>
      </c>
      <c r="R1255">
        <v>28.313716889999998</v>
      </c>
      <c r="S1255">
        <v>27.73744202</v>
      </c>
      <c r="T1255">
        <v>28.48619652</v>
      </c>
      <c r="U1255">
        <v>28.0510807</v>
      </c>
      <c r="V1255">
        <v>28.162693019999999</v>
      </c>
      <c r="W1255">
        <v>28.390958789999999</v>
      </c>
      <c r="X1255">
        <v>27.903226849999999</v>
      </c>
      <c r="Y1255">
        <v>0.88685572899999998</v>
      </c>
      <c r="Z1255">
        <v>0.69314956699999997</v>
      </c>
      <c r="AA1255">
        <v>2.9278255999999999E-2</v>
      </c>
      <c r="AB1255">
        <v>-0.112487793</v>
      </c>
      <c r="AC1255">
        <v>8.3005773000000005E-2</v>
      </c>
      <c r="AD1255">
        <v>-6.0719808E-2</v>
      </c>
    </row>
    <row r="1256" spans="1:30" x14ac:dyDescent="0.2">
      <c r="A1256" t="s">
        <v>5932</v>
      </c>
      <c r="B1256" t="s">
        <v>5933</v>
      </c>
      <c r="C1256" t="s">
        <v>100</v>
      </c>
      <c r="D1256" t="s">
        <v>5934</v>
      </c>
      <c r="E1256" t="s">
        <v>5935</v>
      </c>
      <c r="F1256" t="s">
        <v>5936</v>
      </c>
      <c r="G1256" t="s">
        <v>36</v>
      </c>
      <c r="H1256">
        <v>43.506</v>
      </c>
      <c r="I1256">
        <v>13</v>
      </c>
      <c r="J1256">
        <v>34.4</v>
      </c>
      <c r="K1256">
        <v>0</v>
      </c>
      <c r="L1256">
        <v>323.31</v>
      </c>
      <c r="M1256">
        <v>31.6863308</v>
      </c>
      <c r="N1256">
        <v>30.888887409999999</v>
      </c>
      <c r="O1256">
        <v>30.57560539</v>
      </c>
      <c r="P1256">
        <v>31.2252121</v>
      </c>
      <c r="Q1256">
        <v>31.581005099999999</v>
      </c>
      <c r="R1256">
        <v>30.805551529999999</v>
      </c>
      <c r="S1256">
        <v>31.143091200000001</v>
      </c>
      <c r="T1256">
        <v>30.983322139999999</v>
      </c>
      <c r="U1256">
        <v>31.104496000000001</v>
      </c>
      <c r="V1256">
        <v>31.690540309999999</v>
      </c>
      <c r="W1256">
        <v>31.59503746</v>
      </c>
      <c r="X1256">
        <v>31.61631775</v>
      </c>
      <c r="Y1256">
        <v>0.81399707899999996</v>
      </c>
      <c r="Z1256">
        <v>-0.58369064299999995</v>
      </c>
      <c r="AA1256">
        <v>0.886814294</v>
      </c>
      <c r="AB1256">
        <v>-0.43004226699999998</v>
      </c>
      <c r="AC1256">
        <v>3.236266911</v>
      </c>
      <c r="AD1256">
        <v>-0.55699539200000003</v>
      </c>
    </row>
    <row r="1257" spans="1:30" x14ac:dyDescent="0.2">
      <c r="A1257" t="s">
        <v>5937</v>
      </c>
      <c r="B1257" t="s">
        <v>5938</v>
      </c>
      <c r="C1257" t="s">
        <v>32</v>
      </c>
      <c r="D1257" t="s">
        <v>5939</v>
      </c>
      <c r="E1257" t="s">
        <v>5940</v>
      </c>
      <c r="F1257" t="s">
        <v>5941</v>
      </c>
      <c r="G1257" t="s">
        <v>36</v>
      </c>
      <c r="H1257">
        <v>51.091999999999999</v>
      </c>
      <c r="I1257">
        <v>7</v>
      </c>
      <c r="J1257">
        <v>19.8</v>
      </c>
      <c r="K1257">
        <v>0</v>
      </c>
      <c r="L1257">
        <v>40.335999999999999</v>
      </c>
      <c r="M1257">
        <v>25.003631590000001</v>
      </c>
      <c r="N1257">
        <v>25.19388962</v>
      </c>
      <c r="O1257">
        <v>25.106214520000002</v>
      </c>
      <c r="P1257">
        <v>24.55114365</v>
      </c>
      <c r="Q1257">
        <v>24.218923570000001</v>
      </c>
      <c r="R1257">
        <v>23.93422318</v>
      </c>
      <c r="S1257">
        <v>25.016908650000001</v>
      </c>
      <c r="T1257">
        <v>24.319454189999998</v>
      </c>
      <c r="U1257">
        <v>24.765724179999999</v>
      </c>
      <c r="V1257">
        <v>25.283813479999999</v>
      </c>
      <c r="W1257">
        <v>24.848560330000002</v>
      </c>
      <c r="X1257">
        <v>25.354541780000002</v>
      </c>
      <c r="Y1257">
        <v>0.13437692500000001</v>
      </c>
      <c r="Z1257">
        <v>-6.1059952000000001E-2</v>
      </c>
      <c r="AA1257">
        <v>1.75289213</v>
      </c>
      <c r="AB1257">
        <v>-0.92754173299999998</v>
      </c>
      <c r="AC1257">
        <v>0.82909081600000001</v>
      </c>
      <c r="AD1257">
        <v>-0.46160952300000002</v>
      </c>
    </row>
    <row r="1258" spans="1:30" x14ac:dyDescent="0.2">
      <c r="A1258" t="s">
        <v>5942</v>
      </c>
      <c r="B1258" t="s">
        <v>5943</v>
      </c>
      <c r="C1258" t="s">
        <v>5944</v>
      </c>
      <c r="D1258" t="s">
        <v>5945</v>
      </c>
      <c r="E1258" t="s">
        <v>5946</v>
      </c>
      <c r="F1258" t="s">
        <v>5947</v>
      </c>
      <c r="G1258" t="s">
        <v>126</v>
      </c>
      <c r="H1258">
        <v>53.811</v>
      </c>
      <c r="I1258">
        <v>16</v>
      </c>
      <c r="J1258">
        <v>46.7</v>
      </c>
      <c r="K1258">
        <v>0</v>
      </c>
      <c r="L1258">
        <v>323.31</v>
      </c>
      <c r="M1258">
        <v>29.815601350000001</v>
      </c>
      <c r="N1258">
        <v>29.760324480000001</v>
      </c>
      <c r="O1258">
        <v>29.567449570000001</v>
      </c>
      <c r="P1258">
        <v>29.576812740000001</v>
      </c>
      <c r="Q1258">
        <v>28.891715999999999</v>
      </c>
      <c r="R1258">
        <v>29.589262009999999</v>
      </c>
      <c r="S1258">
        <v>29.53701019</v>
      </c>
      <c r="T1258">
        <v>29.51073456</v>
      </c>
      <c r="U1258">
        <v>29.59621048</v>
      </c>
      <c r="V1258">
        <v>29.123416899999999</v>
      </c>
      <c r="W1258">
        <v>29.876134870000001</v>
      </c>
      <c r="X1258">
        <v>30.171764369999998</v>
      </c>
      <c r="Y1258">
        <v>9.5529139999999992E-3</v>
      </c>
      <c r="Z1258">
        <v>-9.3135830000000003E-3</v>
      </c>
      <c r="AA1258">
        <v>0.40575260600000002</v>
      </c>
      <c r="AB1258">
        <v>-0.37117513000000002</v>
      </c>
      <c r="AC1258">
        <v>0.21863475199999999</v>
      </c>
      <c r="AD1258">
        <v>-0.17578697200000001</v>
      </c>
    </row>
    <row r="1259" spans="1:30" x14ac:dyDescent="0.2">
      <c r="A1259" t="s">
        <v>5948</v>
      </c>
      <c r="B1259" t="s">
        <v>5949</v>
      </c>
      <c r="C1259" t="s">
        <v>5950</v>
      </c>
      <c r="D1259" t="s">
        <v>5951</v>
      </c>
      <c r="E1259" t="s">
        <v>5952</v>
      </c>
      <c r="F1259" t="s">
        <v>5953</v>
      </c>
      <c r="G1259" t="s">
        <v>43</v>
      </c>
      <c r="H1259">
        <v>107.59</v>
      </c>
      <c r="I1259">
        <v>57</v>
      </c>
      <c r="J1259">
        <v>57.4</v>
      </c>
      <c r="K1259">
        <v>0</v>
      </c>
      <c r="L1259">
        <v>323.31</v>
      </c>
      <c r="M1259">
        <v>26.785814290000001</v>
      </c>
      <c r="N1259">
        <v>28.035118099999998</v>
      </c>
      <c r="O1259">
        <v>28.710302349999999</v>
      </c>
      <c r="P1259">
        <v>28.83626366</v>
      </c>
      <c r="Q1259">
        <v>29.682693480000001</v>
      </c>
      <c r="R1259">
        <v>28.468748089999998</v>
      </c>
      <c r="S1259">
        <v>27.68659019</v>
      </c>
      <c r="T1259">
        <v>27.477149959999998</v>
      </c>
      <c r="U1259">
        <v>27.64670753</v>
      </c>
      <c r="V1259">
        <v>29.27987671</v>
      </c>
      <c r="W1259">
        <v>27.110681530000001</v>
      </c>
      <c r="X1259">
        <v>26.68525314</v>
      </c>
      <c r="Y1259">
        <v>5.3268760999999998E-2</v>
      </c>
      <c r="Z1259">
        <v>0.151807785</v>
      </c>
      <c r="AA1259">
        <v>0.67246368300000003</v>
      </c>
      <c r="AB1259">
        <v>1.3039646149999999</v>
      </c>
      <c r="AC1259">
        <v>3.7207311E-2</v>
      </c>
      <c r="AD1259">
        <v>-8.8454563999999999E-2</v>
      </c>
    </row>
    <row r="1260" spans="1:30" x14ac:dyDescent="0.2">
      <c r="A1260" t="s">
        <v>5954</v>
      </c>
      <c r="B1260" t="s">
        <v>5955</v>
      </c>
      <c r="C1260" t="s">
        <v>5956</v>
      </c>
      <c r="D1260" t="s">
        <v>5957</v>
      </c>
      <c r="E1260" t="s">
        <v>5958</v>
      </c>
      <c r="F1260" t="s">
        <v>5959</v>
      </c>
      <c r="G1260" t="s">
        <v>43</v>
      </c>
      <c r="H1260">
        <v>10.935</v>
      </c>
      <c r="I1260">
        <v>10</v>
      </c>
      <c r="J1260">
        <v>88.5</v>
      </c>
      <c r="K1260">
        <v>0</v>
      </c>
      <c r="L1260">
        <v>196.68</v>
      </c>
      <c r="M1260">
        <v>29.530626300000002</v>
      </c>
      <c r="N1260">
        <v>29.993345260000002</v>
      </c>
      <c r="O1260">
        <v>30.314840319999998</v>
      </c>
      <c r="P1260">
        <v>29.73096275</v>
      </c>
      <c r="Q1260">
        <v>30.84856796</v>
      </c>
      <c r="R1260">
        <v>29.667327879999998</v>
      </c>
      <c r="S1260">
        <v>29.69637299</v>
      </c>
      <c r="T1260">
        <v>29.809942249999999</v>
      </c>
      <c r="U1260">
        <v>29.759134289999999</v>
      </c>
      <c r="V1260">
        <v>30.3048687</v>
      </c>
      <c r="W1260">
        <v>29.735166549999999</v>
      </c>
      <c r="X1260">
        <v>29.630620960000002</v>
      </c>
      <c r="Y1260">
        <v>6.2970120000000004E-2</v>
      </c>
      <c r="Z1260">
        <v>5.605189E-2</v>
      </c>
      <c r="AA1260">
        <v>0.16555577899999999</v>
      </c>
      <c r="AB1260">
        <v>0.19206746399999999</v>
      </c>
      <c r="AC1260">
        <v>0.25273609800000002</v>
      </c>
      <c r="AD1260">
        <v>-0.135068893</v>
      </c>
    </row>
    <row r="1261" spans="1:30" x14ac:dyDescent="0.2">
      <c r="A1261" t="s">
        <v>5960</v>
      </c>
      <c r="B1261" t="s">
        <v>5961</v>
      </c>
      <c r="C1261" t="s">
        <v>5962</v>
      </c>
      <c r="D1261" t="s">
        <v>5963</v>
      </c>
      <c r="E1261" t="s">
        <v>5964</v>
      </c>
      <c r="F1261" t="s">
        <v>5965</v>
      </c>
      <c r="G1261" t="s">
        <v>43</v>
      </c>
      <c r="H1261">
        <v>9.5431000000000008</v>
      </c>
      <c r="I1261">
        <v>6</v>
      </c>
      <c r="J1261">
        <v>50</v>
      </c>
      <c r="K1261">
        <v>0</v>
      </c>
      <c r="L1261">
        <v>64.409000000000006</v>
      </c>
      <c r="M1261">
        <v>25.67006683</v>
      </c>
      <c r="N1261">
        <v>25.62913322</v>
      </c>
      <c r="O1261">
        <v>25.077253339999999</v>
      </c>
      <c r="P1261">
        <v>24.966474529999999</v>
      </c>
      <c r="Q1261">
        <v>27.684049609999999</v>
      </c>
      <c r="R1261">
        <v>26.087701800000001</v>
      </c>
      <c r="S1261">
        <v>25.14121819</v>
      </c>
      <c r="T1261">
        <v>23.888154979999999</v>
      </c>
      <c r="U1261">
        <v>24.07474899</v>
      </c>
      <c r="V1261">
        <v>26.945142749999999</v>
      </c>
      <c r="W1261">
        <v>25.36756325</v>
      </c>
      <c r="X1261">
        <v>25.71271896</v>
      </c>
      <c r="Y1261">
        <v>0.46037585800000003</v>
      </c>
      <c r="Z1261">
        <v>-0.54965718600000002</v>
      </c>
      <c r="AA1261">
        <v>9.1810505000000001E-2</v>
      </c>
      <c r="AB1261">
        <v>0.237600327</v>
      </c>
      <c r="AC1261">
        <v>1.2467538869999999</v>
      </c>
      <c r="AD1261">
        <v>-1.6404342649999999</v>
      </c>
    </row>
    <row r="1262" spans="1:30" x14ac:dyDescent="0.2">
      <c r="A1262" t="s">
        <v>5966</v>
      </c>
      <c r="B1262" t="s">
        <v>5967</v>
      </c>
      <c r="C1262" t="s">
        <v>5968</v>
      </c>
      <c r="D1262" t="s">
        <v>5969</v>
      </c>
      <c r="E1262" t="s">
        <v>5970</v>
      </c>
      <c r="F1262" t="s">
        <v>5971</v>
      </c>
      <c r="G1262" t="s">
        <v>43</v>
      </c>
      <c r="H1262">
        <v>16.169</v>
      </c>
      <c r="I1262">
        <v>11</v>
      </c>
      <c r="J1262">
        <v>57.9</v>
      </c>
      <c r="K1262">
        <v>0</v>
      </c>
      <c r="L1262">
        <v>20.779</v>
      </c>
      <c r="M1262">
        <v>27.004102710000002</v>
      </c>
      <c r="N1262">
        <v>27.355566020000001</v>
      </c>
      <c r="O1262">
        <v>27.141607279999999</v>
      </c>
      <c r="P1262">
        <v>27.128786089999998</v>
      </c>
      <c r="Q1262">
        <v>28.391410830000002</v>
      </c>
      <c r="R1262">
        <v>27.16077232</v>
      </c>
      <c r="S1262">
        <v>26.817142489999998</v>
      </c>
      <c r="T1262">
        <v>27.248437880000001</v>
      </c>
      <c r="U1262">
        <v>26.884717940000002</v>
      </c>
      <c r="V1262">
        <v>28.542150500000002</v>
      </c>
      <c r="W1262">
        <v>26.878532409999998</v>
      </c>
      <c r="X1262">
        <v>27.296667100000001</v>
      </c>
      <c r="Y1262">
        <v>0.32677761399999999</v>
      </c>
      <c r="Z1262">
        <v>-0.40535799700000003</v>
      </c>
      <c r="AA1262">
        <v>6.1200259999999998E-3</v>
      </c>
      <c r="AB1262">
        <v>-1.2126923E-2</v>
      </c>
      <c r="AC1262">
        <v>0.49701316200000001</v>
      </c>
      <c r="AD1262">
        <v>-0.589017232</v>
      </c>
    </row>
    <row r="1263" spans="1:30" x14ac:dyDescent="0.2">
      <c r="A1263" t="s">
        <v>5972</v>
      </c>
      <c r="B1263" t="s">
        <v>5973</v>
      </c>
      <c r="C1263" t="s">
        <v>5974</v>
      </c>
      <c r="D1263" t="s">
        <v>5975</v>
      </c>
      <c r="E1263" t="s">
        <v>5976</v>
      </c>
      <c r="F1263" t="s">
        <v>5977</v>
      </c>
      <c r="G1263" t="s">
        <v>395</v>
      </c>
      <c r="H1263">
        <v>49.887999999999998</v>
      </c>
      <c r="I1263">
        <v>32</v>
      </c>
      <c r="J1263">
        <v>81.5</v>
      </c>
      <c r="K1263">
        <v>0</v>
      </c>
      <c r="L1263">
        <v>323.31</v>
      </c>
      <c r="M1263">
        <v>29.754505160000001</v>
      </c>
      <c r="N1263">
        <v>30.05762863</v>
      </c>
      <c r="O1263">
        <v>30.10786629</v>
      </c>
      <c r="P1263">
        <v>30.137971879999998</v>
      </c>
      <c r="Q1263">
        <v>30.182458879999999</v>
      </c>
      <c r="R1263">
        <v>30.248529430000001</v>
      </c>
      <c r="S1263">
        <v>29.958230969999999</v>
      </c>
      <c r="T1263">
        <v>30.186006549999998</v>
      </c>
      <c r="U1263">
        <v>30.058917999999998</v>
      </c>
      <c r="V1263">
        <v>29.470319750000002</v>
      </c>
      <c r="W1263">
        <v>29.95199203</v>
      </c>
      <c r="X1263">
        <v>29.775709150000001</v>
      </c>
      <c r="Y1263">
        <v>0.60276644700000004</v>
      </c>
      <c r="Z1263">
        <v>0.240659714</v>
      </c>
      <c r="AA1263">
        <v>1.468847724</v>
      </c>
      <c r="AB1263">
        <v>0.45697975200000002</v>
      </c>
      <c r="AC1263">
        <v>1.0119876999999999</v>
      </c>
      <c r="AD1263">
        <v>0.33504486100000003</v>
      </c>
    </row>
    <row r="1264" spans="1:30" x14ac:dyDescent="0.2">
      <c r="A1264" t="s">
        <v>5978</v>
      </c>
      <c r="B1264" t="s">
        <v>5979</v>
      </c>
      <c r="C1264" t="s">
        <v>5980</v>
      </c>
      <c r="D1264" t="s">
        <v>5981</v>
      </c>
      <c r="E1264" t="s">
        <v>5982</v>
      </c>
      <c r="F1264" t="s">
        <v>5983</v>
      </c>
      <c r="G1264" t="s">
        <v>91</v>
      </c>
      <c r="H1264">
        <v>20.484999999999999</v>
      </c>
      <c r="I1264">
        <v>10</v>
      </c>
      <c r="J1264">
        <v>70.900000000000006</v>
      </c>
      <c r="K1264">
        <v>0</v>
      </c>
      <c r="L1264">
        <v>43.091000000000001</v>
      </c>
      <c r="M1264">
        <v>26.538454059999999</v>
      </c>
      <c r="N1264">
        <v>26.548013690000001</v>
      </c>
      <c r="O1264">
        <v>25.043180469999999</v>
      </c>
      <c r="P1264">
        <v>23.972061159999999</v>
      </c>
      <c r="Q1264">
        <v>23.945409770000001</v>
      </c>
      <c r="R1264">
        <v>24.509674069999999</v>
      </c>
      <c r="S1264">
        <v>23.441486359999999</v>
      </c>
      <c r="T1264">
        <v>24.79061317</v>
      </c>
      <c r="U1264">
        <v>25.99209213</v>
      </c>
      <c r="V1264">
        <v>24.134443279999999</v>
      </c>
      <c r="W1264">
        <v>25.804544450000002</v>
      </c>
      <c r="X1264">
        <v>25.57896233</v>
      </c>
      <c r="Y1264">
        <v>0.52969443299999996</v>
      </c>
      <c r="Z1264">
        <v>0.87056604999999998</v>
      </c>
      <c r="AA1264">
        <v>0.86414905900000005</v>
      </c>
      <c r="AB1264">
        <v>-1.0302683509999999</v>
      </c>
      <c r="AC1264">
        <v>0.18172506399999999</v>
      </c>
      <c r="AD1264">
        <v>-0.43125279700000002</v>
      </c>
    </row>
    <row r="1265" spans="1:30" x14ac:dyDescent="0.2">
      <c r="A1265" t="s">
        <v>5984</v>
      </c>
      <c r="B1265" t="s">
        <v>5985</v>
      </c>
      <c r="C1265" t="s">
        <v>5986</v>
      </c>
      <c r="D1265" t="s">
        <v>5987</v>
      </c>
      <c r="E1265" t="s">
        <v>5984</v>
      </c>
      <c r="F1265" t="s">
        <v>5988</v>
      </c>
      <c r="G1265" t="s">
        <v>232</v>
      </c>
      <c r="H1265">
        <v>34.015999999999998</v>
      </c>
      <c r="I1265">
        <v>7</v>
      </c>
      <c r="J1265">
        <v>31.3</v>
      </c>
      <c r="K1265">
        <v>0</v>
      </c>
      <c r="L1265">
        <v>101.13</v>
      </c>
      <c r="M1265">
        <v>25.28633881</v>
      </c>
      <c r="N1265">
        <v>24.397672650000001</v>
      </c>
      <c r="O1265">
        <v>25.003587719999999</v>
      </c>
      <c r="P1265">
        <v>24.223428729999998</v>
      </c>
      <c r="Q1265">
        <v>23.4449501</v>
      </c>
      <c r="R1265">
        <v>24.84842682</v>
      </c>
      <c r="S1265">
        <v>25.324058529999999</v>
      </c>
      <c r="T1265">
        <v>23.451528549999999</v>
      </c>
      <c r="U1265">
        <v>24.864574430000001</v>
      </c>
      <c r="V1265">
        <v>24.9641552</v>
      </c>
      <c r="W1265">
        <v>24.863157269999999</v>
      </c>
      <c r="X1265">
        <v>24.82459068</v>
      </c>
      <c r="Y1265">
        <v>1.4847243E-2</v>
      </c>
      <c r="Z1265">
        <v>1.1898677E-2</v>
      </c>
      <c r="AA1265">
        <v>0.80658270700000001</v>
      </c>
      <c r="AB1265">
        <v>-0.71169916799999999</v>
      </c>
      <c r="AC1265">
        <v>0.23455709499999999</v>
      </c>
      <c r="AD1265">
        <v>-0.33724721299999999</v>
      </c>
    </row>
    <row r="1266" spans="1:30" x14ac:dyDescent="0.2">
      <c r="A1266" t="s">
        <v>5989</v>
      </c>
      <c r="B1266" t="s">
        <v>5990</v>
      </c>
      <c r="C1266" t="s">
        <v>2518</v>
      </c>
      <c r="D1266" t="s">
        <v>5991</v>
      </c>
      <c r="E1266" t="s">
        <v>5992</v>
      </c>
      <c r="F1266" t="s">
        <v>5993</v>
      </c>
      <c r="G1266" t="s">
        <v>91</v>
      </c>
      <c r="H1266">
        <v>28.547000000000001</v>
      </c>
      <c r="I1266">
        <v>5</v>
      </c>
      <c r="J1266">
        <v>33.5</v>
      </c>
      <c r="K1266">
        <v>0</v>
      </c>
      <c r="L1266">
        <v>9.2620000000000005</v>
      </c>
      <c r="M1266">
        <v>23.628465649999999</v>
      </c>
      <c r="N1266">
        <v>25.200073239999998</v>
      </c>
      <c r="O1266">
        <v>24.192134859999999</v>
      </c>
      <c r="P1266">
        <v>23.65856934</v>
      </c>
      <c r="Q1266">
        <v>24.840892790000002</v>
      </c>
      <c r="R1266">
        <v>25.041803359999999</v>
      </c>
      <c r="S1266">
        <v>23.509418490000002</v>
      </c>
      <c r="T1266">
        <v>24.746974949999998</v>
      </c>
      <c r="U1266">
        <v>23.80629158</v>
      </c>
      <c r="V1266">
        <v>23.66285706</v>
      </c>
      <c r="W1266">
        <v>25.77843094</v>
      </c>
      <c r="X1266">
        <v>24.433042530000002</v>
      </c>
      <c r="Y1266">
        <v>0.136335347</v>
      </c>
      <c r="Z1266">
        <v>-0.284552256</v>
      </c>
      <c r="AA1266">
        <v>5.0586363000000002E-2</v>
      </c>
      <c r="AB1266">
        <v>-0.111021678</v>
      </c>
      <c r="AC1266">
        <v>0.34679438699999998</v>
      </c>
      <c r="AD1266">
        <v>-0.60388183600000001</v>
      </c>
    </row>
    <row r="1267" spans="1:30" x14ac:dyDescent="0.2">
      <c r="A1267" t="s">
        <v>5994</v>
      </c>
      <c r="B1267" t="s">
        <v>5995</v>
      </c>
      <c r="C1267" t="s">
        <v>5996</v>
      </c>
      <c r="D1267" t="s">
        <v>5997</v>
      </c>
      <c r="E1267" t="s">
        <v>5998</v>
      </c>
      <c r="F1267" t="s">
        <v>5999</v>
      </c>
      <c r="G1267" t="s">
        <v>91</v>
      </c>
      <c r="H1267">
        <v>67.251999999999995</v>
      </c>
      <c r="I1267">
        <v>42</v>
      </c>
      <c r="J1267">
        <v>84.8</v>
      </c>
      <c r="K1267">
        <v>0</v>
      </c>
      <c r="L1267">
        <v>323.31</v>
      </c>
      <c r="M1267">
        <v>30.121639250000001</v>
      </c>
      <c r="N1267">
        <v>30.443420410000002</v>
      </c>
      <c r="O1267">
        <v>30.558372500000001</v>
      </c>
      <c r="P1267">
        <v>31.506492609999999</v>
      </c>
      <c r="Q1267">
        <v>31.246944429999999</v>
      </c>
      <c r="R1267">
        <v>30.600542069999999</v>
      </c>
      <c r="S1267">
        <v>30.363483429999999</v>
      </c>
      <c r="T1267">
        <v>30.385765079999999</v>
      </c>
      <c r="U1267">
        <v>30.37492752</v>
      </c>
      <c r="V1267">
        <v>30.653009409999999</v>
      </c>
      <c r="W1267">
        <v>30.34921074</v>
      </c>
      <c r="X1267">
        <v>30.091314319999999</v>
      </c>
      <c r="Y1267">
        <v>1.5854296E-2</v>
      </c>
      <c r="Z1267">
        <v>9.9658969999999996E-3</v>
      </c>
      <c r="AA1267">
        <v>1.126748415</v>
      </c>
      <c r="AB1267">
        <v>0.75348154700000003</v>
      </c>
      <c r="AC1267">
        <v>2.0959538E-2</v>
      </c>
      <c r="AD1267">
        <v>1.0213852000000001E-2</v>
      </c>
    </row>
    <row r="1268" spans="1:30" x14ac:dyDescent="0.2">
      <c r="A1268" t="s">
        <v>6000</v>
      </c>
      <c r="B1268" t="s">
        <v>6001</v>
      </c>
      <c r="C1268" t="s">
        <v>6002</v>
      </c>
      <c r="D1268" t="s">
        <v>6003</v>
      </c>
      <c r="E1268" t="s">
        <v>6004</v>
      </c>
      <c r="F1268" t="s">
        <v>6005</v>
      </c>
      <c r="G1268" t="s">
        <v>43</v>
      </c>
      <c r="H1268">
        <v>35.634</v>
      </c>
      <c r="I1268">
        <v>10</v>
      </c>
      <c r="J1268">
        <v>47.1</v>
      </c>
      <c r="K1268">
        <v>0</v>
      </c>
      <c r="L1268">
        <v>23.236000000000001</v>
      </c>
      <c r="M1268">
        <v>23.969045640000001</v>
      </c>
      <c r="N1268">
        <v>23.798524860000001</v>
      </c>
      <c r="O1268">
        <v>24.317447659999999</v>
      </c>
      <c r="P1268">
        <v>24.52581215</v>
      </c>
      <c r="Q1268">
        <v>25.43758965</v>
      </c>
      <c r="R1268">
        <v>24.289661410000001</v>
      </c>
      <c r="S1268">
        <v>25.251211170000001</v>
      </c>
      <c r="T1268">
        <v>24.04193115</v>
      </c>
      <c r="U1268">
        <v>24.469238279999999</v>
      </c>
      <c r="V1268">
        <v>23.984405519999999</v>
      </c>
      <c r="W1268">
        <v>24.828275680000001</v>
      </c>
      <c r="X1268">
        <v>24.44075775</v>
      </c>
      <c r="Y1268">
        <v>0.606763626</v>
      </c>
      <c r="Z1268">
        <v>-0.389473597</v>
      </c>
      <c r="AA1268">
        <v>0.32023178800000002</v>
      </c>
      <c r="AB1268">
        <v>0.33320808400000002</v>
      </c>
      <c r="AC1268">
        <v>0.146744177</v>
      </c>
      <c r="AD1268">
        <v>0.16964721699999999</v>
      </c>
    </row>
    <row r="1269" spans="1:30" x14ac:dyDescent="0.2">
      <c r="A1269" t="s">
        <v>6006</v>
      </c>
      <c r="B1269" t="s">
        <v>6007</v>
      </c>
      <c r="C1269" t="s">
        <v>6008</v>
      </c>
      <c r="D1269" t="s">
        <v>6009</v>
      </c>
      <c r="E1269" t="s">
        <v>6010</v>
      </c>
      <c r="F1269" t="s">
        <v>6011</v>
      </c>
      <c r="G1269" t="s">
        <v>91</v>
      </c>
      <c r="H1269">
        <v>48.543999999999997</v>
      </c>
      <c r="I1269">
        <v>20</v>
      </c>
      <c r="J1269">
        <v>65.599999999999994</v>
      </c>
      <c r="K1269">
        <v>0</v>
      </c>
      <c r="L1269">
        <v>323.31</v>
      </c>
      <c r="M1269">
        <v>28.58021355</v>
      </c>
      <c r="N1269">
        <v>29.02572632</v>
      </c>
      <c r="O1269">
        <v>29.300642010000001</v>
      </c>
      <c r="P1269">
        <v>29.596851350000001</v>
      </c>
      <c r="Q1269">
        <v>30.100616460000001</v>
      </c>
      <c r="R1269">
        <v>29.09654999</v>
      </c>
      <c r="S1269">
        <v>28.281976700000001</v>
      </c>
      <c r="T1269">
        <v>29.167821880000002</v>
      </c>
      <c r="U1269">
        <v>28.631141660000001</v>
      </c>
      <c r="V1269">
        <v>29.19326401</v>
      </c>
      <c r="W1269">
        <v>28.88232803</v>
      </c>
      <c r="X1269">
        <v>28.257638929999999</v>
      </c>
      <c r="Y1269">
        <v>0.21456199200000001</v>
      </c>
      <c r="Z1269">
        <v>0.191116969</v>
      </c>
      <c r="AA1269">
        <v>0.96111449199999999</v>
      </c>
      <c r="AB1269">
        <v>0.82026227299999999</v>
      </c>
      <c r="AC1269">
        <v>7.8642493999999993E-2</v>
      </c>
      <c r="AD1269">
        <v>-8.4096908999999997E-2</v>
      </c>
    </row>
    <row r="1270" spans="1:30" x14ac:dyDescent="0.2">
      <c r="A1270" t="s">
        <v>6012</v>
      </c>
      <c r="B1270" t="s">
        <v>5985</v>
      </c>
      <c r="C1270" t="s">
        <v>5986</v>
      </c>
      <c r="D1270" t="s">
        <v>6013</v>
      </c>
      <c r="E1270" t="s">
        <v>6012</v>
      </c>
      <c r="F1270" t="s">
        <v>6014</v>
      </c>
      <c r="G1270" t="s">
        <v>232</v>
      </c>
      <c r="H1270">
        <v>32.997999999999998</v>
      </c>
      <c r="I1270">
        <v>23</v>
      </c>
      <c r="J1270">
        <v>76.5</v>
      </c>
      <c r="K1270">
        <v>0</v>
      </c>
      <c r="L1270">
        <v>323.31</v>
      </c>
      <c r="M1270">
        <v>29.312158579999998</v>
      </c>
      <c r="N1270">
        <v>29.317020419999999</v>
      </c>
      <c r="O1270">
        <v>29.276308060000002</v>
      </c>
      <c r="P1270">
        <v>28.41336823</v>
      </c>
      <c r="Q1270">
        <v>28.5667057</v>
      </c>
      <c r="R1270">
        <v>29.381088259999999</v>
      </c>
      <c r="S1270">
        <v>29.409366609999999</v>
      </c>
      <c r="T1270">
        <v>29.048355099999998</v>
      </c>
      <c r="U1270">
        <v>29.02944183</v>
      </c>
      <c r="V1270">
        <v>29.670471190000001</v>
      </c>
      <c r="W1270">
        <v>29.331123349999999</v>
      </c>
      <c r="X1270">
        <v>29.189945219999998</v>
      </c>
      <c r="Y1270">
        <v>0.26611575199999998</v>
      </c>
      <c r="Z1270">
        <v>-9.5350901000000002E-2</v>
      </c>
      <c r="AA1270">
        <v>0.85277013199999996</v>
      </c>
      <c r="AB1270">
        <v>-0.61012586000000002</v>
      </c>
      <c r="AC1270">
        <v>0.55073702999999996</v>
      </c>
      <c r="AD1270">
        <v>-0.23479207399999999</v>
      </c>
    </row>
    <row r="1271" spans="1:30" x14ac:dyDescent="0.2">
      <c r="A1271" t="s">
        <v>6015</v>
      </c>
      <c r="B1271" t="s">
        <v>6016</v>
      </c>
      <c r="C1271" t="s">
        <v>6017</v>
      </c>
      <c r="D1271" t="s">
        <v>6018</v>
      </c>
      <c r="E1271" t="s">
        <v>6019</v>
      </c>
      <c r="F1271" t="s">
        <v>6020</v>
      </c>
      <c r="G1271" t="s">
        <v>91</v>
      </c>
      <c r="H1271">
        <v>20.869</v>
      </c>
      <c r="I1271">
        <v>2</v>
      </c>
      <c r="J1271">
        <v>16.8</v>
      </c>
      <c r="K1271">
        <v>0</v>
      </c>
      <c r="L1271">
        <v>11.795</v>
      </c>
      <c r="M1271">
        <v>23.457113270000001</v>
      </c>
      <c r="N1271">
        <v>22.52324677</v>
      </c>
      <c r="O1271">
        <v>24.705751419999999</v>
      </c>
      <c r="P1271">
        <v>25.29726028</v>
      </c>
      <c r="Q1271">
        <v>24.898712159999999</v>
      </c>
      <c r="R1271">
        <v>25.1315937</v>
      </c>
      <c r="S1271">
        <v>25.367956159999999</v>
      </c>
      <c r="T1271">
        <v>24.714658740000001</v>
      </c>
      <c r="U1271">
        <v>23.985536580000002</v>
      </c>
      <c r="V1271">
        <v>24.237081530000001</v>
      </c>
      <c r="W1271">
        <v>24.53225136</v>
      </c>
      <c r="X1271">
        <v>23.528791429999998</v>
      </c>
      <c r="Y1271">
        <v>0.31441477499999998</v>
      </c>
      <c r="Z1271">
        <v>-0.53733762100000004</v>
      </c>
      <c r="AA1271">
        <v>1.4668571370000001</v>
      </c>
      <c r="AB1271">
        <v>1.009813944</v>
      </c>
      <c r="AC1271">
        <v>0.52035184599999995</v>
      </c>
      <c r="AD1271">
        <v>0.59000905400000003</v>
      </c>
    </row>
    <row r="1272" spans="1:30" x14ac:dyDescent="0.2">
      <c r="A1272" t="s">
        <v>6021</v>
      </c>
      <c r="B1272" t="s">
        <v>6022</v>
      </c>
      <c r="C1272" t="s">
        <v>6023</v>
      </c>
      <c r="D1272" t="s">
        <v>6024</v>
      </c>
      <c r="E1272" t="s">
        <v>6025</v>
      </c>
      <c r="F1272" t="s">
        <v>6026</v>
      </c>
      <c r="G1272" t="s">
        <v>395</v>
      </c>
      <c r="H1272">
        <v>66.83</v>
      </c>
      <c r="I1272">
        <v>68</v>
      </c>
      <c r="J1272">
        <v>78.7</v>
      </c>
      <c r="K1272">
        <v>0</v>
      </c>
      <c r="L1272">
        <v>323.31</v>
      </c>
      <c r="M1272">
        <v>34.070560460000003</v>
      </c>
      <c r="N1272">
        <v>34.37068558</v>
      </c>
      <c r="O1272">
        <v>34.38032913</v>
      </c>
      <c r="P1272">
        <v>34.853038789999999</v>
      </c>
      <c r="Q1272">
        <v>35.134880070000001</v>
      </c>
      <c r="R1272">
        <v>34.472663879999999</v>
      </c>
      <c r="S1272">
        <v>33.975536349999999</v>
      </c>
      <c r="T1272">
        <v>34.134075160000002</v>
      </c>
      <c r="U1272">
        <v>33.955497739999998</v>
      </c>
      <c r="V1272">
        <v>34.69618225</v>
      </c>
      <c r="W1272">
        <v>33.853965760000001</v>
      </c>
      <c r="X1272">
        <v>33.94968033</v>
      </c>
      <c r="Y1272">
        <v>0.13919547900000001</v>
      </c>
      <c r="Z1272">
        <v>0.107248942</v>
      </c>
      <c r="AA1272">
        <v>0.93097018300000001</v>
      </c>
      <c r="AB1272">
        <v>0.65358479800000002</v>
      </c>
      <c r="AC1272">
        <v>0.20577902100000001</v>
      </c>
      <c r="AD1272">
        <v>-0.14490636200000001</v>
      </c>
    </row>
    <row r="1273" spans="1:30" x14ac:dyDescent="0.2">
      <c r="A1273" t="s">
        <v>6027</v>
      </c>
      <c r="B1273" t="s">
        <v>6028</v>
      </c>
      <c r="C1273" t="s">
        <v>6029</v>
      </c>
      <c r="D1273" t="s">
        <v>6030</v>
      </c>
      <c r="E1273" t="s">
        <v>6031</v>
      </c>
      <c r="F1273" t="s">
        <v>6032</v>
      </c>
      <c r="G1273" t="s">
        <v>395</v>
      </c>
      <c r="H1273">
        <v>24.532</v>
      </c>
      <c r="I1273">
        <v>18</v>
      </c>
      <c r="J1273">
        <v>53.6</v>
      </c>
      <c r="K1273">
        <v>0</v>
      </c>
      <c r="L1273">
        <v>323.31</v>
      </c>
      <c r="M1273">
        <v>29.68904114</v>
      </c>
      <c r="N1273">
        <v>30.176408769999998</v>
      </c>
      <c r="O1273">
        <v>30.470338819999998</v>
      </c>
      <c r="P1273">
        <v>31.10330772</v>
      </c>
      <c r="Q1273">
        <v>31.60862732</v>
      </c>
      <c r="R1273">
        <v>30.669406890000001</v>
      </c>
      <c r="S1273">
        <v>29.636924740000001</v>
      </c>
      <c r="T1273">
        <v>29.672361370000001</v>
      </c>
      <c r="U1273">
        <v>30.02604294</v>
      </c>
      <c r="V1273">
        <v>31.00329971</v>
      </c>
      <c r="W1273">
        <v>29.80350494</v>
      </c>
      <c r="X1273">
        <v>29.418142320000001</v>
      </c>
      <c r="Y1273">
        <v>2.3347525000000001E-2</v>
      </c>
      <c r="Z1273">
        <v>3.6947250000000001E-2</v>
      </c>
      <c r="AA1273">
        <v>0.89338189400000001</v>
      </c>
      <c r="AB1273">
        <v>1.052131653</v>
      </c>
      <c r="AC1273">
        <v>0.236508473</v>
      </c>
      <c r="AD1273">
        <v>-0.29653930699999997</v>
      </c>
    </row>
    <row r="1274" spans="1:30" x14ac:dyDescent="0.2">
      <c r="A1274" t="s">
        <v>6033</v>
      </c>
      <c r="B1274" t="s">
        <v>6034</v>
      </c>
      <c r="C1274" t="s">
        <v>6035</v>
      </c>
      <c r="D1274" t="s">
        <v>6036</v>
      </c>
      <c r="E1274" t="s">
        <v>6037</v>
      </c>
      <c r="F1274" t="s">
        <v>6038</v>
      </c>
      <c r="G1274" t="s">
        <v>91</v>
      </c>
      <c r="H1274">
        <v>46.822000000000003</v>
      </c>
      <c r="I1274">
        <v>19</v>
      </c>
      <c r="J1274">
        <v>46.8</v>
      </c>
      <c r="K1274">
        <v>0</v>
      </c>
      <c r="L1274">
        <v>221.66</v>
      </c>
      <c r="M1274">
        <v>23.119350430000001</v>
      </c>
      <c r="N1274">
        <v>26.20220947</v>
      </c>
      <c r="O1274">
        <v>26.123783110000002</v>
      </c>
      <c r="P1274">
        <v>25.88799667</v>
      </c>
      <c r="Q1274">
        <v>25.793424609999999</v>
      </c>
      <c r="R1274">
        <v>24.64488029</v>
      </c>
      <c r="S1274">
        <v>26.123388290000001</v>
      </c>
      <c r="T1274">
        <v>25.412996289999999</v>
      </c>
      <c r="U1274">
        <v>24.39824295</v>
      </c>
      <c r="V1274">
        <v>25.965763089999999</v>
      </c>
      <c r="W1274">
        <v>24.609245300000001</v>
      </c>
      <c r="X1274">
        <v>25.235313420000001</v>
      </c>
      <c r="Y1274">
        <v>3.7941709999999997E-2</v>
      </c>
      <c r="Z1274">
        <v>-0.12165959699999999</v>
      </c>
      <c r="AA1274">
        <v>0.111281791</v>
      </c>
      <c r="AB1274">
        <v>0.17199325600000001</v>
      </c>
      <c r="AC1274">
        <v>2.1744184E-2</v>
      </c>
      <c r="AD1274">
        <v>4.1435241999999997E-2</v>
      </c>
    </row>
    <row r="1275" spans="1:30" x14ac:dyDescent="0.2">
      <c r="A1275" t="s">
        <v>6039</v>
      </c>
      <c r="B1275" t="s">
        <v>6040</v>
      </c>
      <c r="C1275" t="s">
        <v>6041</v>
      </c>
      <c r="D1275" t="s">
        <v>6042</v>
      </c>
      <c r="E1275" t="s">
        <v>6043</v>
      </c>
      <c r="F1275" t="s">
        <v>6044</v>
      </c>
      <c r="G1275" t="s">
        <v>91</v>
      </c>
      <c r="H1275">
        <v>59.896999999999998</v>
      </c>
      <c r="I1275">
        <v>31</v>
      </c>
      <c r="J1275">
        <v>72.2</v>
      </c>
      <c r="K1275">
        <v>0</v>
      </c>
      <c r="L1275">
        <v>323.31</v>
      </c>
      <c r="M1275">
        <v>27.777183529999999</v>
      </c>
      <c r="N1275">
        <v>28.280118940000001</v>
      </c>
      <c r="O1275">
        <v>28.98070908</v>
      </c>
      <c r="P1275">
        <v>28.92394066</v>
      </c>
      <c r="Q1275">
        <v>26.975963589999999</v>
      </c>
      <c r="R1275">
        <v>28.016271589999999</v>
      </c>
      <c r="S1275">
        <v>26.956598280000001</v>
      </c>
      <c r="T1275">
        <v>27.193944930000001</v>
      </c>
      <c r="U1275">
        <v>27.69105721</v>
      </c>
      <c r="V1275">
        <v>28.162981030000001</v>
      </c>
      <c r="W1275">
        <v>27.937698359999999</v>
      </c>
      <c r="X1275">
        <v>27.668849949999998</v>
      </c>
      <c r="Y1275">
        <v>0.488223036</v>
      </c>
      <c r="Z1275">
        <v>0.42282740299999999</v>
      </c>
      <c r="AA1275">
        <v>2.8283751999999999E-2</v>
      </c>
      <c r="AB1275">
        <v>4.8882166999999997E-2</v>
      </c>
      <c r="AC1275">
        <v>1.165472557</v>
      </c>
      <c r="AD1275">
        <v>-0.64264297500000001</v>
      </c>
    </row>
    <row r="1276" spans="1:30" x14ac:dyDescent="0.2">
      <c r="A1276" t="s">
        <v>6045</v>
      </c>
      <c r="B1276" t="s">
        <v>6046</v>
      </c>
      <c r="C1276" t="s">
        <v>6047</v>
      </c>
      <c r="D1276" t="s">
        <v>6048</v>
      </c>
      <c r="E1276" t="s">
        <v>6049</v>
      </c>
      <c r="F1276" t="s">
        <v>6050</v>
      </c>
      <c r="G1276" t="s">
        <v>43</v>
      </c>
      <c r="H1276">
        <v>20.939</v>
      </c>
      <c r="I1276">
        <v>4</v>
      </c>
      <c r="J1276">
        <v>35.5</v>
      </c>
      <c r="K1276">
        <v>0</v>
      </c>
      <c r="L1276">
        <v>53.94</v>
      </c>
      <c r="M1276">
        <v>26.889135360000001</v>
      </c>
      <c r="N1276">
        <v>25.30853844</v>
      </c>
      <c r="O1276">
        <v>23.55033302</v>
      </c>
      <c r="P1276">
        <v>24.240684510000001</v>
      </c>
      <c r="Q1276">
        <v>27.46917534</v>
      </c>
      <c r="R1276">
        <v>24.949010850000001</v>
      </c>
      <c r="S1276">
        <v>26.674247739999998</v>
      </c>
      <c r="T1276">
        <v>26.454471590000001</v>
      </c>
      <c r="U1276">
        <v>26.751363749999999</v>
      </c>
      <c r="V1276">
        <v>23.737113950000001</v>
      </c>
      <c r="W1276">
        <v>24.9036808</v>
      </c>
      <c r="X1276">
        <v>26.829414369999999</v>
      </c>
      <c r="Y1276">
        <v>2.3445820999999999E-2</v>
      </c>
      <c r="Z1276">
        <v>9.2599233000000003E-2</v>
      </c>
      <c r="AA1276">
        <v>0.107444287</v>
      </c>
      <c r="AB1276">
        <v>0.39622052499999999</v>
      </c>
      <c r="AC1276">
        <v>0.74470061200000004</v>
      </c>
      <c r="AD1276">
        <v>1.4699579869999999</v>
      </c>
    </row>
    <row r="1277" spans="1:30" x14ac:dyDescent="0.2">
      <c r="A1277" t="s">
        <v>6051</v>
      </c>
      <c r="B1277" t="s">
        <v>162</v>
      </c>
      <c r="C1277" t="s">
        <v>100</v>
      </c>
      <c r="D1277" t="s">
        <v>6052</v>
      </c>
      <c r="E1277" t="s">
        <v>6051</v>
      </c>
      <c r="F1277" t="s">
        <v>6053</v>
      </c>
      <c r="G1277" t="s">
        <v>58</v>
      </c>
      <c r="H1277">
        <v>42.295000000000002</v>
      </c>
      <c r="I1277">
        <v>20</v>
      </c>
      <c r="J1277">
        <v>69.900000000000006</v>
      </c>
      <c r="K1277">
        <v>0</v>
      </c>
      <c r="L1277">
        <v>198.78</v>
      </c>
      <c r="M1277">
        <v>25.534067149999998</v>
      </c>
      <c r="N1277">
        <v>26.961463930000001</v>
      </c>
      <c r="O1277">
        <v>27.57794762</v>
      </c>
      <c r="P1277">
        <v>27.299201969999999</v>
      </c>
      <c r="Q1277">
        <v>27.164997100000001</v>
      </c>
      <c r="R1277">
        <v>27.437538150000002</v>
      </c>
      <c r="S1277">
        <v>26.13069153</v>
      </c>
      <c r="T1277">
        <v>27.035171510000001</v>
      </c>
      <c r="U1277">
        <v>26.405160899999998</v>
      </c>
      <c r="V1277">
        <v>26.338903429999998</v>
      </c>
      <c r="W1277">
        <v>26.618909840000001</v>
      </c>
      <c r="X1277">
        <v>25.536321640000001</v>
      </c>
      <c r="Y1277">
        <v>0.31329437999999998</v>
      </c>
      <c r="Z1277">
        <v>0.52644793199999995</v>
      </c>
      <c r="AA1277">
        <v>1.565211152</v>
      </c>
      <c r="AB1277">
        <v>1.1358674369999999</v>
      </c>
      <c r="AC1277">
        <v>0.35502941599999999</v>
      </c>
      <c r="AD1277">
        <v>0.358963013</v>
      </c>
    </row>
    <row r="1278" spans="1:30" x14ac:dyDescent="0.2">
      <c r="A1278" t="s">
        <v>6054</v>
      </c>
      <c r="B1278" t="s">
        <v>6055</v>
      </c>
      <c r="C1278" t="s">
        <v>6056</v>
      </c>
      <c r="D1278" t="s">
        <v>6057</v>
      </c>
      <c r="E1278" t="s">
        <v>6058</v>
      </c>
      <c r="F1278" t="s">
        <v>6059</v>
      </c>
      <c r="G1278" t="s">
        <v>232</v>
      </c>
      <c r="H1278">
        <v>24.26</v>
      </c>
      <c r="I1278">
        <v>4</v>
      </c>
      <c r="J1278">
        <v>23.4</v>
      </c>
      <c r="K1278">
        <v>0</v>
      </c>
      <c r="L1278">
        <v>19.605</v>
      </c>
      <c r="M1278">
        <v>24.720514300000001</v>
      </c>
      <c r="N1278">
        <v>25.106653210000001</v>
      </c>
      <c r="O1278">
        <v>24.698482510000002</v>
      </c>
      <c r="P1278">
        <v>24.650203699999999</v>
      </c>
      <c r="Q1278">
        <v>24.77341461</v>
      </c>
      <c r="R1278">
        <v>24.687435149999999</v>
      </c>
      <c r="S1278">
        <v>24.825222019999998</v>
      </c>
      <c r="T1278">
        <v>24.208511349999998</v>
      </c>
      <c r="U1278">
        <v>24.664922709999999</v>
      </c>
      <c r="V1278">
        <v>24.747798920000001</v>
      </c>
      <c r="W1278">
        <v>25.092811579999999</v>
      </c>
      <c r="X1278">
        <v>25.738681790000001</v>
      </c>
      <c r="Y1278">
        <v>0.47756111699999998</v>
      </c>
      <c r="Z1278">
        <v>-0.35121409100000001</v>
      </c>
      <c r="AA1278">
        <v>0.77002286799999997</v>
      </c>
      <c r="AB1278">
        <v>-0.48941294400000002</v>
      </c>
      <c r="AC1278">
        <v>0.84570807400000003</v>
      </c>
      <c r="AD1278">
        <v>-0.62687873800000005</v>
      </c>
    </row>
    <row r="1279" spans="1:30" x14ac:dyDescent="0.2">
      <c r="A1279" t="s">
        <v>6060</v>
      </c>
      <c r="B1279" t="s">
        <v>6061</v>
      </c>
      <c r="C1279" t="s">
        <v>6062</v>
      </c>
      <c r="D1279" t="s">
        <v>6063</v>
      </c>
      <c r="E1279" t="s">
        <v>6064</v>
      </c>
      <c r="F1279" t="s">
        <v>6065</v>
      </c>
      <c r="G1279" t="s">
        <v>395</v>
      </c>
      <c r="H1279">
        <v>56.725999999999999</v>
      </c>
      <c r="I1279">
        <v>85</v>
      </c>
      <c r="J1279">
        <v>97.6</v>
      </c>
      <c r="K1279">
        <v>0</v>
      </c>
      <c r="L1279">
        <v>323.31</v>
      </c>
      <c r="M1279">
        <v>38.040428159999998</v>
      </c>
      <c r="N1279">
        <v>37.902698520000001</v>
      </c>
      <c r="O1279">
        <v>37.94256592</v>
      </c>
      <c r="P1279">
        <v>38.100749970000003</v>
      </c>
      <c r="Q1279">
        <v>38.215488430000001</v>
      </c>
      <c r="R1279">
        <v>37.863193510000002</v>
      </c>
      <c r="S1279">
        <v>37.724918369999997</v>
      </c>
      <c r="T1279">
        <v>37.9596138</v>
      </c>
      <c r="U1279">
        <v>37.98216248</v>
      </c>
      <c r="V1279">
        <v>38.271350859999998</v>
      </c>
      <c r="W1279">
        <v>37.830513000000003</v>
      </c>
      <c r="X1279">
        <v>38.127758030000003</v>
      </c>
      <c r="Y1279">
        <v>0.349661161</v>
      </c>
      <c r="Z1279">
        <v>-0.114643097</v>
      </c>
      <c r="AA1279">
        <v>3.4023181999999999E-2</v>
      </c>
      <c r="AB1279">
        <v>-1.6729991E-2</v>
      </c>
      <c r="AC1279">
        <v>0.53892726300000005</v>
      </c>
      <c r="AD1279">
        <v>-0.18764241500000001</v>
      </c>
    </row>
    <row r="1280" spans="1:30" x14ac:dyDescent="0.2">
      <c r="A1280" t="s">
        <v>6066</v>
      </c>
      <c r="B1280" t="s">
        <v>6067</v>
      </c>
      <c r="C1280" t="s">
        <v>6068</v>
      </c>
      <c r="D1280" t="s">
        <v>6069</v>
      </c>
      <c r="E1280" t="s">
        <v>6070</v>
      </c>
      <c r="F1280" t="s">
        <v>6071</v>
      </c>
      <c r="G1280" t="s">
        <v>36</v>
      </c>
      <c r="H1280">
        <v>21.533999999999999</v>
      </c>
      <c r="I1280">
        <v>17</v>
      </c>
      <c r="J1280">
        <v>56.3</v>
      </c>
      <c r="K1280">
        <v>0</v>
      </c>
      <c r="L1280">
        <v>323.31</v>
      </c>
      <c r="M1280">
        <v>33.52028275</v>
      </c>
      <c r="N1280">
        <v>33.340827939999997</v>
      </c>
      <c r="O1280">
        <v>33.59512711</v>
      </c>
      <c r="P1280">
        <v>32.30970001</v>
      </c>
      <c r="Q1280">
        <v>33.557277679999999</v>
      </c>
      <c r="R1280">
        <v>33.42517471</v>
      </c>
      <c r="S1280">
        <v>33.564903260000001</v>
      </c>
      <c r="T1280">
        <v>33.37152863</v>
      </c>
      <c r="U1280">
        <v>33.205162049999998</v>
      </c>
      <c r="V1280">
        <v>33.803665160000001</v>
      </c>
      <c r="W1280">
        <v>33.6631012</v>
      </c>
      <c r="X1280">
        <v>33.62353134</v>
      </c>
      <c r="Y1280">
        <v>1.06616475</v>
      </c>
      <c r="Z1280">
        <v>-0.21135330199999999</v>
      </c>
      <c r="AA1280">
        <v>0.68221947800000005</v>
      </c>
      <c r="AB1280">
        <v>-0.59938176499999996</v>
      </c>
      <c r="AC1280">
        <v>1.263580186</v>
      </c>
      <c r="AD1280">
        <v>-0.31623458900000001</v>
      </c>
    </row>
    <row r="1281" spans="1:30" x14ac:dyDescent="0.2">
      <c r="A1281" t="s">
        <v>6072</v>
      </c>
      <c r="B1281" t="s">
        <v>6073</v>
      </c>
      <c r="C1281" t="s">
        <v>6074</v>
      </c>
      <c r="D1281" t="s">
        <v>6075</v>
      </c>
      <c r="E1281" t="s">
        <v>6076</v>
      </c>
      <c r="F1281" t="s">
        <v>6077</v>
      </c>
      <c r="G1281" t="s">
        <v>91</v>
      </c>
      <c r="H1281">
        <v>22.068000000000001</v>
      </c>
      <c r="I1281">
        <v>8</v>
      </c>
      <c r="J1281">
        <v>54.5</v>
      </c>
      <c r="K1281">
        <v>0</v>
      </c>
      <c r="L1281">
        <v>14.539</v>
      </c>
      <c r="M1281">
        <v>24.434034350000001</v>
      </c>
      <c r="N1281">
        <v>24.769153589999998</v>
      </c>
      <c r="O1281">
        <v>24.903118129999999</v>
      </c>
      <c r="P1281">
        <v>26.120277399999999</v>
      </c>
      <c r="Q1281">
        <v>24.291307450000001</v>
      </c>
      <c r="R1281">
        <v>24.636907579999999</v>
      </c>
      <c r="S1281">
        <v>23.190429689999998</v>
      </c>
      <c r="T1281">
        <v>25.591493610000001</v>
      </c>
      <c r="U1281">
        <v>24.384233470000002</v>
      </c>
      <c r="V1281">
        <v>24.407127379999999</v>
      </c>
      <c r="W1281">
        <v>23.47612762</v>
      </c>
      <c r="X1281">
        <v>24.163635249999999</v>
      </c>
      <c r="Y1281">
        <v>1.034223173</v>
      </c>
      <c r="Z1281">
        <v>0.68647193900000003</v>
      </c>
      <c r="AA1281">
        <v>0.73173791099999996</v>
      </c>
      <c r="AB1281">
        <v>1.0005340579999999</v>
      </c>
      <c r="AC1281">
        <v>0.19130182300000001</v>
      </c>
      <c r="AD1281">
        <v>0.37308883700000001</v>
      </c>
    </row>
    <row r="1282" spans="1:30" x14ac:dyDescent="0.2">
      <c r="A1282" t="s">
        <v>6078</v>
      </c>
      <c r="B1282" t="s">
        <v>6079</v>
      </c>
      <c r="C1282" t="s">
        <v>6080</v>
      </c>
      <c r="D1282" t="s">
        <v>6081</v>
      </c>
      <c r="E1282" t="s">
        <v>6082</v>
      </c>
      <c r="F1282" t="s">
        <v>6083</v>
      </c>
      <c r="G1282" t="s">
        <v>36</v>
      </c>
      <c r="H1282">
        <v>38.521000000000001</v>
      </c>
      <c r="I1282">
        <v>9</v>
      </c>
      <c r="J1282">
        <v>41.5</v>
      </c>
      <c r="K1282">
        <v>0</v>
      </c>
      <c r="L1282">
        <v>56.314</v>
      </c>
      <c r="M1282">
        <v>23.640626910000002</v>
      </c>
      <c r="N1282">
        <v>24.612014769999998</v>
      </c>
      <c r="O1282">
        <v>24.6556797</v>
      </c>
      <c r="P1282">
        <v>25.797067640000002</v>
      </c>
      <c r="Q1282">
        <v>24.516523360000001</v>
      </c>
      <c r="R1282">
        <v>24.537153239999999</v>
      </c>
      <c r="S1282">
        <v>25.98494148</v>
      </c>
      <c r="T1282">
        <v>26.47435188</v>
      </c>
      <c r="U1282">
        <v>23.519330979999999</v>
      </c>
      <c r="V1282">
        <v>23.636585239999999</v>
      </c>
      <c r="W1282">
        <v>25.981939319999999</v>
      </c>
      <c r="X1282">
        <v>26.214416499999999</v>
      </c>
      <c r="Y1282">
        <v>0.47670303600000002</v>
      </c>
      <c r="Z1282">
        <v>-0.97487322499999995</v>
      </c>
      <c r="AA1282">
        <v>0.129912955</v>
      </c>
      <c r="AB1282">
        <v>-0.32739893599999997</v>
      </c>
      <c r="AC1282">
        <v>1.3045045E-2</v>
      </c>
      <c r="AD1282">
        <v>4.8561095999999998E-2</v>
      </c>
    </row>
    <row r="1283" spans="1:30" x14ac:dyDescent="0.2">
      <c r="A1283" t="s">
        <v>6084</v>
      </c>
      <c r="B1283" t="s">
        <v>6085</v>
      </c>
      <c r="C1283" t="s">
        <v>94</v>
      </c>
      <c r="D1283" t="s">
        <v>6086</v>
      </c>
      <c r="E1283" t="s">
        <v>6087</v>
      </c>
      <c r="F1283" t="s">
        <v>6088</v>
      </c>
      <c r="G1283" t="s">
        <v>91</v>
      </c>
      <c r="H1283">
        <v>27.215</v>
      </c>
      <c r="I1283">
        <v>25</v>
      </c>
      <c r="J1283">
        <v>93.2</v>
      </c>
      <c r="K1283">
        <v>0</v>
      </c>
      <c r="L1283">
        <v>323.31</v>
      </c>
      <c r="M1283">
        <v>29.01377106</v>
      </c>
      <c r="N1283">
        <v>29.408739090000001</v>
      </c>
      <c r="O1283">
        <v>29.739389419999998</v>
      </c>
      <c r="P1283">
        <v>29.96306229</v>
      </c>
      <c r="Q1283">
        <v>30.126941680000002</v>
      </c>
      <c r="R1283">
        <v>29.660865780000002</v>
      </c>
      <c r="S1283">
        <v>29.124330520000001</v>
      </c>
      <c r="T1283">
        <v>29.39056969</v>
      </c>
      <c r="U1283">
        <v>29.007181169999999</v>
      </c>
      <c r="V1283">
        <v>29.606925960000002</v>
      </c>
      <c r="W1283">
        <v>29.340471269999998</v>
      </c>
      <c r="X1283">
        <v>28.99900246</v>
      </c>
      <c r="Y1283">
        <v>9.3676930000000005E-2</v>
      </c>
      <c r="Z1283">
        <v>7.1833293000000006E-2</v>
      </c>
      <c r="AA1283">
        <v>1.2673471329999999</v>
      </c>
      <c r="AB1283">
        <v>0.60149002100000004</v>
      </c>
      <c r="AC1283">
        <v>0.27059244599999999</v>
      </c>
      <c r="AD1283">
        <v>-0.141439438</v>
      </c>
    </row>
    <row r="1284" spans="1:30" x14ac:dyDescent="0.2">
      <c r="A1284" t="s">
        <v>6089</v>
      </c>
      <c r="B1284" t="s">
        <v>6090</v>
      </c>
      <c r="C1284" t="s">
        <v>6091</v>
      </c>
      <c r="D1284" t="s">
        <v>6092</v>
      </c>
      <c r="E1284" t="s">
        <v>6093</v>
      </c>
      <c r="F1284" t="s">
        <v>6094</v>
      </c>
      <c r="G1284" t="s">
        <v>91</v>
      </c>
      <c r="H1284">
        <v>31.937999999999999</v>
      </c>
      <c r="I1284">
        <v>13</v>
      </c>
      <c r="J1284">
        <v>53.7</v>
      </c>
      <c r="K1284">
        <v>0</v>
      </c>
      <c r="L1284">
        <v>323.31</v>
      </c>
      <c r="M1284">
        <v>26.697368619999999</v>
      </c>
      <c r="N1284">
        <v>26.365196229999999</v>
      </c>
      <c r="O1284">
        <v>26.57787514</v>
      </c>
      <c r="P1284">
        <v>27.411672589999998</v>
      </c>
      <c r="Q1284">
        <v>27.410135270000001</v>
      </c>
      <c r="R1284">
        <v>26.557029719999999</v>
      </c>
      <c r="S1284">
        <v>26.630620960000002</v>
      </c>
      <c r="T1284">
        <v>26.634780880000001</v>
      </c>
      <c r="U1284">
        <v>26.827718730000001</v>
      </c>
      <c r="V1284">
        <v>27.052375789999999</v>
      </c>
      <c r="W1284">
        <v>26.99980927</v>
      </c>
      <c r="X1284">
        <v>26.463245390000001</v>
      </c>
      <c r="Y1284">
        <v>0.61877272999999999</v>
      </c>
      <c r="Z1284">
        <v>-0.29166348800000003</v>
      </c>
      <c r="AA1284">
        <v>0.35019734600000002</v>
      </c>
      <c r="AB1284">
        <v>0.28780237800000003</v>
      </c>
      <c r="AC1284">
        <v>0.28513234799999998</v>
      </c>
      <c r="AD1284">
        <v>-0.140769958</v>
      </c>
    </row>
    <row r="1285" spans="1:30" x14ac:dyDescent="0.2">
      <c r="A1285" t="s">
        <v>6095</v>
      </c>
      <c r="B1285" t="s">
        <v>6096</v>
      </c>
      <c r="C1285" t="s">
        <v>6097</v>
      </c>
      <c r="D1285" t="s">
        <v>6098</v>
      </c>
      <c r="E1285" t="s">
        <v>6099</v>
      </c>
      <c r="F1285" t="s">
        <v>6100</v>
      </c>
      <c r="G1285" t="s">
        <v>91</v>
      </c>
      <c r="H1285">
        <v>47.515000000000001</v>
      </c>
      <c r="I1285">
        <v>14</v>
      </c>
      <c r="J1285">
        <v>53</v>
      </c>
      <c r="K1285">
        <v>0</v>
      </c>
      <c r="L1285">
        <v>320.01</v>
      </c>
      <c r="M1285">
        <v>30.42021179</v>
      </c>
      <c r="N1285">
        <v>30.970144269999999</v>
      </c>
      <c r="O1285">
        <v>30.559103010000001</v>
      </c>
      <c r="P1285">
        <v>30.764457700000001</v>
      </c>
      <c r="Q1285">
        <v>30.21059799</v>
      </c>
      <c r="R1285">
        <v>30.706932070000001</v>
      </c>
      <c r="S1285">
        <v>30.9499073</v>
      </c>
      <c r="T1285">
        <v>30.966985699999999</v>
      </c>
      <c r="U1285">
        <v>30.819931029999999</v>
      </c>
      <c r="V1285">
        <v>30.11110497</v>
      </c>
      <c r="W1285">
        <v>30.552795410000002</v>
      </c>
      <c r="X1285">
        <v>30.51220322</v>
      </c>
      <c r="Y1285">
        <v>0.52181047400000002</v>
      </c>
      <c r="Z1285">
        <v>0.25778516099999998</v>
      </c>
      <c r="AA1285">
        <v>0.30463267599999999</v>
      </c>
      <c r="AB1285">
        <v>0.168628057</v>
      </c>
      <c r="AC1285">
        <v>1.606054082</v>
      </c>
      <c r="AD1285">
        <v>0.52024014799999996</v>
      </c>
    </row>
    <row r="1286" spans="1:30" x14ac:dyDescent="0.2">
      <c r="A1286" t="s">
        <v>6101</v>
      </c>
      <c r="B1286" t="s">
        <v>6102</v>
      </c>
      <c r="C1286" t="s">
        <v>6103</v>
      </c>
      <c r="D1286" t="s">
        <v>6104</v>
      </c>
      <c r="E1286" t="s">
        <v>6105</v>
      </c>
      <c r="F1286" t="s">
        <v>6106</v>
      </c>
      <c r="G1286" t="s">
        <v>232</v>
      </c>
      <c r="H1286">
        <v>34.872</v>
      </c>
      <c r="I1286">
        <v>14</v>
      </c>
      <c r="J1286">
        <v>70.7</v>
      </c>
      <c r="K1286">
        <v>0</v>
      </c>
      <c r="L1286">
        <v>100.59</v>
      </c>
      <c r="M1286">
        <v>27.248981480000001</v>
      </c>
      <c r="N1286">
        <v>27.124256129999999</v>
      </c>
      <c r="O1286">
        <v>27.389852520000002</v>
      </c>
      <c r="P1286">
        <v>27.284891129999998</v>
      </c>
      <c r="Q1286">
        <v>27.319414139999999</v>
      </c>
      <c r="R1286">
        <v>27.374511720000001</v>
      </c>
      <c r="S1286">
        <v>27.69165611</v>
      </c>
      <c r="T1286">
        <v>27.608865739999999</v>
      </c>
      <c r="U1286">
        <v>27.527086260000001</v>
      </c>
      <c r="V1286">
        <v>27.769638059999998</v>
      </c>
      <c r="W1286">
        <v>27.60321617</v>
      </c>
      <c r="X1286">
        <v>27.290264130000001</v>
      </c>
      <c r="Y1286">
        <v>0.87216155200000001</v>
      </c>
      <c r="Z1286">
        <v>-0.30000940999999998</v>
      </c>
      <c r="AA1286">
        <v>0.73111017099999998</v>
      </c>
      <c r="AB1286">
        <v>-0.22810045900000001</v>
      </c>
      <c r="AC1286">
        <v>0.136444173</v>
      </c>
      <c r="AD1286">
        <v>5.4829915E-2</v>
      </c>
    </row>
    <row r="1287" spans="1:30" x14ac:dyDescent="0.2">
      <c r="A1287" t="s">
        <v>6107</v>
      </c>
      <c r="B1287" t="s">
        <v>6108</v>
      </c>
      <c r="C1287" t="s">
        <v>6109</v>
      </c>
      <c r="D1287" t="s">
        <v>6110</v>
      </c>
      <c r="E1287" t="s">
        <v>6111</v>
      </c>
      <c r="F1287" t="s">
        <v>6112</v>
      </c>
      <c r="G1287" t="s">
        <v>91</v>
      </c>
      <c r="H1287">
        <v>33.975000000000001</v>
      </c>
      <c r="I1287">
        <v>6</v>
      </c>
      <c r="J1287">
        <v>26.1</v>
      </c>
      <c r="K1287">
        <v>0</v>
      </c>
      <c r="L1287">
        <v>56.323999999999998</v>
      </c>
      <c r="M1287">
        <v>26.21682358</v>
      </c>
      <c r="N1287">
        <v>24.41579819</v>
      </c>
      <c r="O1287">
        <v>24.44227982</v>
      </c>
      <c r="P1287">
        <v>23.708887099999998</v>
      </c>
      <c r="Q1287">
        <v>24.398584369999998</v>
      </c>
      <c r="R1287">
        <v>26.05283356</v>
      </c>
      <c r="S1287">
        <v>26.14209366</v>
      </c>
      <c r="T1287">
        <v>23.771989820000002</v>
      </c>
      <c r="U1287">
        <v>25.62770081</v>
      </c>
      <c r="V1287">
        <v>25.700969700000002</v>
      </c>
      <c r="W1287">
        <v>26.266332630000001</v>
      </c>
      <c r="X1287">
        <v>26.483299259999999</v>
      </c>
      <c r="Y1287">
        <v>0.81380887599999996</v>
      </c>
      <c r="Z1287">
        <v>-1.1252333320000001</v>
      </c>
      <c r="AA1287">
        <v>0.91005946900000001</v>
      </c>
      <c r="AB1287">
        <v>-1.430098852</v>
      </c>
      <c r="AC1287">
        <v>0.56982735100000004</v>
      </c>
      <c r="AD1287">
        <v>-0.96960576399999998</v>
      </c>
    </row>
    <row r="1288" spans="1:30" x14ac:dyDescent="0.2">
      <c r="A1288" t="s">
        <v>6113</v>
      </c>
      <c r="B1288" t="s">
        <v>6114</v>
      </c>
      <c r="C1288" t="s">
        <v>6115</v>
      </c>
      <c r="D1288" t="s">
        <v>6116</v>
      </c>
      <c r="E1288" t="s">
        <v>6117</v>
      </c>
      <c r="F1288" t="s">
        <v>6118</v>
      </c>
      <c r="G1288" t="s">
        <v>91</v>
      </c>
      <c r="H1288">
        <v>57.835000000000001</v>
      </c>
      <c r="I1288">
        <v>16</v>
      </c>
      <c r="J1288">
        <v>50</v>
      </c>
      <c r="K1288">
        <v>0</v>
      </c>
      <c r="L1288">
        <v>120.64</v>
      </c>
      <c r="M1288">
        <v>23.259807590000001</v>
      </c>
      <c r="N1288">
        <v>23.60609436</v>
      </c>
      <c r="O1288">
        <v>24.527952190000001</v>
      </c>
      <c r="P1288">
        <v>25.566568369999999</v>
      </c>
      <c r="Q1288">
        <v>27.744323730000001</v>
      </c>
      <c r="R1288">
        <v>25.714029310000001</v>
      </c>
      <c r="S1288">
        <v>25.216455459999999</v>
      </c>
      <c r="T1288">
        <v>24.687311170000001</v>
      </c>
      <c r="U1288">
        <v>23.305788039999999</v>
      </c>
      <c r="V1288">
        <v>24.705545430000001</v>
      </c>
      <c r="W1288">
        <v>23.70493317</v>
      </c>
      <c r="X1288">
        <v>24.205448149999999</v>
      </c>
      <c r="Y1288">
        <v>0.35613255700000002</v>
      </c>
      <c r="Z1288">
        <v>-0.40735753400000002</v>
      </c>
      <c r="AA1288">
        <v>1.3168342829999999</v>
      </c>
      <c r="AB1288">
        <v>2.1363315580000002</v>
      </c>
      <c r="AC1288">
        <v>0.112299684</v>
      </c>
      <c r="AD1288">
        <v>0.19787597700000001</v>
      </c>
    </row>
    <row r="1289" spans="1:30" x14ac:dyDescent="0.2">
      <c r="A1289" t="s">
        <v>6119</v>
      </c>
      <c r="B1289" t="s">
        <v>6120</v>
      </c>
      <c r="C1289" t="s">
        <v>6121</v>
      </c>
      <c r="D1289" t="s">
        <v>6122</v>
      </c>
      <c r="E1289" t="s">
        <v>6123</v>
      </c>
      <c r="F1289" t="s">
        <v>6124</v>
      </c>
      <c r="G1289" t="s">
        <v>395</v>
      </c>
      <c r="H1289">
        <v>30.681999999999999</v>
      </c>
      <c r="I1289">
        <v>8</v>
      </c>
      <c r="J1289">
        <v>33.6</v>
      </c>
      <c r="K1289">
        <v>0</v>
      </c>
      <c r="L1289">
        <v>128.91</v>
      </c>
      <c r="M1289">
        <v>29.579746249999999</v>
      </c>
      <c r="N1289">
        <v>29.17550468</v>
      </c>
      <c r="O1289">
        <v>28.553657529999999</v>
      </c>
      <c r="P1289">
        <v>28.486579899999999</v>
      </c>
      <c r="Q1289">
        <v>29.123615260000001</v>
      </c>
      <c r="R1289">
        <v>28.675796510000001</v>
      </c>
      <c r="S1289">
        <v>28.778877260000002</v>
      </c>
      <c r="T1289">
        <v>28.596975329999999</v>
      </c>
      <c r="U1289">
        <v>28.790481570000001</v>
      </c>
      <c r="V1289">
        <v>29.654170990000001</v>
      </c>
      <c r="W1289">
        <v>29.327552799999999</v>
      </c>
      <c r="X1289">
        <v>29.557933810000002</v>
      </c>
      <c r="Y1289">
        <v>0.58316263999999995</v>
      </c>
      <c r="Z1289">
        <v>-0.41024970999999999</v>
      </c>
      <c r="AA1289">
        <v>1.6190492590000001</v>
      </c>
      <c r="AB1289">
        <v>-0.75122197499999999</v>
      </c>
      <c r="AC1289">
        <v>2.6252786420000001</v>
      </c>
      <c r="AD1289">
        <v>-0.79110781399999996</v>
      </c>
    </row>
    <row r="1290" spans="1:30" x14ac:dyDescent="0.2">
      <c r="A1290" t="s">
        <v>6125</v>
      </c>
      <c r="B1290" t="s">
        <v>99</v>
      </c>
      <c r="C1290" t="s">
        <v>100</v>
      </c>
      <c r="D1290" t="s">
        <v>6126</v>
      </c>
      <c r="E1290" t="s">
        <v>6125</v>
      </c>
      <c r="F1290" t="s">
        <v>6127</v>
      </c>
      <c r="G1290" t="s">
        <v>58</v>
      </c>
      <c r="H1290">
        <v>18.077000000000002</v>
      </c>
      <c r="I1290">
        <v>18</v>
      </c>
      <c r="J1290">
        <v>72.400000000000006</v>
      </c>
      <c r="K1290">
        <v>0</v>
      </c>
      <c r="L1290">
        <v>186.3</v>
      </c>
      <c r="M1290">
        <v>29.335092540000002</v>
      </c>
      <c r="N1290">
        <v>29.48321915</v>
      </c>
      <c r="O1290">
        <v>29.286060330000002</v>
      </c>
      <c r="P1290">
        <v>29.561908720000002</v>
      </c>
      <c r="Q1290">
        <v>29.665872570000001</v>
      </c>
      <c r="R1290">
        <v>29.461311340000002</v>
      </c>
      <c r="S1290">
        <v>29.261678700000001</v>
      </c>
      <c r="T1290">
        <v>29.297891620000001</v>
      </c>
      <c r="U1290">
        <v>29.34494209</v>
      </c>
      <c r="V1290">
        <v>29.397787090000001</v>
      </c>
      <c r="W1290">
        <v>29.340726849999999</v>
      </c>
      <c r="X1290">
        <v>29.39943886</v>
      </c>
      <c r="Y1290">
        <v>6.2381442000000002E-2</v>
      </c>
      <c r="Z1290">
        <v>-1.1193593E-2</v>
      </c>
      <c r="AA1290">
        <v>1.3800821700000001</v>
      </c>
      <c r="AB1290">
        <v>0.18371327700000001</v>
      </c>
      <c r="AC1290">
        <v>1.1846720639999999</v>
      </c>
      <c r="AD1290">
        <v>-7.7813465999999998E-2</v>
      </c>
    </row>
    <row r="1291" spans="1:30" x14ac:dyDescent="0.2">
      <c r="A1291" t="s">
        <v>6128</v>
      </c>
      <c r="B1291" t="s">
        <v>6129</v>
      </c>
      <c r="C1291" t="s">
        <v>6130</v>
      </c>
      <c r="D1291" t="s">
        <v>6131</v>
      </c>
      <c r="E1291" t="s">
        <v>6132</v>
      </c>
      <c r="F1291" t="s">
        <v>6133</v>
      </c>
      <c r="G1291" t="s">
        <v>91</v>
      </c>
      <c r="H1291">
        <v>37.572000000000003</v>
      </c>
      <c r="I1291">
        <v>10</v>
      </c>
      <c r="J1291">
        <v>34.4</v>
      </c>
      <c r="K1291">
        <v>0</v>
      </c>
      <c r="L1291">
        <v>26.783999999999999</v>
      </c>
      <c r="M1291">
        <v>25.184877400000001</v>
      </c>
      <c r="N1291">
        <v>25.65482712</v>
      </c>
      <c r="O1291">
        <v>23.73739243</v>
      </c>
      <c r="P1291">
        <v>24.091650009999999</v>
      </c>
      <c r="Q1291">
        <v>24.723276139999999</v>
      </c>
      <c r="R1291">
        <v>25.697261810000001</v>
      </c>
      <c r="S1291">
        <v>24.990015029999999</v>
      </c>
      <c r="T1291">
        <v>25.685976029999999</v>
      </c>
      <c r="U1291">
        <v>24.640785220000001</v>
      </c>
      <c r="V1291">
        <v>24.951644900000002</v>
      </c>
      <c r="W1291">
        <v>25.263990400000001</v>
      </c>
      <c r="X1291">
        <v>24.642524720000001</v>
      </c>
      <c r="Y1291">
        <v>5.3404625999999997E-2</v>
      </c>
      <c r="Z1291">
        <v>-9.3687693000000002E-2</v>
      </c>
      <c r="AA1291">
        <v>8.1447426000000003E-2</v>
      </c>
      <c r="AB1291">
        <v>-0.11532402</v>
      </c>
      <c r="AC1291">
        <v>0.16144062300000001</v>
      </c>
      <c r="AD1291">
        <v>0.15287208599999999</v>
      </c>
    </row>
    <row r="1292" spans="1:30" x14ac:dyDescent="0.2">
      <c r="A1292" t="s">
        <v>6134</v>
      </c>
      <c r="B1292" t="s">
        <v>6135</v>
      </c>
      <c r="C1292" t="s">
        <v>6136</v>
      </c>
      <c r="D1292" t="s">
        <v>6137</v>
      </c>
      <c r="E1292" t="s">
        <v>6138</v>
      </c>
      <c r="F1292" t="s">
        <v>6139</v>
      </c>
      <c r="G1292" t="s">
        <v>43</v>
      </c>
      <c r="H1292">
        <v>6.4954000000000001</v>
      </c>
      <c r="I1292">
        <v>4</v>
      </c>
      <c r="J1292">
        <v>20</v>
      </c>
      <c r="K1292">
        <v>0</v>
      </c>
      <c r="L1292">
        <v>28.844999999999999</v>
      </c>
      <c r="M1292">
        <v>25.95982742</v>
      </c>
      <c r="N1292">
        <v>25.995891570000001</v>
      </c>
      <c r="O1292">
        <v>25.990144730000001</v>
      </c>
      <c r="P1292">
        <v>25.843906400000002</v>
      </c>
      <c r="Q1292">
        <v>26.654170990000001</v>
      </c>
      <c r="R1292">
        <v>25.946035389999999</v>
      </c>
      <c r="S1292">
        <v>25.41079903</v>
      </c>
      <c r="T1292">
        <v>25.33616447</v>
      </c>
      <c r="U1292">
        <v>25.657991410000001</v>
      </c>
      <c r="V1292">
        <v>26.42017937</v>
      </c>
      <c r="W1292">
        <v>25.750598910000001</v>
      </c>
      <c r="X1292">
        <v>25.658317570000001</v>
      </c>
      <c r="Y1292">
        <v>5.5918983999999998E-2</v>
      </c>
      <c r="Z1292">
        <v>3.8922628000000001E-2</v>
      </c>
      <c r="AA1292">
        <v>0.22946592499999999</v>
      </c>
      <c r="AB1292">
        <v>0.20500564600000001</v>
      </c>
      <c r="AC1292">
        <v>0.85149862099999996</v>
      </c>
      <c r="AD1292">
        <v>-0.47471364300000002</v>
      </c>
    </row>
    <row r="1293" spans="1:30" x14ac:dyDescent="0.2">
      <c r="A1293" t="s">
        <v>6140</v>
      </c>
      <c r="B1293" t="s">
        <v>6141</v>
      </c>
      <c r="C1293" t="s">
        <v>6142</v>
      </c>
      <c r="D1293" t="s">
        <v>6143</v>
      </c>
      <c r="E1293" t="s">
        <v>6144</v>
      </c>
      <c r="F1293" t="s">
        <v>6145</v>
      </c>
      <c r="G1293" t="s">
        <v>43</v>
      </c>
      <c r="H1293">
        <v>15.003</v>
      </c>
      <c r="I1293">
        <v>5</v>
      </c>
      <c r="J1293">
        <v>50.7</v>
      </c>
      <c r="K1293">
        <v>0</v>
      </c>
      <c r="L1293">
        <v>231.2</v>
      </c>
      <c r="M1293">
        <v>27.911079409999999</v>
      </c>
      <c r="N1293">
        <v>27.643133160000001</v>
      </c>
      <c r="O1293">
        <v>27.68785858</v>
      </c>
      <c r="P1293">
        <v>27.654443740000001</v>
      </c>
      <c r="Q1293">
        <v>28.70724487</v>
      </c>
      <c r="R1293">
        <v>27.640100480000001</v>
      </c>
      <c r="S1293">
        <v>27.746246339999999</v>
      </c>
      <c r="T1293">
        <v>27.893713000000002</v>
      </c>
      <c r="U1293">
        <v>27.722471240000001</v>
      </c>
      <c r="V1293">
        <v>28.765281680000001</v>
      </c>
      <c r="W1293">
        <v>27.78250504</v>
      </c>
      <c r="X1293">
        <v>27.963613509999998</v>
      </c>
      <c r="Y1293">
        <v>0.60555613699999999</v>
      </c>
      <c r="Z1293">
        <v>-0.42310968999999998</v>
      </c>
      <c r="AA1293">
        <v>0.134737736</v>
      </c>
      <c r="AB1293">
        <v>-0.16987037699999999</v>
      </c>
      <c r="AC1293">
        <v>0.55310987300000003</v>
      </c>
      <c r="AD1293">
        <v>-0.38298988299999998</v>
      </c>
    </row>
    <row r="1294" spans="1:30" x14ac:dyDescent="0.2">
      <c r="A1294" t="s">
        <v>6146</v>
      </c>
      <c r="B1294" t="s">
        <v>6147</v>
      </c>
      <c r="C1294" t="s">
        <v>6148</v>
      </c>
      <c r="D1294" t="s">
        <v>6149</v>
      </c>
      <c r="E1294" t="s">
        <v>6150</v>
      </c>
      <c r="F1294" t="s">
        <v>6151</v>
      </c>
      <c r="G1294" t="s">
        <v>43</v>
      </c>
      <c r="H1294">
        <v>24.725999999999999</v>
      </c>
      <c r="I1294">
        <v>17</v>
      </c>
      <c r="J1294">
        <v>68.5</v>
      </c>
      <c r="K1294">
        <v>0</v>
      </c>
      <c r="L1294">
        <v>113.75</v>
      </c>
      <c r="M1294">
        <v>26.7207756</v>
      </c>
      <c r="N1294">
        <v>26.21385956</v>
      </c>
      <c r="O1294">
        <v>26.785440439999999</v>
      </c>
      <c r="P1294">
        <v>26.228576660000002</v>
      </c>
      <c r="Q1294">
        <v>28.415504460000001</v>
      </c>
      <c r="R1294">
        <v>27.14676094</v>
      </c>
      <c r="S1294">
        <v>25.637712480000001</v>
      </c>
      <c r="T1294">
        <v>26.840501790000001</v>
      </c>
      <c r="U1294">
        <v>25.887601849999999</v>
      </c>
      <c r="V1294">
        <v>28.185888290000001</v>
      </c>
      <c r="W1294">
        <v>25.74532318</v>
      </c>
      <c r="X1294">
        <v>26.520538330000001</v>
      </c>
      <c r="Y1294">
        <v>0.119773884</v>
      </c>
      <c r="Z1294">
        <v>-0.24389139800000001</v>
      </c>
      <c r="AA1294">
        <v>0.17656962100000001</v>
      </c>
      <c r="AB1294">
        <v>0.44636408500000002</v>
      </c>
      <c r="AC1294">
        <v>0.35857362399999998</v>
      </c>
      <c r="AD1294">
        <v>-0.695311228</v>
      </c>
    </row>
    <row r="1295" spans="1:30" x14ac:dyDescent="0.2">
      <c r="A1295" t="s">
        <v>6152</v>
      </c>
      <c r="B1295" t="s">
        <v>6153</v>
      </c>
      <c r="C1295" t="s">
        <v>6154</v>
      </c>
      <c r="D1295" t="s">
        <v>6155</v>
      </c>
      <c r="E1295" t="s">
        <v>6156</v>
      </c>
      <c r="F1295" t="s">
        <v>6157</v>
      </c>
      <c r="G1295" t="s">
        <v>43</v>
      </c>
      <c r="H1295">
        <v>18.478000000000002</v>
      </c>
      <c r="I1295">
        <v>17</v>
      </c>
      <c r="J1295">
        <v>81.5</v>
      </c>
      <c r="K1295">
        <v>0</v>
      </c>
      <c r="L1295">
        <v>164.19</v>
      </c>
      <c r="M1295">
        <v>30.250110630000002</v>
      </c>
      <c r="N1295">
        <v>30.636163710000002</v>
      </c>
      <c r="O1295">
        <v>30.362020489999999</v>
      </c>
      <c r="P1295">
        <v>30.106369019999999</v>
      </c>
      <c r="Q1295">
        <v>30.790248869999999</v>
      </c>
      <c r="R1295">
        <v>29.997926710000002</v>
      </c>
      <c r="S1295">
        <v>30.10299492</v>
      </c>
      <c r="T1295">
        <v>30.46256065</v>
      </c>
      <c r="U1295">
        <v>30.453954700000001</v>
      </c>
      <c r="V1295">
        <v>30.475664139999999</v>
      </c>
      <c r="W1295">
        <v>30.093078609999999</v>
      </c>
      <c r="X1295">
        <v>30.095596310000001</v>
      </c>
      <c r="Y1295">
        <v>0.49617595199999998</v>
      </c>
      <c r="Z1295">
        <v>0.194651922</v>
      </c>
      <c r="AA1295">
        <v>9.8708836999999994E-2</v>
      </c>
      <c r="AB1295">
        <v>7.6735179000000001E-2</v>
      </c>
      <c r="AC1295">
        <v>0.27325576200000001</v>
      </c>
      <c r="AD1295">
        <v>0.11839040100000001</v>
      </c>
    </row>
    <row r="1296" spans="1:30" x14ac:dyDescent="0.2">
      <c r="A1296" t="s">
        <v>6158</v>
      </c>
      <c r="B1296" t="s">
        <v>6159</v>
      </c>
      <c r="C1296" t="s">
        <v>6160</v>
      </c>
      <c r="D1296" t="s">
        <v>6161</v>
      </c>
      <c r="E1296" t="s">
        <v>6162</v>
      </c>
      <c r="F1296" t="s">
        <v>6163</v>
      </c>
      <c r="G1296" t="s">
        <v>43</v>
      </c>
      <c r="H1296">
        <v>129.86000000000001</v>
      </c>
      <c r="I1296">
        <v>71</v>
      </c>
      <c r="J1296">
        <v>65.099999999999994</v>
      </c>
      <c r="K1296">
        <v>0</v>
      </c>
      <c r="L1296">
        <v>323.31</v>
      </c>
      <c r="M1296">
        <v>31.314840319999998</v>
      </c>
      <c r="N1296">
        <v>30.434797289999999</v>
      </c>
      <c r="O1296">
        <v>30.44144249</v>
      </c>
      <c r="P1296">
        <v>30.732549670000001</v>
      </c>
      <c r="Q1296">
        <v>31.464654920000001</v>
      </c>
      <c r="R1296">
        <v>31.04015923</v>
      </c>
      <c r="S1296">
        <v>31.127187729999999</v>
      </c>
      <c r="T1296">
        <v>30.697435380000002</v>
      </c>
      <c r="U1296">
        <v>30.74510956</v>
      </c>
      <c r="V1296">
        <v>31.795639040000001</v>
      </c>
      <c r="W1296">
        <v>31.345935820000001</v>
      </c>
      <c r="X1296">
        <v>31.33314133</v>
      </c>
      <c r="Y1296">
        <v>1.0862871039999999</v>
      </c>
      <c r="Z1296">
        <v>-0.76121203100000001</v>
      </c>
      <c r="AA1296">
        <v>0.72278186899999997</v>
      </c>
      <c r="AB1296">
        <v>-0.41245079000000001</v>
      </c>
      <c r="AC1296">
        <v>1.446251562</v>
      </c>
      <c r="AD1296">
        <v>-0.63499450700000004</v>
      </c>
    </row>
    <row r="1297" spans="1:30" x14ac:dyDescent="0.2">
      <c r="A1297" t="s">
        <v>6164</v>
      </c>
      <c r="B1297" t="s">
        <v>6165</v>
      </c>
      <c r="C1297" t="s">
        <v>6160</v>
      </c>
      <c r="D1297" t="s">
        <v>6166</v>
      </c>
      <c r="E1297" t="s">
        <v>6167</v>
      </c>
      <c r="F1297" t="s">
        <v>6168</v>
      </c>
      <c r="G1297" t="s">
        <v>43</v>
      </c>
      <c r="H1297">
        <v>146.77000000000001</v>
      </c>
      <c r="I1297">
        <v>75</v>
      </c>
      <c r="J1297">
        <v>63.2</v>
      </c>
      <c r="K1297">
        <v>0</v>
      </c>
      <c r="L1297">
        <v>323.31</v>
      </c>
      <c r="M1297">
        <v>28.971584320000002</v>
      </c>
      <c r="N1297">
        <v>28.43312645</v>
      </c>
      <c r="O1297">
        <v>28.088712690000001</v>
      </c>
      <c r="P1297">
        <v>28.838218690000001</v>
      </c>
      <c r="Q1297">
        <v>30.394275669999999</v>
      </c>
      <c r="R1297">
        <v>28.803596500000001</v>
      </c>
      <c r="S1297">
        <v>28.391328810000001</v>
      </c>
      <c r="T1297">
        <v>28.183477400000001</v>
      </c>
      <c r="U1297">
        <v>27.882503509999999</v>
      </c>
      <c r="V1297">
        <v>30.65702057</v>
      </c>
      <c r="W1297">
        <v>28.615018840000001</v>
      </c>
      <c r="X1297">
        <v>29.071681980000001</v>
      </c>
      <c r="Y1297">
        <v>0.639895361</v>
      </c>
      <c r="Z1297">
        <v>-0.95009930899999995</v>
      </c>
      <c r="AA1297">
        <v>4.3108987000000001E-2</v>
      </c>
      <c r="AB1297">
        <v>-0.102543513</v>
      </c>
      <c r="AC1297">
        <v>0.95313567899999996</v>
      </c>
      <c r="AD1297">
        <v>-1.2954705559999999</v>
      </c>
    </row>
    <row r="1298" spans="1:30" x14ac:dyDescent="0.2">
      <c r="A1298" t="s">
        <v>6169</v>
      </c>
      <c r="B1298" t="s">
        <v>6170</v>
      </c>
      <c r="C1298" t="s">
        <v>6171</v>
      </c>
      <c r="D1298" t="s">
        <v>6172</v>
      </c>
      <c r="E1298" t="s">
        <v>6173</v>
      </c>
      <c r="F1298" t="s">
        <v>6174</v>
      </c>
      <c r="G1298" t="s">
        <v>43</v>
      </c>
      <c r="H1298">
        <v>26.844999999999999</v>
      </c>
      <c r="I1298">
        <v>16</v>
      </c>
      <c r="J1298">
        <v>74.2</v>
      </c>
      <c r="K1298">
        <v>0</v>
      </c>
      <c r="L1298">
        <v>168.84</v>
      </c>
      <c r="M1298">
        <v>27.935676569999998</v>
      </c>
      <c r="N1298">
        <v>27.995124820000001</v>
      </c>
      <c r="O1298">
        <v>27.91205025</v>
      </c>
      <c r="P1298">
        <v>27.677545550000001</v>
      </c>
      <c r="Q1298">
        <v>27.807901380000001</v>
      </c>
      <c r="R1298">
        <v>27.61470413</v>
      </c>
      <c r="S1298">
        <v>27.739889139999999</v>
      </c>
      <c r="T1298">
        <v>28.19886971</v>
      </c>
      <c r="U1298">
        <v>27.863428119999998</v>
      </c>
      <c r="V1298">
        <v>27.58684921</v>
      </c>
      <c r="W1298">
        <v>27.489147190000001</v>
      </c>
      <c r="X1298">
        <v>27.758371350000001</v>
      </c>
      <c r="Y1298">
        <v>1.81959732</v>
      </c>
      <c r="Z1298">
        <v>0.336161296</v>
      </c>
      <c r="AA1298">
        <v>0.38386499499999999</v>
      </c>
      <c r="AB1298">
        <v>8.8594436999999998E-2</v>
      </c>
      <c r="AC1298">
        <v>0.95518600600000003</v>
      </c>
      <c r="AD1298">
        <v>0.32260640499999998</v>
      </c>
    </row>
    <row r="1299" spans="1:30" x14ac:dyDescent="0.2">
      <c r="A1299" t="s">
        <v>6175</v>
      </c>
      <c r="B1299" t="s">
        <v>6176</v>
      </c>
      <c r="C1299" t="s">
        <v>6177</v>
      </c>
      <c r="D1299" t="s">
        <v>6178</v>
      </c>
      <c r="E1299" t="s">
        <v>6179</v>
      </c>
      <c r="F1299" t="s">
        <v>6180</v>
      </c>
      <c r="G1299" t="s">
        <v>43</v>
      </c>
      <c r="H1299">
        <v>17.600000000000001</v>
      </c>
      <c r="I1299">
        <v>13</v>
      </c>
      <c r="J1299">
        <v>74.400000000000006</v>
      </c>
      <c r="K1299">
        <v>0</v>
      </c>
      <c r="L1299">
        <v>90.228999999999999</v>
      </c>
      <c r="M1299">
        <v>24.908023830000001</v>
      </c>
      <c r="N1299">
        <v>25.638956069999999</v>
      </c>
      <c r="O1299">
        <v>25.879701610000001</v>
      </c>
      <c r="P1299">
        <v>25.503084179999998</v>
      </c>
      <c r="Q1299">
        <v>27.997657780000001</v>
      </c>
      <c r="R1299">
        <v>25.0129509</v>
      </c>
      <c r="S1299">
        <v>24.848283769999998</v>
      </c>
      <c r="T1299">
        <v>24.79629898</v>
      </c>
      <c r="U1299">
        <v>25.910381319999999</v>
      </c>
      <c r="V1299">
        <v>28.082077030000001</v>
      </c>
      <c r="W1299">
        <v>25.859512330000001</v>
      </c>
      <c r="X1299">
        <v>25.36345863</v>
      </c>
      <c r="Y1299">
        <v>0.46914645900000002</v>
      </c>
      <c r="Z1299">
        <v>-0.95945548999999997</v>
      </c>
      <c r="AA1299">
        <v>7.4329746000000002E-2</v>
      </c>
      <c r="AB1299">
        <v>-0.26378504400000002</v>
      </c>
      <c r="AC1299">
        <v>0.61606214400000003</v>
      </c>
      <c r="AD1299">
        <v>-1.250027974</v>
      </c>
    </row>
    <row r="1300" spans="1:30" x14ac:dyDescent="0.2">
      <c r="A1300" t="s">
        <v>6181</v>
      </c>
      <c r="B1300" t="s">
        <v>6182</v>
      </c>
      <c r="C1300" t="s">
        <v>6183</v>
      </c>
      <c r="D1300" t="s">
        <v>6184</v>
      </c>
      <c r="E1300" t="s">
        <v>6185</v>
      </c>
      <c r="F1300" t="s">
        <v>6186</v>
      </c>
      <c r="G1300" t="s">
        <v>43</v>
      </c>
      <c r="H1300">
        <v>77.201999999999998</v>
      </c>
      <c r="I1300">
        <v>58</v>
      </c>
      <c r="J1300">
        <v>88.3</v>
      </c>
      <c r="K1300">
        <v>0</v>
      </c>
      <c r="L1300">
        <v>323.31</v>
      </c>
      <c r="M1300">
        <v>31.252368929999999</v>
      </c>
      <c r="N1300">
        <v>30.860235209999999</v>
      </c>
      <c r="O1300">
        <v>30.957469939999999</v>
      </c>
      <c r="P1300">
        <v>31.35982323</v>
      </c>
      <c r="Q1300">
        <v>30.920749659999998</v>
      </c>
      <c r="R1300">
        <v>31.251184460000001</v>
      </c>
      <c r="S1300">
        <v>30.878767010000001</v>
      </c>
      <c r="T1300">
        <v>30.643922809999999</v>
      </c>
      <c r="U1300">
        <v>30.679174419999999</v>
      </c>
      <c r="V1300">
        <v>30.988342289999999</v>
      </c>
      <c r="W1300">
        <v>31.128969189999999</v>
      </c>
      <c r="X1300">
        <v>30.974323269999999</v>
      </c>
      <c r="Y1300">
        <v>1.8699184000000001E-2</v>
      </c>
      <c r="Z1300">
        <v>-7.1868899999999996E-3</v>
      </c>
      <c r="AA1300">
        <v>0.447629681</v>
      </c>
      <c r="AB1300">
        <v>0.146707535</v>
      </c>
      <c r="AC1300">
        <v>1.548776468</v>
      </c>
      <c r="AD1300">
        <v>-0.29659016900000001</v>
      </c>
    </row>
    <row r="1301" spans="1:30" x14ac:dyDescent="0.2">
      <c r="A1301" t="s">
        <v>6187</v>
      </c>
      <c r="B1301" t="s">
        <v>6188</v>
      </c>
      <c r="C1301" t="s">
        <v>6189</v>
      </c>
      <c r="D1301" t="s">
        <v>6190</v>
      </c>
      <c r="E1301" t="s">
        <v>6191</v>
      </c>
      <c r="F1301" t="s">
        <v>6192</v>
      </c>
      <c r="G1301" t="s">
        <v>43</v>
      </c>
      <c r="H1301">
        <v>43.593000000000004</v>
      </c>
      <c r="I1301">
        <v>47</v>
      </c>
      <c r="J1301">
        <v>91.9</v>
      </c>
      <c r="K1301">
        <v>0</v>
      </c>
      <c r="L1301">
        <v>323.31</v>
      </c>
      <c r="M1301">
        <v>34.956493379999998</v>
      </c>
      <c r="N1301">
        <v>34.94410706</v>
      </c>
      <c r="O1301">
        <v>35.151191709999999</v>
      </c>
      <c r="P1301">
        <v>35.498783109999998</v>
      </c>
      <c r="Q1301">
        <v>35.129936219999998</v>
      </c>
      <c r="R1301">
        <v>35.049091339999997</v>
      </c>
      <c r="S1301">
        <v>34.813018800000002</v>
      </c>
      <c r="T1301">
        <v>35.102081300000002</v>
      </c>
      <c r="U1301">
        <v>34.840431209999998</v>
      </c>
      <c r="V1301">
        <v>35.123283389999997</v>
      </c>
      <c r="W1301">
        <v>35.146152499999999</v>
      </c>
      <c r="X1301">
        <v>34.855407710000001</v>
      </c>
      <c r="Y1301">
        <v>7.4397231999999994E-2</v>
      </c>
      <c r="Z1301">
        <v>-2.4350483999999999E-2</v>
      </c>
      <c r="AA1301">
        <v>0.47954186199999999</v>
      </c>
      <c r="AB1301">
        <v>0.18432235699999999</v>
      </c>
      <c r="AC1301">
        <v>0.39681515499999997</v>
      </c>
      <c r="AD1301">
        <v>-0.123104095</v>
      </c>
    </row>
    <row r="1302" spans="1:30" x14ac:dyDescent="0.2">
      <c r="A1302" t="s">
        <v>6193</v>
      </c>
      <c r="B1302" t="s">
        <v>6194</v>
      </c>
      <c r="C1302" t="s">
        <v>6195</v>
      </c>
      <c r="D1302" t="s">
        <v>6196</v>
      </c>
      <c r="E1302" t="s">
        <v>6197</v>
      </c>
      <c r="F1302" t="s">
        <v>6198</v>
      </c>
      <c r="G1302" t="s">
        <v>43</v>
      </c>
      <c r="H1302">
        <v>11.430999999999999</v>
      </c>
      <c r="I1302">
        <v>12</v>
      </c>
      <c r="J1302">
        <v>79.2</v>
      </c>
      <c r="K1302">
        <v>0</v>
      </c>
      <c r="L1302">
        <v>199.14</v>
      </c>
      <c r="M1302">
        <v>27.701604840000002</v>
      </c>
      <c r="N1302">
        <v>27.749256129999999</v>
      </c>
      <c r="O1302">
        <v>27.738601679999999</v>
      </c>
      <c r="P1302">
        <v>27.33841133</v>
      </c>
      <c r="Q1302">
        <v>28.86558342</v>
      </c>
      <c r="R1302">
        <v>27.49342918</v>
      </c>
      <c r="S1302">
        <v>27.255748749999999</v>
      </c>
      <c r="T1302">
        <v>27.513597489999999</v>
      </c>
      <c r="U1302">
        <v>27.717512129999999</v>
      </c>
      <c r="V1302">
        <v>28.573041920000001</v>
      </c>
      <c r="W1302">
        <v>27.331508639999999</v>
      </c>
      <c r="X1302">
        <v>27.449945450000001</v>
      </c>
      <c r="Y1302">
        <v>4.7600056000000002E-2</v>
      </c>
      <c r="Z1302">
        <v>-5.5011113E-2</v>
      </c>
      <c r="AA1302">
        <v>6.3480710999999995E-2</v>
      </c>
      <c r="AB1302">
        <v>0.114309311</v>
      </c>
      <c r="AC1302">
        <v>0.27849114200000002</v>
      </c>
      <c r="AD1302">
        <v>-0.28921254499999999</v>
      </c>
    </row>
    <row r="1303" spans="1:30" x14ac:dyDescent="0.2">
      <c r="A1303" t="s">
        <v>6199</v>
      </c>
      <c r="B1303" t="s">
        <v>6200</v>
      </c>
      <c r="C1303" t="s">
        <v>6201</v>
      </c>
      <c r="D1303" t="s">
        <v>6202</v>
      </c>
      <c r="E1303" t="s">
        <v>6203</v>
      </c>
      <c r="F1303" t="s">
        <v>6204</v>
      </c>
      <c r="G1303" t="s">
        <v>43</v>
      </c>
      <c r="H1303">
        <v>23.09</v>
      </c>
      <c r="I1303">
        <v>12</v>
      </c>
      <c r="J1303">
        <v>66.8</v>
      </c>
      <c r="K1303">
        <v>0</v>
      </c>
      <c r="L1303">
        <v>85.477000000000004</v>
      </c>
      <c r="M1303">
        <v>24.333211899999998</v>
      </c>
      <c r="N1303">
        <v>23.80841255</v>
      </c>
      <c r="O1303">
        <v>23.754503249999999</v>
      </c>
      <c r="P1303">
        <v>24.01655388</v>
      </c>
      <c r="Q1303">
        <v>26.285404209999999</v>
      </c>
      <c r="R1303">
        <v>24.89508438</v>
      </c>
      <c r="S1303">
        <v>24.916561130000002</v>
      </c>
      <c r="T1303">
        <v>24.970830920000001</v>
      </c>
      <c r="U1303">
        <v>24.100812909999998</v>
      </c>
      <c r="V1303">
        <v>25.901594159999998</v>
      </c>
      <c r="W1303">
        <v>24.514617919999999</v>
      </c>
      <c r="X1303">
        <v>24.0587883</v>
      </c>
      <c r="Y1303">
        <v>0.66744423600000002</v>
      </c>
      <c r="Z1303">
        <v>-0.85962422699999996</v>
      </c>
      <c r="AA1303">
        <v>0.100200223</v>
      </c>
      <c r="AB1303">
        <v>0.240680695</v>
      </c>
      <c r="AC1303">
        <v>9.3170883999999995E-2</v>
      </c>
      <c r="AD1303">
        <v>-0.162265142</v>
      </c>
    </row>
    <row r="1304" spans="1:30" x14ac:dyDescent="0.2">
      <c r="A1304" t="s">
        <v>6205</v>
      </c>
      <c r="B1304" t="s">
        <v>6206</v>
      </c>
      <c r="C1304" t="s">
        <v>6207</v>
      </c>
      <c r="D1304" t="s">
        <v>6208</v>
      </c>
      <c r="E1304" t="s">
        <v>6209</v>
      </c>
      <c r="F1304" t="s">
        <v>6210</v>
      </c>
      <c r="G1304" t="s">
        <v>43</v>
      </c>
      <c r="H1304">
        <v>23.742999999999999</v>
      </c>
      <c r="I1304">
        <v>7</v>
      </c>
      <c r="J1304">
        <v>44.4</v>
      </c>
      <c r="K1304">
        <v>0</v>
      </c>
      <c r="L1304">
        <v>200.24</v>
      </c>
      <c r="M1304">
        <v>27.517883300000001</v>
      </c>
      <c r="N1304">
        <v>27.17540932</v>
      </c>
      <c r="O1304">
        <v>27.42165756</v>
      </c>
      <c r="P1304">
        <v>27.09526825</v>
      </c>
      <c r="Q1304">
        <v>28.02205086</v>
      </c>
      <c r="R1304">
        <v>27.628118520000001</v>
      </c>
      <c r="S1304">
        <v>26.965322489999998</v>
      </c>
      <c r="T1304">
        <v>27.245086669999999</v>
      </c>
      <c r="U1304">
        <v>27.400478360000001</v>
      </c>
      <c r="V1304">
        <v>27.89295959</v>
      </c>
      <c r="W1304">
        <v>27.62393951</v>
      </c>
      <c r="X1304">
        <v>27.315185549999999</v>
      </c>
      <c r="Y1304">
        <v>0.53944936899999996</v>
      </c>
      <c r="Z1304">
        <v>-0.23904482499999999</v>
      </c>
      <c r="AA1304">
        <v>3.0765860999999999E-2</v>
      </c>
      <c r="AB1304">
        <v>-2.8882345E-2</v>
      </c>
      <c r="AC1304">
        <v>0.904769779</v>
      </c>
      <c r="AD1304">
        <v>-0.407065709</v>
      </c>
    </row>
    <row r="1305" spans="1:30" x14ac:dyDescent="0.2">
      <c r="A1305" t="s">
        <v>6211</v>
      </c>
      <c r="B1305" t="s">
        <v>6212</v>
      </c>
      <c r="C1305" t="s">
        <v>6213</v>
      </c>
      <c r="D1305" t="s">
        <v>6214</v>
      </c>
      <c r="E1305" t="s">
        <v>6215</v>
      </c>
      <c r="F1305" t="s">
        <v>6216</v>
      </c>
      <c r="G1305" t="s">
        <v>43</v>
      </c>
      <c r="H1305">
        <v>10.958</v>
      </c>
      <c r="I1305">
        <v>5</v>
      </c>
      <c r="J1305">
        <v>61</v>
      </c>
      <c r="K1305">
        <v>0</v>
      </c>
      <c r="L1305">
        <v>11.492000000000001</v>
      </c>
      <c r="M1305">
        <v>24.687204359999999</v>
      </c>
      <c r="N1305">
        <v>24.542997360000001</v>
      </c>
      <c r="O1305">
        <v>25.187805180000002</v>
      </c>
      <c r="P1305">
        <v>25.88078308</v>
      </c>
      <c r="Q1305">
        <v>26.031410220000001</v>
      </c>
      <c r="R1305">
        <v>25.19072723</v>
      </c>
      <c r="S1305">
        <v>24.631786349999999</v>
      </c>
      <c r="T1305">
        <v>25.53845978</v>
      </c>
      <c r="U1305">
        <v>25.10329437</v>
      </c>
      <c r="V1305">
        <v>25.632701869999998</v>
      </c>
      <c r="W1305">
        <v>25.641597749999999</v>
      </c>
      <c r="X1305">
        <v>24.41048241</v>
      </c>
      <c r="Y1305">
        <v>0.39339949800000001</v>
      </c>
      <c r="Z1305">
        <v>-0.42225837700000002</v>
      </c>
      <c r="AA1305">
        <v>0.41571810999999997</v>
      </c>
      <c r="AB1305">
        <v>0.472712835</v>
      </c>
      <c r="AC1305">
        <v>0.10144201899999999</v>
      </c>
      <c r="AD1305">
        <v>-0.13708050999999999</v>
      </c>
    </row>
    <row r="1306" spans="1:30" x14ac:dyDescent="0.2">
      <c r="A1306" t="s">
        <v>6217</v>
      </c>
      <c r="B1306" t="s">
        <v>6218</v>
      </c>
      <c r="C1306" t="s">
        <v>6219</v>
      </c>
      <c r="D1306" t="s">
        <v>6220</v>
      </c>
      <c r="E1306" t="s">
        <v>6221</v>
      </c>
      <c r="F1306" t="s">
        <v>6222</v>
      </c>
      <c r="G1306" t="s">
        <v>43</v>
      </c>
      <c r="H1306">
        <v>30.576000000000001</v>
      </c>
      <c r="I1306">
        <v>11</v>
      </c>
      <c r="J1306">
        <v>46.8</v>
      </c>
      <c r="K1306">
        <v>0</v>
      </c>
      <c r="L1306">
        <v>124.41</v>
      </c>
      <c r="M1306">
        <v>24.235437390000001</v>
      </c>
      <c r="N1306">
        <v>24.218072889999998</v>
      </c>
      <c r="O1306">
        <v>24.53139114</v>
      </c>
      <c r="P1306">
        <v>25.11666679</v>
      </c>
      <c r="Q1306">
        <v>24.487808229999999</v>
      </c>
      <c r="R1306">
        <v>25.136377329999998</v>
      </c>
      <c r="S1306">
        <v>24.53044891</v>
      </c>
      <c r="T1306">
        <v>23.233234410000001</v>
      </c>
      <c r="U1306">
        <v>23.500438689999999</v>
      </c>
      <c r="V1306">
        <v>23.047307969999999</v>
      </c>
      <c r="W1306">
        <v>25.176898959999999</v>
      </c>
      <c r="X1306">
        <v>24.12703896</v>
      </c>
      <c r="Y1306">
        <v>0.123964451</v>
      </c>
      <c r="Z1306">
        <v>0.211218516</v>
      </c>
      <c r="AA1306">
        <v>0.54056420000000005</v>
      </c>
      <c r="AB1306">
        <v>0.79653549199999996</v>
      </c>
      <c r="AC1306">
        <v>0.189710185</v>
      </c>
      <c r="AD1306">
        <v>-0.36237462399999998</v>
      </c>
    </row>
    <row r="1307" spans="1:30" x14ac:dyDescent="0.2">
      <c r="A1307" t="s">
        <v>6223</v>
      </c>
      <c r="B1307" t="s">
        <v>6224</v>
      </c>
      <c r="C1307" t="s">
        <v>6225</v>
      </c>
      <c r="D1307" t="s">
        <v>6226</v>
      </c>
      <c r="E1307" t="s">
        <v>6227</v>
      </c>
      <c r="F1307" t="s">
        <v>6228</v>
      </c>
      <c r="G1307" t="s">
        <v>43</v>
      </c>
      <c r="H1307">
        <v>10.803000000000001</v>
      </c>
      <c r="I1307">
        <v>8</v>
      </c>
      <c r="J1307">
        <v>58.1</v>
      </c>
      <c r="K1307">
        <v>0</v>
      </c>
      <c r="L1307">
        <v>36.439</v>
      </c>
      <c r="M1307">
        <v>25.359663009999998</v>
      </c>
      <c r="N1307">
        <v>24.628202439999999</v>
      </c>
      <c r="O1307">
        <v>24.470188140000001</v>
      </c>
      <c r="P1307">
        <v>23.355167389999998</v>
      </c>
      <c r="Q1307">
        <v>26.315652849999999</v>
      </c>
      <c r="R1307">
        <v>24.367488860000002</v>
      </c>
      <c r="S1307">
        <v>23.615854259999999</v>
      </c>
      <c r="T1307">
        <v>24.363288879999999</v>
      </c>
      <c r="U1307">
        <v>25.354858400000001</v>
      </c>
      <c r="V1307">
        <v>26.66207314</v>
      </c>
      <c r="W1307">
        <v>24.651927950000001</v>
      </c>
      <c r="X1307">
        <v>24.512800219999999</v>
      </c>
      <c r="Y1307">
        <v>0.24101082099999999</v>
      </c>
      <c r="Z1307">
        <v>-0.45624923699999997</v>
      </c>
      <c r="AA1307">
        <v>0.207364202</v>
      </c>
      <c r="AB1307">
        <v>-0.59616406799999999</v>
      </c>
      <c r="AC1307">
        <v>0.41165041099999999</v>
      </c>
      <c r="AD1307">
        <v>-0.83093325299999998</v>
      </c>
    </row>
    <row r="1308" spans="1:30" x14ac:dyDescent="0.2">
      <c r="A1308" t="s">
        <v>6229</v>
      </c>
      <c r="B1308" t="s">
        <v>6230</v>
      </c>
      <c r="C1308" t="s">
        <v>6231</v>
      </c>
      <c r="D1308" t="s">
        <v>6232</v>
      </c>
      <c r="E1308" t="s">
        <v>6233</v>
      </c>
      <c r="F1308" t="s">
        <v>6234</v>
      </c>
      <c r="G1308" t="s">
        <v>43</v>
      </c>
      <c r="H1308">
        <v>20.38</v>
      </c>
      <c r="I1308">
        <v>6</v>
      </c>
      <c r="J1308">
        <v>26.9</v>
      </c>
      <c r="K1308">
        <v>0</v>
      </c>
      <c r="L1308">
        <v>31.257000000000001</v>
      </c>
      <c r="M1308">
        <v>24.297412869999999</v>
      </c>
      <c r="N1308">
        <v>24.926137919999999</v>
      </c>
      <c r="O1308">
        <v>23.753143309999999</v>
      </c>
      <c r="P1308">
        <v>23.830768590000002</v>
      </c>
      <c r="Q1308">
        <v>26.05759239</v>
      </c>
      <c r="R1308">
        <v>25.25900841</v>
      </c>
      <c r="S1308">
        <v>24.11235237</v>
      </c>
      <c r="T1308">
        <v>24.46055222</v>
      </c>
      <c r="U1308">
        <v>24.343130110000001</v>
      </c>
      <c r="V1308">
        <v>26.166318889999999</v>
      </c>
      <c r="W1308">
        <v>24.805234909999999</v>
      </c>
      <c r="X1308">
        <v>24.076511379999999</v>
      </c>
      <c r="Y1308">
        <v>0.42049872399999999</v>
      </c>
      <c r="Z1308">
        <v>-0.69045702600000003</v>
      </c>
      <c r="AA1308">
        <v>1.2226851E-2</v>
      </c>
      <c r="AB1308">
        <v>3.3101400000000003E-2</v>
      </c>
      <c r="AC1308">
        <v>0.50002482299999995</v>
      </c>
      <c r="AD1308">
        <v>-0.71067682899999995</v>
      </c>
    </row>
    <row r="1309" spans="1:30" x14ac:dyDescent="0.2">
      <c r="A1309" t="s">
        <v>6235</v>
      </c>
      <c r="B1309" t="s">
        <v>6236</v>
      </c>
      <c r="C1309" t="s">
        <v>6237</v>
      </c>
      <c r="D1309" t="s">
        <v>6238</v>
      </c>
      <c r="E1309" t="s">
        <v>6239</v>
      </c>
      <c r="F1309" t="s">
        <v>6240</v>
      </c>
      <c r="G1309" t="s">
        <v>43</v>
      </c>
      <c r="H1309">
        <v>30.02</v>
      </c>
      <c r="I1309">
        <v>15</v>
      </c>
      <c r="J1309">
        <v>54.4</v>
      </c>
      <c r="K1309">
        <v>0</v>
      </c>
      <c r="L1309">
        <v>156.83000000000001</v>
      </c>
      <c r="M1309">
        <v>25.641244889999999</v>
      </c>
      <c r="N1309">
        <v>23.316871639999999</v>
      </c>
      <c r="O1309">
        <v>24.89592171</v>
      </c>
      <c r="P1309">
        <v>25.166261670000001</v>
      </c>
      <c r="Q1309">
        <v>25.912940979999998</v>
      </c>
      <c r="R1309">
        <v>23.372930530000001</v>
      </c>
      <c r="S1309">
        <v>23.918355940000001</v>
      </c>
      <c r="T1309">
        <v>24.351646420000002</v>
      </c>
      <c r="U1309">
        <v>23.543615339999999</v>
      </c>
      <c r="V1309">
        <v>26.262664789999999</v>
      </c>
      <c r="W1309">
        <v>25.15622711</v>
      </c>
      <c r="X1309">
        <v>23.932313919999999</v>
      </c>
      <c r="Y1309">
        <v>0.20013151300000001</v>
      </c>
      <c r="Z1309">
        <v>-0.49905586200000002</v>
      </c>
      <c r="AA1309">
        <v>0.107049013</v>
      </c>
      <c r="AB1309">
        <v>-0.29969088199999999</v>
      </c>
      <c r="AC1309">
        <v>0.76147676900000005</v>
      </c>
      <c r="AD1309">
        <v>-1.1791960399999999</v>
      </c>
    </row>
    <row r="1310" spans="1:30" x14ac:dyDescent="0.2">
      <c r="A1310" t="s">
        <v>6241</v>
      </c>
      <c r="B1310" t="s">
        <v>6242</v>
      </c>
      <c r="C1310" t="s">
        <v>6243</v>
      </c>
      <c r="D1310" t="s">
        <v>6244</v>
      </c>
      <c r="E1310" t="s">
        <v>6245</v>
      </c>
      <c r="F1310" t="s">
        <v>6246</v>
      </c>
      <c r="G1310" t="s">
        <v>43</v>
      </c>
      <c r="H1310">
        <v>15.692</v>
      </c>
      <c r="I1310">
        <v>5</v>
      </c>
      <c r="J1310">
        <v>55.1</v>
      </c>
      <c r="K1310">
        <v>0</v>
      </c>
      <c r="L1310">
        <v>18.204000000000001</v>
      </c>
      <c r="M1310">
        <v>24.214689249999999</v>
      </c>
      <c r="N1310">
        <v>23.312654500000001</v>
      </c>
      <c r="O1310">
        <v>24.459344860000002</v>
      </c>
      <c r="P1310">
        <v>25.320232390000001</v>
      </c>
      <c r="Q1310">
        <v>24.95144844</v>
      </c>
      <c r="R1310">
        <v>24.491289139999999</v>
      </c>
      <c r="S1310">
        <v>23.441875459999999</v>
      </c>
      <c r="T1310">
        <v>24.51878357</v>
      </c>
      <c r="U1310">
        <v>23.606517790000002</v>
      </c>
      <c r="V1310">
        <v>25.123447420000002</v>
      </c>
      <c r="W1310">
        <v>25.061872480000002</v>
      </c>
      <c r="X1310">
        <v>24.78050232</v>
      </c>
      <c r="Y1310">
        <v>1.278441377</v>
      </c>
      <c r="Z1310">
        <v>-0.99304453500000001</v>
      </c>
      <c r="AA1310">
        <v>9.2014395999999998E-2</v>
      </c>
      <c r="AB1310">
        <v>-6.7617416E-2</v>
      </c>
      <c r="AC1310">
        <v>1.4935808260000001</v>
      </c>
      <c r="AD1310">
        <v>-1.1328818</v>
      </c>
    </row>
    <row r="1311" spans="1:30" x14ac:dyDescent="0.2">
      <c r="A1311" t="s">
        <v>6247</v>
      </c>
      <c r="B1311" t="s">
        <v>6248</v>
      </c>
      <c r="C1311" t="s">
        <v>6154</v>
      </c>
      <c r="D1311" t="s">
        <v>6249</v>
      </c>
      <c r="E1311" t="s">
        <v>6250</v>
      </c>
      <c r="F1311" t="s">
        <v>6251</v>
      </c>
      <c r="G1311" t="s">
        <v>43</v>
      </c>
      <c r="H1311">
        <v>8.8589000000000002</v>
      </c>
      <c r="I1311">
        <v>14</v>
      </c>
      <c r="J1311">
        <v>96.1</v>
      </c>
      <c r="K1311">
        <v>0</v>
      </c>
      <c r="L1311">
        <v>70.858000000000004</v>
      </c>
      <c r="M1311">
        <v>28.91618729</v>
      </c>
      <c r="N1311">
        <v>28.720352170000002</v>
      </c>
      <c r="O1311">
        <v>29.07989311</v>
      </c>
      <c r="P1311">
        <v>28.366363530000001</v>
      </c>
      <c r="Q1311">
        <v>29.476339339999999</v>
      </c>
      <c r="R1311">
        <v>28.30817223</v>
      </c>
      <c r="S1311">
        <v>28.214981080000001</v>
      </c>
      <c r="T1311">
        <v>28.261903759999999</v>
      </c>
      <c r="U1311">
        <v>28.27786064</v>
      </c>
      <c r="V1311">
        <v>29.178546910000001</v>
      </c>
      <c r="W1311">
        <v>28.66864777</v>
      </c>
      <c r="X1311">
        <v>28.709184650000001</v>
      </c>
      <c r="Y1311">
        <v>9.8664661000000001E-2</v>
      </c>
      <c r="Z1311">
        <v>5.3351084E-2</v>
      </c>
      <c r="AA1311">
        <v>0.119012939</v>
      </c>
      <c r="AB1311">
        <v>-0.135168076</v>
      </c>
      <c r="AC1311">
        <v>1.660573887</v>
      </c>
      <c r="AD1311">
        <v>-0.60054461199999998</v>
      </c>
    </row>
    <row r="1312" spans="1:30" x14ac:dyDescent="0.2">
      <c r="A1312" t="s">
        <v>6252</v>
      </c>
      <c r="B1312" t="s">
        <v>6253</v>
      </c>
      <c r="C1312" t="s">
        <v>6142</v>
      </c>
      <c r="D1312" t="s">
        <v>6254</v>
      </c>
      <c r="E1312" t="s">
        <v>6255</v>
      </c>
      <c r="F1312" t="s">
        <v>6256</v>
      </c>
      <c r="G1312" t="s">
        <v>43</v>
      </c>
      <c r="H1312">
        <v>13.428000000000001</v>
      </c>
      <c r="I1312">
        <v>8</v>
      </c>
      <c r="J1312">
        <v>49.2</v>
      </c>
      <c r="K1312">
        <v>0</v>
      </c>
      <c r="L1312">
        <v>11.242000000000001</v>
      </c>
      <c r="M1312">
        <v>23.910972600000001</v>
      </c>
      <c r="N1312">
        <v>24.832626340000001</v>
      </c>
      <c r="O1312">
        <v>23.51322746</v>
      </c>
      <c r="P1312">
        <v>23.307109830000002</v>
      </c>
      <c r="Q1312">
        <v>25.23731995</v>
      </c>
      <c r="R1312">
        <v>25.269079210000001</v>
      </c>
      <c r="S1312">
        <v>24.512487409999999</v>
      </c>
      <c r="T1312">
        <v>24.56937027</v>
      </c>
      <c r="U1312">
        <v>24.551803589999999</v>
      </c>
      <c r="V1312">
        <v>25.232917789999998</v>
      </c>
      <c r="W1312">
        <v>23.632530209999999</v>
      </c>
      <c r="X1312">
        <v>23.746511460000001</v>
      </c>
      <c r="Y1312">
        <v>6.3637012000000007E-2</v>
      </c>
      <c r="Z1312">
        <v>-0.118377686</v>
      </c>
      <c r="AA1312">
        <v>0.18434273600000001</v>
      </c>
      <c r="AB1312">
        <v>0.40051650999999999</v>
      </c>
      <c r="AC1312">
        <v>0.26347726300000002</v>
      </c>
      <c r="AD1312">
        <v>0.340567271</v>
      </c>
    </row>
    <row r="1313" spans="1:30" x14ac:dyDescent="0.2">
      <c r="A1313" t="s">
        <v>6257</v>
      </c>
      <c r="B1313" t="s">
        <v>6258</v>
      </c>
      <c r="C1313" t="s">
        <v>6259</v>
      </c>
      <c r="D1313" t="s">
        <v>6260</v>
      </c>
      <c r="E1313" t="s">
        <v>6261</v>
      </c>
      <c r="F1313" t="s">
        <v>6262</v>
      </c>
      <c r="G1313" t="s">
        <v>43</v>
      </c>
      <c r="H1313">
        <v>11.475</v>
      </c>
      <c r="I1313">
        <v>9</v>
      </c>
      <c r="J1313">
        <v>69.5</v>
      </c>
      <c r="K1313">
        <v>0</v>
      </c>
      <c r="L1313">
        <v>75.281000000000006</v>
      </c>
      <c r="M1313">
        <v>24.829961780000001</v>
      </c>
      <c r="N1313">
        <v>25.086225509999998</v>
      </c>
      <c r="O1313">
        <v>26.23737526</v>
      </c>
      <c r="P1313">
        <v>26.07347107</v>
      </c>
      <c r="Q1313">
        <v>27.54870605</v>
      </c>
      <c r="R1313">
        <v>26.235130309999999</v>
      </c>
      <c r="S1313">
        <v>25.76966286</v>
      </c>
      <c r="T1313">
        <v>26.154933929999999</v>
      </c>
      <c r="U1313">
        <v>25.665248869999999</v>
      </c>
      <c r="V1313">
        <v>27.26776314</v>
      </c>
      <c r="W1313">
        <v>25.68811226</v>
      </c>
      <c r="X1313">
        <v>25.848905559999999</v>
      </c>
      <c r="Y1313">
        <v>0.59645601699999995</v>
      </c>
      <c r="Z1313">
        <v>-0.88373947100000005</v>
      </c>
      <c r="AA1313">
        <v>0.19666396</v>
      </c>
      <c r="AB1313">
        <v>0.35084215800000002</v>
      </c>
      <c r="AC1313">
        <v>0.316622919</v>
      </c>
      <c r="AD1313">
        <v>-0.404978434</v>
      </c>
    </row>
    <row r="1314" spans="1:30" x14ac:dyDescent="0.2">
      <c r="A1314" t="s">
        <v>6263</v>
      </c>
      <c r="B1314" t="s">
        <v>6264</v>
      </c>
      <c r="C1314" t="s">
        <v>6265</v>
      </c>
      <c r="D1314" t="s">
        <v>6266</v>
      </c>
      <c r="E1314" t="s">
        <v>6267</v>
      </c>
      <c r="F1314" t="s">
        <v>6268</v>
      </c>
      <c r="G1314" t="s">
        <v>43</v>
      </c>
      <c r="H1314">
        <v>21.018999999999998</v>
      </c>
      <c r="I1314">
        <v>17</v>
      </c>
      <c r="J1314">
        <v>76.5</v>
      </c>
      <c r="K1314">
        <v>0</v>
      </c>
      <c r="L1314">
        <v>192.32</v>
      </c>
      <c r="M1314">
        <v>30.627058030000001</v>
      </c>
      <c r="N1314">
        <v>30.02630615</v>
      </c>
      <c r="O1314">
        <v>30.117063519999999</v>
      </c>
      <c r="P1314">
        <v>29.942235950000001</v>
      </c>
      <c r="Q1314">
        <v>29.95726204</v>
      </c>
      <c r="R1314">
        <v>29.999675750000002</v>
      </c>
      <c r="S1314">
        <v>30.14491653</v>
      </c>
      <c r="T1314">
        <v>30.354999540000001</v>
      </c>
      <c r="U1314">
        <v>29.593755720000001</v>
      </c>
      <c r="V1314">
        <v>29.793445590000001</v>
      </c>
      <c r="W1314">
        <v>30.31451607</v>
      </c>
      <c r="X1314">
        <v>30.243204120000001</v>
      </c>
      <c r="Y1314">
        <v>0.21944163999999999</v>
      </c>
      <c r="Z1314">
        <v>0.139753977</v>
      </c>
      <c r="AA1314">
        <v>0.38691911699999998</v>
      </c>
      <c r="AB1314">
        <v>-0.15066401200000001</v>
      </c>
      <c r="AC1314">
        <v>0.111198111</v>
      </c>
      <c r="AD1314">
        <v>-8.5831324000000001E-2</v>
      </c>
    </row>
    <row r="1315" spans="1:30" x14ac:dyDescent="0.2">
      <c r="A1315" t="s">
        <v>6269</v>
      </c>
      <c r="B1315" t="s">
        <v>6270</v>
      </c>
      <c r="C1315" t="s">
        <v>6271</v>
      </c>
      <c r="D1315" t="s">
        <v>6272</v>
      </c>
      <c r="E1315" t="s">
        <v>6273</v>
      </c>
      <c r="F1315" t="s">
        <v>6274</v>
      </c>
      <c r="G1315" t="s">
        <v>43</v>
      </c>
      <c r="H1315">
        <v>14.411</v>
      </c>
      <c r="I1315">
        <v>11</v>
      </c>
      <c r="J1315">
        <v>79.5</v>
      </c>
      <c r="K1315">
        <v>0</v>
      </c>
      <c r="L1315">
        <v>166.67</v>
      </c>
      <c r="M1315">
        <v>27.22490311</v>
      </c>
      <c r="N1315">
        <v>27.411752700000001</v>
      </c>
      <c r="O1315">
        <v>27.47761345</v>
      </c>
      <c r="P1315">
        <v>27.288768770000001</v>
      </c>
      <c r="Q1315">
        <v>28.416311260000001</v>
      </c>
      <c r="R1315">
        <v>27.359174729999999</v>
      </c>
      <c r="S1315">
        <v>27.315618520000001</v>
      </c>
      <c r="T1315">
        <v>27.37972641</v>
      </c>
      <c r="U1315">
        <v>27.234344480000001</v>
      </c>
      <c r="V1315">
        <v>28.154363629999999</v>
      </c>
      <c r="W1315">
        <v>27.005495069999998</v>
      </c>
      <c r="X1315">
        <v>27.123960490000002</v>
      </c>
      <c r="Y1315">
        <v>5.2185743E-2</v>
      </c>
      <c r="Z1315">
        <v>-5.6516647000000003E-2</v>
      </c>
      <c r="AA1315">
        <v>0.19344768200000001</v>
      </c>
      <c r="AB1315">
        <v>0.260145187</v>
      </c>
      <c r="AC1315">
        <v>0.116921282</v>
      </c>
      <c r="AD1315">
        <v>-0.11804326399999999</v>
      </c>
    </row>
    <row r="1316" spans="1:30" x14ac:dyDescent="0.2">
      <c r="A1316" t="s">
        <v>6275</v>
      </c>
      <c r="B1316" t="s">
        <v>6276</v>
      </c>
      <c r="C1316" t="s">
        <v>6277</v>
      </c>
      <c r="D1316" t="s">
        <v>6278</v>
      </c>
      <c r="E1316" t="s">
        <v>6279</v>
      </c>
      <c r="F1316" t="s">
        <v>6280</v>
      </c>
      <c r="G1316" t="s">
        <v>43</v>
      </c>
      <c r="H1316">
        <v>19.376999999999999</v>
      </c>
      <c r="I1316">
        <v>14</v>
      </c>
      <c r="J1316">
        <v>83.8</v>
      </c>
      <c r="K1316">
        <v>0</v>
      </c>
      <c r="L1316">
        <v>92.105000000000004</v>
      </c>
      <c r="M1316">
        <v>27.472974780000001</v>
      </c>
      <c r="N1316">
        <v>27.344518659999999</v>
      </c>
      <c r="O1316">
        <v>27.524549480000001</v>
      </c>
      <c r="P1316">
        <v>27.46668816</v>
      </c>
      <c r="Q1316">
        <v>27.978693010000001</v>
      </c>
      <c r="R1316">
        <v>27.759832379999999</v>
      </c>
      <c r="S1316">
        <v>27.207786559999999</v>
      </c>
      <c r="T1316">
        <v>27.465053560000001</v>
      </c>
      <c r="U1316">
        <v>26.948041920000001</v>
      </c>
      <c r="V1316">
        <v>27.767303470000002</v>
      </c>
      <c r="W1316">
        <v>27.187919619999999</v>
      </c>
      <c r="X1316">
        <v>26.802795410000002</v>
      </c>
      <c r="Y1316">
        <v>0.27361541900000003</v>
      </c>
      <c r="Z1316">
        <v>0.19467481</v>
      </c>
      <c r="AA1316">
        <v>0.692785384</v>
      </c>
      <c r="AB1316">
        <v>0.482398351</v>
      </c>
      <c r="AC1316">
        <v>4.9390023999999998E-2</v>
      </c>
      <c r="AD1316">
        <v>-4.5712152999999998E-2</v>
      </c>
    </row>
    <row r="1317" spans="1:30" x14ac:dyDescent="0.2">
      <c r="A1317" t="s">
        <v>6281</v>
      </c>
      <c r="B1317" t="s">
        <v>6282</v>
      </c>
      <c r="C1317" t="s">
        <v>6265</v>
      </c>
      <c r="D1317" t="s">
        <v>6283</v>
      </c>
      <c r="E1317" t="s">
        <v>6284</v>
      </c>
      <c r="F1317" t="s">
        <v>6285</v>
      </c>
      <c r="G1317" t="s">
        <v>43</v>
      </c>
      <c r="H1317">
        <v>13.183999999999999</v>
      </c>
      <c r="I1317">
        <v>6</v>
      </c>
      <c r="J1317">
        <v>45.1</v>
      </c>
      <c r="K1317">
        <v>0</v>
      </c>
      <c r="L1317">
        <v>23.238</v>
      </c>
      <c r="M1317">
        <v>26.323558810000002</v>
      </c>
      <c r="N1317">
        <v>23.85969734</v>
      </c>
      <c r="O1317">
        <v>23.269189829999998</v>
      </c>
      <c r="P1317">
        <v>24.265028000000001</v>
      </c>
      <c r="Q1317">
        <v>24.87754631</v>
      </c>
      <c r="R1317">
        <v>25.32850075</v>
      </c>
      <c r="S1317">
        <v>24.827022549999999</v>
      </c>
      <c r="T1317">
        <v>24.227149959999998</v>
      </c>
      <c r="U1317">
        <v>24.4557991</v>
      </c>
      <c r="V1317">
        <v>24.273920059999998</v>
      </c>
      <c r="W1317">
        <v>24.793731690000001</v>
      </c>
      <c r="X1317">
        <v>24.634582519999999</v>
      </c>
      <c r="Y1317">
        <v>2.9547127999999999E-2</v>
      </c>
      <c r="Z1317">
        <v>-8.3262761000000005E-2</v>
      </c>
      <c r="AA1317">
        <v>0.302645357</v>
      </c>
      <c r="AB1317">
        <v>0.25628026300000001</v>
      </c>
      <c r="AC1317">
        <v>9.8688516000000004E-2</v>
      </c>
      <c r="AD1317">
        <v>-6.4087549999999993E-2</v>
      </c>
    </row>
    <row r="1318" spans="1:30" x14ac:dyDescent="0.2">
      <c r="A1318" t="s">
        <v>6286</v>
      </c>
      <c r="B1318" t="s">
        <v>6287</v>
      </c>
      <c r="C1318" t="s">
        <v>6288</v>
      </c>
      <c r="D1318" t="s">
        <v>6289</v>
      </c>
      <c r="E1318" t="s">
        <v>6290</v>
      </c>
      <c r="F1318" t="s">
        <v>6291</v>
      </c>
      <c r="G1318" t="s">
        <v>43</v>
      </c>
      <c r="H1318">
        <v>22.888000000000002</v>
      </c>
      <c r="I1318">
        <v>13</v>
      </c>
      <c r="J1318">
        <v>58.2</v>
      </c>
      <c r="K1318">
        <v>0</v>
      </c>
      <c r="L1318">
        <v>65.242999999999995</v>
      </c>
      <c r="M1318">
        <v>28.984436039999999</v>
      </c>
      <c r="N1318">
        <v>28.45336533</v>
      </c>
      <c r="O1318">
        <v>28.511676789999999</v>
      </c>
      <c r="P1318">
        <v>28.3092556</v>
      </c>
      <c r="Q1318">
        <v>29.08909225</v>
      </c>
      <c r="R1318">
        <v>28.448175429999999</v>
      </c>
      <c r="S1318">
        <v>28.576038359999998</v>
      </c>
      <c r="T1318">
        <v>28.34354591</v>
      </c>
      <c r="U1318">
        <v>28.360221859999999</v>
      </c>
      <c r="V1318">
        <v>29.175384520000001</v>
      </c>
      <c r="W1318">
        <v>28.46808815</v>
      </c>
      <c r="X1318">
        <v>28.603675840000001</v>
      </c>
      <c r="Y1318">
        <v>0.13320438800000001</v>
      </c>
      <c r="Z1318">
        <v>-9.9223455000000002E-2</v>
      </c>
      <c r="AA1318">
        <v>0.15433311</v>
      </c>
      <c r="AB1318">
        <v>-0.13354174299999999</v>
      </c>
      <c r="AC1318">
        <v>0.63379456999999995</v>
      </c>
      <c r="AD1318">
        <v>-0.32244745899999999</v>
      </c>
    </row>
    <row r="1319" spans="1:30" x14ac:dyDescent="0.2">
      <c r="A1319" t="s">
        <v>6292</v>
      </c>
      <c r="B1319" t="s">
        <v>6293</v>
      </c>
      <c r="C1319" t="s">
        <v>6294</v>
      </c>
      <c r="D1319" t="s">
        <v>6295</v>
      </c>
      <c r="E1319" t="s">
        <v>6296</v>
      </c>
      <c r="F1319" t="s">
        <v>6297</v>
      </c>
      <c r="G1319" t="s">
        <v>43</v>
      </c>
      <c r="H1319">
        <v>7.3464999999999998</v>
      </c>
      <c r="I1319">
        <v>4</v>
      </c>
      <c r="J1319">
        <v>55.4</v>
      </c>
      <c r="K1319">
        <v>0</v>
      </c>
      <c r="L1319">
        <v>181.21</v>
      </c>
      <c r="M1319">
        <v>25.746980669999999</v>
      </c>
      <c r="N1319">
        <v>25.649930950000002</v>
      </c>
      <c r="O1319">
        <v>25.779815670000001</v>
      </c>
      <c r="P1319">
        <v>25.53376961</v>
      </c>
      <c r="Q1319">
        <v>25.796447749999999</v>
      </c>
      <c r="R1319">
        <v>26.017417909999999</v>
      </c>
      <c r="S1319">
        <v>25.725074769999999</v>
      </c>
      <c r="T1319">
        <v>25.413932800000001</v>
      </c>
      <c r="U1319">
        <v>23.779842380000002</v>
      </c>
      <c r="V1319">
        <v>25.49658775</v>
      </c>
      <c r="W1319">
        <v>25.645126340000001</v>
      </c>
      <c r="X1319">
        <v>24.923286439999998</v>
      </c>
      <c r="Y1319">
        <v>0.76283589500000004</v>
      </c>
      <c r="Z1319">
        <v>0.37057558699999998</v>
      </c>
      <c r="AA1319">
        <v>0.75356242900000003</v>
      </c>
      <c r="AB1319">
        <v>0.427544912</v>
      </c>
      <c r="AC1319">
        <v>0.233657223</v>
      </c>
      <c r="AD1319">
        <v>-0.38205019600000001</v>
      </c>
    </row>
    <row r="1320" spans="1:30" x14ac:dyDescent="0.2">
      <c r="A1320" t="s">
        <v>6298</v>
      </c>
      <c r="B1320" t="s">
        <v>5985</v>
      </c>
      <c r="C1320" t="s">
        <v>5986</v>
      </c>
      <c r="D1320" t="s">
        <v>6299</v>
      </c>
      <c r="E1320" t="s">
        <v>6298</v>
      </c>
      <c r="F1320" t="s">
        <v>6300</v>
      </c>
      <c r="G1320" t="s">
        <v>232</v>
      </c>
      <c r="H1320">
        <v>40.875</v>
      </c>
      <c r="I1320">
        <v>7</v>
      </c>
      <c r="J1320">
        <v>29.4</v>
      </c>
      <c r="K1320">
        <v>0</v>
      </c>
      <c r="L1320">
        <v>10.012</v>
      </c>
      <c r="M1320">
        <v>24.853242869999999</v>
      </c>
      <c r="N1320">
        <v>24.669530869999999</v>
      </c>
      <c r="O1320">
        <v>24.846899029999999</v>
      </c>
      <c r="P1320">
        <v>25.723291400000001</v>
      </c>
      <c r="Q1320">
        <v>25.829914089999999</v>
      </c>
      <c r="R1320">
        <v>24.560516360000001</v>
      </c>
      <c r="S1320">
        <v>24.909351350000001</v>
      </c>
      <c r="T1320">
        <v>24.813135150000001</v>
      </c>
      <c r="U1320">
        <v>23.75918579</v>
      </c>
      <c r="V1320">
        <v>24.37379074</v>
      </c>
      <c r="W1320">
        <v>23.768970490000001</v>
      </c>
      <c r="X1320">
        <v>24.809215550000001</v>
      </c>
      <c r="Y1320">
        <v>0.70063810599999998</v>
      </c>
      <c r="Z1320">
        <v>0.47256533299999998</v>
      </c>
      <c r="AA1320">
        <v>0.97558874799999995</v>
      </c>
      <c r="AB1320">
        <v>1.0539150239999999</v>
      </c>
      <c r="AC1320">
        <v>0.136938381</v>
      </c>
      <c r="AD1320">
        <v>0.17656516999999999</v>
      </c>
    </row>
    <row r="1321" spans="1:30" x14ac:dyDescent="0.2">
      <c r="A1321" t="s">
        <v>6301</v>
      </c>
      <c r="B1321" t="s">
        <v>5985</v>
      </c>
      <c r="C1321" t="s">
        <v>5986</v>
      </c>
      <c r="D1321" t="s">
        <v>6302</v>
      </c>
      <c r="E1321" t="s">
        <v>6301</v>
      </c>
      <c r="F1321" t="s">
        <v>6303</v>
      </c>
      <c r="G1321" t="s">
        <v>232</v>
      </c>
      <c r="H1321">
        <v>34.950000000000003</v>
      </c>
      <c r="I1321">
        <v>22</v>
      </c>
      <c r="J1321">
        <v>84.6</v>
      </c>
      <c r="K1321">
        <v>0</v>
      </c>
      <c r="L1321">
        <v>323.31</v>
      </c>
      <c r="M1321">
        <v>29.761053090000001</v>
      </c>
      <c r="N1321">
        <v>29.78701401</v>
      </c>
      <c r="O1321">
        <v>29.978965760000001</v>
      </c>
      <c r="P1321">
        <v>30.235576630000001</v>
      </c>
      <c r="Q1321">
        <v>30.647701260000002</v>
      </c>
      <c r="R1321">
        <v>30.0773735</v>
      </c>
      <c r="S1321">
        <v>29.762432100000002</v>
      </c>
      <c r="T1321">
        <v>30.072399140000002</v>
      </c>
      <c r="U1321">
        <v>29.810707090000001</v>
      </c>
      <c r="V1321">
        <v>30.226074220000001</v>
      </c>
      <c r="W1321">
        <v>30.003700259999999</v>
      </c>
      <c r="X1321">
        <v>29.798028949999999</v>
      </c>
      <c r="Y1321">
        <v>0.518193503</v>
      </c>
      <c r="Z1321">
        <v>-0.16692352299999999</v>
      </c>
      <c r="AA1321">
        <v>0.67140498299999996</v>
      </c>
      <c r="AB1321">
        <v>0.31094932600000003</v>
      </c>
      <c r="AC1321">
        <v>0.33564042900000002</v>
      </c>
      <c r="AD1321">
        <v>-0.127421697</v>
      </c>
    </row>
    <row r="1322" spans="1:30" x14ac:dyDescent="0.2">
      <c r="A1322" t="s">
        <v>6304</v>
      </c>
      <c r="B1322" t="s">
        <v>6305</v>
      </c>
      <c r="C1322" t="s">
        <v>6306</v>
      </c>
      <c r="D1322" t="s">
        <v>6307</v>
      </c>
      <c r="E1322" t="s">
        <v>6308</v>
      </c>
      <c r="F1322" t="s">
        <v>6309</v>
      </c>
      <c r="G1322" t="s">
        <v>91</v>
      </c>
      <c r="H1322">
        <v>20.125</v>
      </c>
      <c r="I1322">
        <v>24</v>
      </c>
      <c r="J1322">
        <v>84</v>
      </c>
      <c r="K1322">
        <v>0</v>
      </c>
      <c r="L1322">
        <v>323.31</v>
      </c>
      <c r="M1322">
        <v>29.869722370000002</v>
      </c>
      <c r="N1322">
        <v>30.365154270000001</v>
      </c>
      <c r="O1322">
        <v>30.536214829999999</v>
      </c>
      <c r="P1322">
        <v>30.380716320000001</v>
      </c>
      <c r="Q1322">
        <v>30.894897459999999</v>
      </c>
      <c r="R1322">
        <v>30.204664229999999</v>
      </c>
      <c r="S1322">
        <v>30.04570198</v>
      </c>
      <c r="T1322">
        <v>30.369112009999998</v>
      </c>
      <c r="U1322">
        <v>30.31127167</v>
      </c>
      <c r="V1322">
        <v>30.888235089999998</v>
      </c>
      <c r="W1322">
        <v>30.111352920000002</v>
      </c>
      <c r="X1322">
        <v>30.08372688</v>
      </c>
      <c r="Y1322">
        <v>0.114172933</v>
      </c>
      <c r="Z1322">
        <v>-0.104074478</v>
      </c>
      <c r="AA1322">
        <v>0.146771492</v>
      </c>
      <c r="AB1322">
        <v>0.13232104</v>
      </c>
      <c r="AC1322">
        <v>0.15838743</v>
      </c>
      <c r="AD1322">
        <v>-0.11907641099999999</v>
      </c>
    </row>
    <row r="1323" spans="1:30" x14ac:dyDescent="0.2">
      <c r="A1323" t="s">
        <v>6310</v>
      </c>
      <c r="B1323" t="s">
        <v>6311</v>
      </c>
      <c r="C1323" t="s">
        <v>380</v>
      </c>
      <c r="D1323" t="s">
        <v>6312</v>
      </c>
      <c r="E1323" t="s">
        <v>6313</v>
      </c>
      <c r="F1323" t="s">
        <v>6314</v>
      </c>
      <c r="G1323" t="s">
        <v>91</v>
      </c>
      <c r="H1323">
        <v>46.055999999999997</v>
      </c>
      <c r="I1323">
        <v>18</v>
      </c>
      <c r="J1323">
        <v>49</v>
      </c>
      <c r="K1323">
        <v>0</v>
      </c>
      <c r="L1323">
        <v>155.08000000000001</v>
      </c>
      <c r="M1323">
        <v>24.395296099999999</v>
      </c>
      <c r="N1323">
        <v>23.594799040000002</v>
      </c>
      <c r="O1323">
        <v>24.326631549999998</v>
      </c>
      <c r="P1323">
        <v>24.666603089999999</v>
      </c>
      <c r="Q1323">
        <v>26.3474617</v>
      </c>
      <c r="R1323">
        <v>24.04693413</v>
      </c>
      <c r="S1323">
        <v>25.604099269999999</v>
      </c>
      <c r="T1323">
        <v>22.087575910000002</v>
      </c>
      <c r="U1323">
        <v>24.377830509999999</v>
      </c>
      <c r="V1323">
        <v>23.205234529999998</v>
      </c>
      <c r="W1323">
        <v>23.68506622</v>
      </c>
      <c r="X1323">
        <v>24.285703659999999</v>
      </c>
      <c r="Y1323">
        <v>0.39792334899999998</v>
      </c>
      <c r="Z1323">
        <v>0.38024075800000001</v>
      </c>
      <c r="AA1323">
        <v>0.79197836899999996</v>
      </c>
      <c r="AB1323">
        <v>1.2949981690000001</v>
      </c>
      <c r="AC1323">
        <v>9.9191231000000005E-2</v>
      </c>
      <c r="AD1323">
        <v>0.29783376099999997</v>
      </c>
    </row>
    <row r="1324" spans="1:30" x14ac:dyDescent="0.2">
      <c r="A1324" t="s">
        <v>6315</v>
      </c>
      <c r="B1324" t="s">
        <v>6316</v>
      </c>
      <c r="C1324" t="s">
        <v>6317</v>
      </c>
      <c r="D1324" t="s">
        <v>6318</v>
      </c>
      <c r="E1324" t="s">
        <v>6319</v>
      </c>
      <c r="F1324" t="s">
        <v>6320</v>
      </c>
      <c r="G1324" t="s">
        <v>91</v>
      </c>
      <c r="H1324">
        <v>80.801000000000002</v>
      </c>
      <c r="I1324">
        <v>32</v>
      </c>
      <c r="J1324">
        <v>59.5</v>
      </c>
      <c r="K1324">
        <v>0</v>
      </c>
      <c r="L1324">
        <v>287.64999999999998</v>
      </c>
      <c r="M1324">
        <v>29.433246610000001</v>
      </c>
      <c r="N1324">
        <v>29.797595980000001</v>
      </c>
      <c r="O1324">
        <v>29.509204860000001</v>
      </c>
      <c r="P1324">
        <v>29.586473460000001</v>
      </c>
      <c r="Q1324">
        <v>25.219705579999999</v>
      </c>
      <c r="R1324">
        <v>29.794221879999998</v>
      </c>
      <c r="S1324">
        <v>29.59759712</v>
      </c>
      <c r="T1324">
        <v>29.386690139999999</v>
      </c>
      <c r="U1324">
        <v>29.507732390000001</v>
      </c>
      <c r="V1324">
        <v>26.455930710000001</v>
      </c>
      <c r="W1324">
        <v>29.73319626</v>
      </c>
      <c r="X1324">
        <v>29.532670970000002</v>
      </c>
      <c r="Y1324">
        <v>0.39917451300000001</v>
      </c>
      <c r="Z1324">
        <v>1.006083171</v>
      </c>
      <c r="AA1324">
        <v>7.1539178999999994E-2</v>
      </c>
      <c r="AB1324">
        <v>-0.37379900599999999</v>
      </c>
      <c r="AC1324">
        <v>0.36273619400000001</v>
      </c>
      <c r="AD1324">
        <v>0.92340723700000005</v>
      </c>
    </row>
    <row r="1325" spans="1:30" x14ac:dyDescent="0.2">
      <c r="A1325" t="s">
        <v>6321</v>
      </c>
      <c r="B1325" t="s">
        <v>99</v>
      </c>
      <c r="C1325" t="s">
        <v>100</v>
      </c>
      <c r="D1325" t="s">
        <v>6322</v>
      </c>
      <c r="E1325" t="s">
        <v>6321</v>
      </c>
      <c r="F1325" t="s">
        <v>6323</v>
      </c>
      <c r="G1325" t="s">
        <v>58</v>
      </c>
      <c r="H1325">
        <v>23.9</v>
      </c>
      <c r="I1325">
        <v>10</v>
      </c>
      <c r="J1325">
        <v>69.900000000000006</v>
      </c>
      <c r="K1325">
        <v>0</v>
      </c>
      <c r="L1325">
        <v>26.093</v>
      </c>
      <c r="M1325">
        <v>25.052640910000001</v>
      </c>
      <c r="N1325">
        <v>23.661455149999998</v>
      </c>
      <c r="O1325">
        <v>24.714868549999998</v>
      </c>
      <c r="P1325">
        <v>24.407079700000001</v>
      </c>
      <c r="Q1325">
        <v>24.191345210000001</v>
      </c>
      <c r="R1325">
        <v>24.658931729999999</v>
      </c>
      <c r="S1325">
        <v>24.045423509999999</v>
      </c>
      <c r="T1325">
        <v>24.195011139999998</v>
      </c>
      <c r="U1325">
        <v>24.756374359999999</v>
      </c>
      <c r="V1325">
        <v>24.153701779999999</v>
      </c>
      <c r="W1325">
        <v>23.870433810000002</v>
      </c>
      <c r="X1325">
        <v>23.948898320000001</v>
      </c>
      <c r="Y1325">
        <v>0.495455704</v>
      </c>
      <c r="Z1325">
        <v>0.48531023699999998</v>
      </c>
      <c r="AA1325">
        <v>1.2609580300000001</v>
      </c>
      <c r="AB1325">
        <v>0.42810757999999999</v>
      </c>
      <c r="AC1325">
        <v>0.66606288199999997</v>
      </c>
      <c r="AD1325">
        <v>0.34125836700000001</v>
      </c>
    </row>
    <row r="1326" spans="1:30" x14ac:dyDescent="0.2">
      <c r="A1326" t="s">
        <v>6324</v>
      </c>
      <c r="B1326" t="s">
        <v>6325</v>
      </c>
      <c r="C1326" t="s">
        <v>6326</v>
      </c>
      <c r="D1326" t="s">
        <v>6327</v>
      </c>
      <c r="E1326" t="s">
        <v>6328</v>
      </c>
      <c r="F1326" t="s">
        <v>6329</v>
      </c>
      <c r="G1326" t="s">
        <v>91</v>
      </c>
      <c r="H1326">
        <v>33.598999999999997</v>
      </c>
      <c r="I1326">
        <v>17</v>
      </c>
      <c r="J1326">
        <v>76.5</v>
      </c>
      <c r="K1326">
        <v>0</v>
      </c>
      <c r="L1326">
        <v>245.84</v>
      </c>
      <c r="M1326">
        <v>26.984245300000001</v>
      </c>
      <c r="N1326">
        <v>26.07314491</v>
      </c>
      <c r="O1326">
        <v>26.651710510000001</v>
      </c>
      <c r="P1326">
        <v>26.650203699999999</v>
      </c>
      <c r="Q1326">
        <v>25.456136699999998</v>
      </c>
      <c r="R1326">
        <v>27.041870119999999</v>
      </c>
      <c r="S1326">
        <v>27.20088196</v>
      </c>
      <c r="T1326">
        <v>26.79624939</v>
      </c>
      <c r="U1326">
        <v>26.755699159999999</v>
      </c>
      <c r="V1326">
        <v>26.879234310000001</v>
      </c>
      <c r="W1326">
        <v>27.266601560000002</v>
      </c>
      <c r="X1326">
        <v>27.219558719999998</v>
      </c>
      <c r="Y1326">
        <v>0.87792829999999999</v>
      </c>
      <c r="Z1326">
        <v>-0.552097956</v>
      </c>
      <c r="AA1326">
        <v>0.68262962699999996</v>
      </c>
      <c r="AB1326">
        <v>-0.739061356</v>
      </c>
      <c r="AC1326">
        <v>0.47240247200000002</v>
      </c>
      <c r="AD1326">
        <v>-0.20418802899999999</v>
      </c>
    </row>
    <row r="1327" spans="1:30" x14ac:dyDescent="0.2">
      <c r="A1327" t="s">
        <v>6330</v>
      </c>
      <c r="B1327" t="s">
        <v>5985</v>
      </c>
      <c r="C1327" t="s">
        <v>5986</v>
      </c>
      <c r="D1327" t="s">
        <v>6331</v>
      </c>
      <c r="E1327" t="s">
        <v>6330</v>
      </c>
      <c r="F1327" t="s">
        <v>6332</v>
      </c>
      <c r="G1327" t="s">
        <v>232</v>
      </c>
      <c r="H1327">
        <v>33.415999999999997</v>
      </c>
      <c r="I1327">
        <v>12</v>
      </c>
      <c r="J1327">
        <v>55.1</v>
      </c>
      <c r="K1327">
        <v>0</v>
      </c>
      <c r="L1327">
        <v>102.43</v>
      </c>
      <c r="M1327">
        <v>27.579027180000001</v>
      </c>
      <c r="N1327">
        <v>27.27905655</v>
      </c>
      <c r="O1327">
        <v>27.836654660000001</v>
      </c>
      <c r="P1327">
        <v>24.00825691</v>
      </c>
      <c r="Q1327">
        <v>23.761131290000002</v>
      </c>
      <c r="R1327">
        <v>27.98712158</v>
      </c>
      <c r="S1327">
        <v>27.798414229999999</v>
      </c>
      <c r="T1327">
        <v>27.573331830000001</v>
      </c>
      <c r="U1327">
        <v>27.650066379999998</v>
      </c>
      <c r="V1327">
        <v>27.594770430000001</v>
      </c>
      <c r="W1327">
        <v>27.673507690000001</v>
      </c>
      <c r="X1327">
        <v>27.6412735</v>
      </c>
      <c r="Y1327">
        <v>0.16579712099999999</v>
      </c>
      <c r="Z1327">
        <v>-7.1604411000000007E-2</v>
      </c>
      <c r="AA1327">
        <v>0.80505706499999996</v>
      </c>
      <c r="AB1327">
        <v>-2.3843472800000001</v>
      </c>
      <c r="AC1327">
        <v>0.20703977800000001</v>
      </c>
      <c r="AD1327">
        <v>3.7420272999999997E-2</v>
      </c>
    </row>
    <row r="1328" spans="1:30" x14ac:dyDescent="0.2">
      <c r="A1328" t="s">
        <v>6333</v>
      </c>
      <c r="B1328" t="s">
        <v>6334</v>
      </c>
      <c r="C1328" t="s">
        <v>6335</v>
      </c>
      <c r="D1328" t="s">
        <v>6336</v>
      </c>
      <c r="E1328" t="s">
        <v>6337</v>
      </c>
      <c r="F1328" t="s">
        <v>6338</v>
      </c>
      <c r="G1328" t="s">
        <v>91</v>
      </c>
      <c r="H1328">
        <v>59.781999999999996</v>
      </c>
      <c r="I1328">
        <v>27</v>
      </c>
      <c r="J1328">
        <v>78.599999999999994</v>
      </c>
      <c r="K1328">
        <v>0</v>
      </c>
      <c r="L1328">
        <v>323.31</v>
      </c>
      <c r="M1328">
        <v>26.77404404</v>
      </c>
      <c r="N1328">
        <v>27.626728060000001</v>
      </c>
      <c r="O1328">
        <v>27.04364395</v>
      </c>
      <c r="P1328">
        <v>29.00131416</v>
      </c>
      <c r="Q1328">
        <v>28.150833129999999</v>
      </c>
      <c r="R1328">
        <v>28.220342639999998</v>
      </c>
      <c r="S1328">
        <v>25.26169586</v>
      </c>
      <c r="T1328">
        <v>27.845056530000001</v>
      </c>
      <c r="U1328">
        <v>25.919570920000002</v>
      </c>
      <c r="V1328">
        <v>26.484376910000002</v>
      </c>
      <c r="W1328">
        <v>24.807495119999999</v>
      </c>
      <c r="X1328">
        <v>26.06749344</v>
      </c>
      <c r="Y1328">
        <v>1.1366832929999999</v>
      </c>
      <c r="Z1328">
        <v>1.3616835279999999</v>
      </c>
      <c r="AA1328">
        <v>2.0185013889999999</v>
      </c>
      <c r="AB1328">
        <v>2.6710414889999998</v>
      </c>
      <c r="AC1328">
        <v>0.23638413899999999</v>
      </c>
      <c r="AD1328">
        <v>0.55565261799999999</v>
      </c>
    </row>
    <row r="1329" spans="1:30" x14ac:dyDescent="0.2">
      <c r="A1329" t="s">
        <v>6339</v>
      </c>
      <c r="B1329" t="s">
        <v>6340</v>
      </c>
      <c r="C1329" t="s">
        <v>6341</v>
      </c>
      <c r="D1329" t="s">
        <v>6342</v>
      </c>
      <c r="E1329" t="s">
        <v>6343</v>
      </c>
      <c r="F1329" t="s">
        <v>6344</v>
      </c>
      <c r="G1329" t="s">
        <v>36</v>
      </c>
      <c r="H1329">
        <v>33.573999999999998</v>
      </c>
      <c r="I1329">
        <v>17</v>
      </c>
      <c r="J1329">
        <v>60.4</v>
      </c>
      <c r="K1329">
        <v>0</v>
      </c>
      <c r="L1329">
        <v>306.05</v>
      </c>
      <c r="M1329">
        <v>30.113962170000001</v>
      </c>
      <c r="N1329">
        <v>29.90712929</v>
      </c>
      <c r="O1329">
        <v>29.452011110000001</v>
      </c>
      <c r="P1329">
        <v>29.140583039999999</v>
      </c>
      <c r="Q1329">
        <v>29.471288680000001</v>
      </c>
      <c r="R1329">
        <v>29.623311999999999</v>
      </c>
      <c r="S1329">
        <v>29.890817640000002</v>
      </c>
      <c r="T1329">
        <v>29.377204899999999</v>
      </c>
      <c r="U1329">
        <v>30.119415279999998</v>
      </c>
      <c r="V1329">
        <v>30.128047939999998</v>
      </c>
      <c r="W1329">
        <v>29.98915482</v>
      </c>
      <c r="X1329">
        <v>30.153034210000001</v>
      </c>
      <c r="Y1329">
        <v>0.58701254999999997</v>
      </c>
      <c r="Z1329">
        <v>-0.26571146600000001</v>
      </c>
      <c r="AA1329">
        <v>1.9597598940000001</v>
      </c>
      <c r="AB1329">
        <v>-0.67835108399999999</v>
      </c>
      <c r="AC1329">
        <v>0.58242121099999999</v>
      </c>
      <c r="AD1329">
        <v>-0.29426638300000002</v>
      </c>
    </row>
    <row r="1330" spans="1:30" x14ac:dyDescent="0.2">
      <c r="A1330" t="s">
        <v>6345</v>
      </c>
      <c r="B1330" t="s">
        <v>6346</v>
      </c>
      <c r="C1330" t="s">
        <v>100</v>
      </c>
      <c r="D1330" t="s">
        <v>6347</v>
      </c>
      <c r="E1330" t="s">
        <v>6348</v>
      </c>
      <c r="F1330" t="s">
        <v>6349</v>
      </c>
      <c r="G1330" t="s">
        <v>36</v>
      </c>
      <c r="H1330">
        <v>18.908999999999999</v>
      </c>
      <c r="I1330">
        <v>6</v>
      </c>
      <c r="J1330">
        <v>54.3</v>
      </c>
      <c r="K1330">
        <v>0</v>
      </c>
      <c r="L1330">
        <v>35.228000000000002</v>
      </c>
      <c r="M1330">
        <v>28.54155922</v>
      </c>
      <c r="N1330">
        <v>28.158317570000001</v>
      </c>
      <c r="O1330">
        <v>28.23530388</v>
      </c>
      <c r="P1330">
        <v>27.632701869999998</v>
      </c>
      <c r="Q1330">
        <v>28.235622410000001</v>
      </c>
      <c r="R1330">
        <v>27.829051969999998</v>
      </c>
      <c r="S1330">
        <v>28.18167686</v>
      </c>
      <c r="T1330">
        <v>27.878183360000001</v>
      </c>
      <c r="U1330">
        <v>28.296579359999999</v>
      </c>
      <c r="V1330">
        <v>29.059820179999999</v>
      </c>
      <c r="W1330">
        <v>28.347774510000001</v>
      </c>
      <c r="X1330">
        <v>28.964578629999998</v>
      </c>
      <c r="Y1330">
        <v>0.88563185499999997</v>
      </c>
      <c r="Z1330">
        <v>-0.478997548</v>
      </c>
      <c r="AA1330">
        <v>1.452150375</v>
      </c>
      <c r="AB1330">
        <v>-0.89159901900000005</v>
      </c>
      <c r="AC1330">
        <v>1.2341439869999999</v>
      </c>
      <c r="AD1330">
        <v>-0.67191124000000002</v>
      </c>
    </row>
    <row r="1331" spans="1:30" x14ac:dyDescent="0.2">
      <c r="A1331" t="s">
        <v>6350</v>
      </c>
      <c r="B1331" t="s">
        <v>6351</v>
      </c>
      <c r="C1331" t="s">
        <v>6352</v>
      </c>
      <c r="D1331" t="s">
        <v>6353</v>
      </c>
      <c r="E1331" t="s">
        <v>6354</v>
      </c>
      <c r="F1331" t="s">
        <v>6355</v>
      </c>
      <c r="G1331" t="s">
        <v>91</v>
      </c>
      <c r="H1331">
        <v>59.973999999999997</v>
      </c>
      <c r="I1331">
        <v>33</v>
      </c>
      <c r="J1331">
        <v>73.400000000000006</v>
      </c>
      <c r="K1331">
        <v>0</v>
      </c>
      <c r="L1331">
        <v>323.31</v>
      </c>
      <c r="M1331">
        <v>28.101293559999998</v>
      </c>
      <c r="N1331">
        <v>28.529769900000002</v>
      </c>
      <c r="O1331">
        <v>29.061082840000001</v>
      </c>
      <c r="P1331">
        <v>29.490831379999999</v>
      </c>
      <c r="Q1331">
        <v>29.410379410000001</v>
      </c>
      <c r="R1331">
        <v>28.702892299999998</v>
      </c>
      <c r="S1331">
        <v>28.289957050000002</v>
      </c>
      <c r="T1331">
        <v>28.290220260000002</v>
      </c>
      <c r="U1331">
        <v>28.135650630000001</v>
      </c>
      <c r="V1331">
        <v>28.885969159999998</v>
      </c>
      <c r="W1331">
        <v>28.255073549999999</v>
      </c>
      <c r="X1331">
        <v>28.114807129999999</v>
      </c>
      <c r="Y1331">
        <v>0.14829165799999999</v>
      </c>
      <c r="Z1331">
        <v>0.14543215400000001</v>
      </c>
      <c r="AA1331">
        <v>1.0668828340000001</v>
      </c>
      <c r="AB1331">
        <v>0.78275108299999996</v>
      </c>
      <c r="AC1331">
        <v>0.301524238</v>
      </c>
      <c r="AD1331">
        <v>-0.18000729900000001</v>
      </c>
    </row>
    <row r="1332" spans="1:30" x14ac:dyDescent="0.2">
      <c r="A1332" t="s">
        <v>6356</v>
      </c>
      <c r="B1332" t="s">
        <v>6357</v>
      </c>
      <c r="C1332" t="s">
        <v>1484</v>
      </c>
      <c r="D1332" t="s">
        <v>6358</v>
      </c>
      <c r="E1332" t="s">
        <v>6359</v>
      </c>
      <c r="F1332" t="s">
        <v>6360</v>
      </c>
      <c r="G1332" t="s">
        <v>91</v>
      </c>
      <c r="H1332">
        <v>40.896999999999998</v>
      </c>
      <c r="I1332">
        <v>30</v>
      </c>
      <c r="J1332">
        <v>88.4</v>
      </c>
      <c r="K1332">
        <v>0</v>
      </c>
      <c r="L1332">
        <v>323.31</v>
      </c>
      <c r="M1332">
        <v>31.839923859999999</v>
      </c>
      <c r="N1332">
        <v>32.125587459999998</v>
      </c>
      <c r="O1332">
        <v>31.924825670000001</v>
      </c>
      <c r="P1332">
        <v>32.189075469999999</v>
      </c>
      <c r="Q1332">
        <v>32.28380585</v>
      </c>
      <c r="R1332">
        <v>31.935333249999999</v>
      </c>
      <c r="S1332">
        <v>31.771284099999999</v>
      </c>
      <c r="T1332">
        <v>32.033283230000002</v>
      </c>
      <c r="U1332">
        <v>31.935543060000001</v>
      </c>
      <c r="V1332">
        <v>32.396064760000002</v>
      </c>
      <c r="W1332">
        <v>31.871368409999999</v>
      </c>
      <c r="X1332">
        <v>31.615396499999999</v>
      </c>
      <c r="Y1332">
        <v>3.3413119999999999E-3</v>
      </c>
      <c r="Z1332">
        <v>2.5024410000000002E-3</v>
      </c>
      <c r="AA1332">
        <v>0.27927697899999998</v>
      </c>
      <c r="AB1332">
        <v>0.17512830099999999</v>
      </c>
      <c r="AC1332">
        <v>6.8630486000000004E-2</v>
      </c>
      <c r="AD1332">
        <v>-4.7573089999999998E-2</v>
      </c>
    </row>
    <row r="1333" spans="1:30" x14ac:dyDescent="0.2">
      <c r="A1333" t="s">
        <v>6361</v>
      </c>
      <c r="B1333" t="s">
        <v>6362</v>
      </c>
      <c r="C1333" t="s">
        <v>6363</v>
      </c>
      <c r="D1333" t="s">
        <v>6364</v>
      </c>
      <c r="E1333" t="s">
        <v>6365</v>
      </c>
      <c r="F1333" t="s">
        <v>6366</v>
      </c>
      <c r="G1333" t="s">
        <v>91</v>
      </c>
      <c r="H1333">
        <v>55.026000000000003</v>
      </c>
      <c r="I1333">
        <v>18</v>
      </c>
      <c r="J1333">
        <v>56.6</v>
      </c>
      <c r="K1333">
        <v>0</v>
      </c>
      <c r="L1333">
        <v>323.31</v>
      </c>
      <c r="M1333">
        <v>28.626657489999999</v>
      </c>
      <c r="N1333">
        <v>29.055147170000001</v>
      </c>
      <c r="O1333">
        <v>29.48314285</v>
      </c>
      <c r="P1333">
        <v>29.83042717</v>
      </c>
      <c r="Q1333">
        <v>29.94251633</v>
      </c>
      <c r="R1333">
        <v>29.139680859999999</v>
      </c>
      <c r="S1333">
        <v>28.865230560000001</v>
      </c>
      <c r="T1333">
        <v>29.32186699</v>
      </c>
      <c r="U1333">
        <v>28.732694630000001</v>
      </c>
      <c r="V1333">
        <v>29.205900190000001</v>
      </c>
      <c r="W1333">
        <v>28.43777657</v>
      </c>
      <c r="X1333">
        <v>28.871294020000001</v>
      </c>
      <c r="Y1333">
        <v>0.25946159000000002</v>
      </c>
      <c r="Z1333">
        <v>0.21665891000000001</v>
      </c>
      <c r="AA1333">
        <v>1.1208093450000001</v>
      </c>
      <c r="AB1333">
        <v>0.79921785999999995</v>
      </c>
      <c r="AC1333">
        <v>0.18001478900000001</v>
      </c>
      <c r="AD1333">
        <v>0.13494046500000001</v>
      </c>
    </row>
    <row r="1334" spans="1:30" x14ac:dyDescent="0.2">
      <c r="A1334" t="s">
        <v>6367</v>
      </c>
      <c r="B1334" t="s">
        <v>6368</v>
      </c>
      <c r="C1334" t="s">
        <v>6369</v>
      </c>
      <c r="D1334" t="s">
        <v>6370</v>
      </c>
      <c r="E1334" t="s">
        <v>6371</v>
      </c>
      <c r="F1334" t="s">
        <v>6372</v>
      </c>
      <c r="G1334" t="s">
        <v>126</v>
      </c>
      <c r="H1334">
        <v>12.8</v>
      </c>
      <c r="I1334">
        <v>4</v>
      </c>
      <c r="J1334">
        <v>27.7</v>
      </c>
      <c r="K1334">
        <v>0</v>
      </c>
      <c r="L1334">
        <v>6.4893999999999998</v>
      </c>
      <c r="M1334">
        <v>24.649381640000001</v>
      </c>
      <c r="N1334">
        <v>24.819532389999999</v>
      </c>
      <c r="O1334">
        <v>25.053039550000001</v>
      </c>
      <c r="P1334">
        <v>24.315660479999998</v>
      </c>
      <c r="Q1334">
        <v>24.982980730000001</v>
      </c>
      <c r="R1334">
        <v>25.381889340000001</v>
      </c>
      <c r="S1334">
        <v>24.379148480000001</v>
      </c>
      <c r="T1334">
        <v>24.70519638</v>
      </c>
      <c r="U1334">
        <v>24.857234949999999</v>
      </c>
      <c r="V1334">
        <v>25.906488419999999</v>
      </c>
      <c r="W1334">
        <v>24.638982769999998</v>
      </c>
      <c r="X1334">
        <v>24.937149049999999</v>
      </c>
      <c r="Y1334">
        <v>0.32943117900000002</v>
      </c>
      <c r="Z1334">
        <v>-0.32022221899999997</v>
      </c>
      <c r="AA1334">
        <v>0.21009674</v>
      </c>
      <c r="AB1334">
        <v>-0.26736323000000001</v>
      </c>
      <c r="AC1334">
        <v>0.55867504000000001</v>
      </c>
      <c r="AD1334">
        <v>-0.51368013999999995</v>
      </c>
    </row>
    <row r="1335" spans="1:30" x14ac:dyDescent="0.2">
      <c r="A1335" t="s">
        <v>6373</v>
      </c>
      <c r="B1335" t="s">
        <v>6374</v>
      </c>
      <c r="C1335" t="s">
        <v>5679</v>
      </c>
      <c r="D1335" t="s">
        <v>6375</v>
      </c>
      <c r="E1335" t="s">
        <v>6376</v>
      </c>
      <c r="F1335" t="s">
        <v>6377</v>
      </c>
      <c r="G1335" t="s">
        <v>43</v>
      </c>
      <c r="H1335">
        <v>6.5065999999999997</v>
      </c>
      <c r="I1335">
        <v>2</v>
      </c>
      <c r="J1335">
        <v>40.4</v>
      </c>
      <c r="K1335">
        <v>0</v>
      </c>
      <c r="L1335">
        <v>31.309000000000001</v>
      </c>
      <c r="M1335">
        <v>24.353099820000001</v>
      </c>
      <c r="N1335">
        <v>25.707958219999998</v>
      </c>
      <c r="O1335">
        <v>22.965726849999999</v>
      </c>
      <c r="P1335">
        <v>24.970022199999999</v>
      </c>
      <c r="Q1335">
        <v>25.172279360000001</v>
      </c>
      <c r="R1335">
        <v>24.00061226</v>
      </c>
      <c r="S1335">
        <v>24.39183426</v>
      </c>
      <c r="T1335">
        <v>24.008577349999999</v>
      </c>
      <c r="U1335">
        <v>25.3208828</v>
      </c>
      <c r="V1335">
        <v>24.212480549999999</v>
      </c>
      <c r="W1335">
        <v>23.6108799</v>
      </c>
      <c r="X1335">
        <v>24.520395279999999</v>
      </c>
      <c r="Y1335">
        <v>9.7606869999999998E-2</v>
      </c>
      <c r="Z1335">
        <v>0.22767639200000001</v>
      </c>
      <c r="AA1335">
        <v>0.596776949</v>
      </c>
      <c r="AB1335">
        <v>0.599719365</v>
      </c>
      <c r="AC1335">
        <v>0.413365284</v>
      </c>
      <c r="AD1335">
        <v>0.45917955999999999</v>
      </c>
    </row>
    <row r="1336" spans="1:30" x14ac:dyDescent="0.2">
      <c r="A1336" t="s">
        <v>6378</v>
      </c>
      <c r="B1336" t="s">
        <v>6379</v>
      </c>
      <c r="C1336" t="s">
        <v>6380</v>
      </c>
      <c r="D1336" t="s">
        <v>6381</v>
      </c>
      <c r="E1336" t="s">
        <v>6382</v>
      </c>
      <c r="F1336" t="s">
        <v>6383</v>
      </c>
      <c r="G1336" t="s">
        <v>126</v>
      </c>
      <c r="H1336">
        <v>25.922999999999998</v>
      </c>
      <c r="I1336">
        <v>5</v>
      </c>
      <c r="J1336">
        <v>31.7</v>
      </c>
      <c r="K1336">
        <v>0</v>
      </c>
      <c r="L1336">
        <v>20.375</v>
      </c>
      <c r="M1336">
        <v>25.140775680000001</v>
      </c>
      <c r="N1336">
        <v>24.12077141</v>
      </c>
      <c r="O1336">
        <v>24.994981769999999</v>
      </c>
      <c r="P1336">
        <v>24.623991010000001</v>
      </c>
      <c r="Q1336">
        <v>25.641633989999999</v>
      </c>
      <c r="R1336">
        <v>24.125804899999999</v>
      </c>
      <c r="S1336">
        <v>25.117221829999998</v>
      </c>
      <c r="T1336">
        <v>24.84533119</v>
      </c>
      <c r="U1336">
        <v>23.27658272</v>
      </c>
      <c r="V1336">
        <v>25.044048310000001</v>
      </c>
      <c r="W1336">
        <v>24.433622360000001</v>
      </c>
      <c r="X1336">
        <v>24.313022610000001</v>
      </c>
      <c r="Y1336">
        <v>0.14792699300000001</v>
      </c>
      <c r="Z1336">
        <v>0.155278524</v>
      </c>
      <c r="AA1336">
        <v>0.149135305</v>
      </c>
      <c r="AB1336">
        <v>0.200245539</v>
      </c>
      <c r="AC1336">
        <v>0.10766445500000001</v>
      </c>
      <c r="AD1336">
        <v>-0.18385251399999999</v>
      </c>
    </row>
    <row r="1337" spans="1:30" x14ac:dyDescent="0.2">
      <c r="A1337" t="s">
        <v>6384</v>
      </c>
      <c r="B1337" t="s">
        <v>6385</v>
      </c>
      <c r="C1337" t="s">
        <v>6386</v>
      </c>
      <c r="D1337" t="s">
        <v>6387</v>
      </c>
      <c r="E1337" t="s">
        <v>6388</v>
      </c>
      <c r="F1337" t="s">
        <v>6389</v>
      </c>
      <c r="G1337" t="s">
        <v>36</v>
      </c>
      <c r="H1337">
        <v>15.98</v>
      </c>
      <c r="I1337">
        <v>9</v>
      </c>
      <c r="J1337">
        <v>54.3</v>
      </c>
      <c r="K1337">
        <v>0</v>
      </c>
      <c r="L1337">
        <v>104.57</v>
      </c>
      <c r="M1337">
        <v>27.739309309999999</v>
      </c>
      <c r="N1337">
        <v>27.07428741</v>
      </c>
      <c r="O1337">
        <v>27.538454059999999</v>
      </c>
      <c r="P1337">
        <v>26.461687090000002</v>
      </c>
      <c r="Q1337">
        <v>28.56409073</v>
      </c>
      <c r="R1337">
        <v>27.360515589999999</v>
      </c>
      <c r="S1337">
        <v>27.990318299999998</v>
      </c>
      <c r="T1337">
        <v>27.032966609999999</v>
      </c>
      <c r="U1337">
        <v>27.396726610000002</v>
      </c>
      <c r="V1337">
        <v>28.709875109999999</v>
      </c>
      <c r="W1337">
        <v>28.122331620000001</v>
      </c>
      <c r="X1337">
        <v>28.071477890000001</v>
      </c>
      <c r="Y1337">
        <v>1.3956750849999999</v>
      </c>
      <c r="Z1337">
        <v>-0.85054461199999998</v>
      </c>
      <c r="AA1337">
        <v>0.58232960600000006</v>
      </c>
      <c r="AB1337">
        <v>-0.839130402</v>
      </c>
      <c r="AC1337">
        <v>1.124832609</v>
      </c>
      <c r="AD1337">
        <v>-0.82789103200000003</v>
      </c>
    </row>
    <row r="1338" spans="1:30" x14ac:dyDescent="0.2">
      <c r="A1338" t="s">
        <v>6390</v>
      </c>
      <c r="B1338" t="s">
        <v>6391</v>
      </c>
      <c r="C1338" t="s">
        <v>6392</v>
      </c>
      <c r="D1338" t="s">
        <v>6393</v>
      </c>
      <c r="E1338" t="s">
        <v>6394</v>
      </c>
      <c r="F1338" t="s">
        <v>6395</v>
      </c>
      <c r="G1338" t="s">
        <v>91</v>
      </c>
      <c r="H1338">
        <v>43.088999999999999</v>
      </c>
      <c r="I1338">
        <v>23</v>
      </c>
      <c r="J1338">
        <v>76.400000000000006</v>
      </c>
      <c r="K1338">
        <v>0</v>
      </c>
      <c r="L1338">
        <v>305.97000000000003</v>
      </c>
      <c r="M1338">
        <v>23.61798859</v>
      </c>
      <c r="N1338">
        <v>26.066282269999999</v>
      </c>
      <c r="O1338">
        <v>27.088510509999999</v>
      </c>
      <c r="P1338">
        <v>27.645195009999998</v>
      </c>
      <c r="Q1338">
        <v>25.116481780000001</v>
      </c>
      <c r="R1338">
        <v>27.902364729999999</v>
      </c>
      <c r="S1338">
        <v>23.521717070000001</v>
      </c>
      <c r="T1338">
        <v>26.016420360000001</v>
      </c>
      <c r="U1338">
        <v>25.80496407</v>
      </c>
      <c r="V1338">
        <v>26.410701750000001</v>
      </c>
      <c r="W1338">
        <v>25.614198680000001</v>
      </c>
      <c r="X1338">
        <v>24.03950691</v>
      </c>
      <c r="Y1338">
        <v>6.6203116000000006E-2</v>
      </c>
      <c r="Z1338">
        <v>0.23612467400000001</v>
      </c>
      <c r="AA1338">
        <v>0.60882801600000003</v>
      </c>
      <c r="AB1338">
        <v>1.53321139</v>
      </c>
      <c r="AC1338">
        <v>8.0058041999999996E-2</v>
      </c>
      <c r="AD1338">
        <v>-0.240435282</v>
      </c>
    </row>
    <row r="1339" spans="1:30" x14ac:dyDescent="0.2">
      <c r="A1339" t="s">
        <v>6396</v>
      </c>
      <c r="B1339" t="s">
        <v>6397</v>
      </c>
      <c r="C1339" t="s">
        <v>6398</v>
      </c>
      <c r="D1339" t="s">
        <v>6399</v>
      </c>
      <c r="E1339" t="s">
        <v>6400</v>
      </c>
      <c r="F1339" t="s">
        <v>6401</v>
      </c>
      <c r="G1339" t="s">
        <v>36</v>
      </c>
      <c r="H1339">
        <v>51.582999999999998</v>
      </c>
      <c r="I1339">
        <v>15</v>
      </c>
      <c r="J1339">
        <v>53.9</v>
      </c>
      <c r="K1339">
        <v>0</v>
      </c>
      <c r="L1339">
        <v>211.4</v>
      </c>
      <c r="M1339">
        <v>25.650121689999999</v>
      </c>
      <c r="N1339">
        <v>23.973665239999999</v>
      </c>
      <c r="O1339">
        <v>23.784719469999999</v>
      </c>
      <c r="P1339">
        <v>26.337373729999999</v>
      </c>
      <c r="Q1339">
        <v>24.30522156</v>
      </c>
      <c r="R1339">
        <v>26.300476069999998</v>
      </c>
      <c r="S1339">
        <v>23.44991302</v>
      </c>
      <c r="T1339">
        <v>25.95901108</v>
      </c>
      <c r="U1339">
        <v>25.95009232</v>
      </c>
      <c r="V1339">
        <v>25.72593307</v>
      </c>
      <c r="W1339">
        <v>25.92324829</v>
      </c>
      <c r="X1339">
        <v>23.47779083</v>
      </c>
      <c r="Y1339">
        <v>0.22811262500000001</v>
      </c>
      <c r="Z1339">
        <v>-0.572821935</v>
      </c>
      <c r="AA1339">
        <v>0.229794106</v>
      </c>
      <c r="AB1339">
        <v>0.60536638899999995</v>
      </c>
      <c r="AC1339">
        <v>2.2547860999999999E-2</v>
      </c>
      <c r="AD1339">
        <v>7.7348073000000003E-2</v>
      </c>
    </row>
    <row r="1340" spans="1:30" x14ac:dyDescent="0.2">
      <c r="A1340" t="s">
        <v>6402</v>
      </c>
      <c r="B1340" t="s">
        <v>6403</v>
      </c>
      <c r="C1340" t="s">
        <v>6404</v>
      </c>
      <c r="D1340" t="s">
        <v>6405</v>
      </c>
      <c r="E1340" t="s">
        <v>6406</v>
      </c>
      <c r="F1340" t="s">
        <v>6407</v>
      </c>
      <c r="G1340" t="s">
        <v>91</v>
      </c>
      <c r="H1340">
        <v>44.862000000000002</v>
      </c>
      <c r="I1340">
        <v>22</v>
      </c>
      <c r="J1340">
        <v>69.5</v>
      </c>
      <c r="K1340">
        <v>0</v>
      </c>
      <c r="L1340">
        <v>323.31</v>
      </c>
      <c r="M1340">
        <v>32.088916779999998</v>
      </c>
      <c r="N1340">
        <v>31.835939410000002</v>
      </c>
      <c r="O1340">
        <v>31.796606059999998</v>
      </c>
      <c r="P1340">
        <v>31.73505402</v>
      </c>
      <c r="Q1340">
        <v>31.371398930000002</v>
      </c>
      <c r="R1340">
        <v>32.018535610000001</v>
      </c>
      <c r="S1340">
        <v>31.880336759999999</v>
      </c>
      <c r="T1340">
        <v>31.98918724</v>
      </c>
      <c r="U1340">
        <v>31.932413100000002</v>
      </c>
      <c r="V1340">
        <v>31.4565506</v>
      </c>
      <c r="W1340">
        <v>31.91783714</v>
      </c>
      <c r="X1340">
        <v>31.965921399999999</v>
      </c>
      <c r="Y1340">
        <v>0.27331217600000002</v>
      </c>
      <c r="Z1340">
        <v>0.12705103600000001</v>
      </c>
      <c r="AA1340">
        <v>0.104276745</v>
      </c>
      <c r="AB1340">
        <v>-7.1773529000000003E-2</v>
      </c>
      <c r="AC1340">
        <v>0.39273176399999998</v>
      </c>
      <c r="AD1340">
        <v>0.15387598699999999</v>
      </c>
    </row>
    <row r="1341" spans="1:30" x14ac:dyDescent="0.2">
      <c r="A1341" t="s">
        <v>6408</v>
      </c>
      <c r="B1341" t="s">
        <v>6409</v>
      </c>
      <c r="C1341" t="s">
        <v>6410</v>
      </c>
      <c r="D1341" t="s">
        <v>6411</v>
      </c>
      <c r="E1341" t="s">
        <v>6412</v>
      </c>
      <c r="F1341" t="s">
        <v>6413</v>
      </c>
      <c r="G1341" t="s">
        <v>43</v>
      </c>
      <c r="H1341">
        <v>17.853999999999999</v>
      </c>
      <c r="I1341">
        <v>13</v>
      </c>
      <c r="J1341">
        <v>92.7</v>
      </c>
      <c r="K1341">
        <v>0</v>
      </c>
      <c r="L1341">
        <v>186.96</v>
      </c>
      <c r="M1341">
        <v>28.03925705</v>
      </c>
      <c r="N1341">
        <v>28.614843369999999</v>
      </c>
      <c r="O1341">
        <v>28.83074379</v>
      </c>
      <c r="P1341">
        <v>28.558300020000001</v>
      </c>
      <c r="Q1341">
        <v>29.158269879999999</v>
      </c>
      <c r="R1341">
        <v>28.36331749</v>
      </c>
      <c r="S1341">
        <v>28.46932983</v>
      </c>
      <c r="T1341">
        <v>28.113119130000001</v>
      </c>
      <c r="U1341">
        <v>27.969938280000001</v>
      </c>
      <c r="V1341">
        <v>27.933370589999999</v>
      </c>
      <c r="W1341">
        <v>28.08729744</v>
      </c>
      <c r="X1341">
        <v>28.3676548</v>
      </c>
      <c r="Y1341">
        <v>0.61137547599999997</v>
      </c>
      <c r="Z1341">
        <v>0.36550712600000002</v>
      </c>
      <c r="AA1341">
        <v>0.97534675800000004</v>
      </c>
      <c r="AB1341">
        <v>0.56385485300000004</v>
      </c>
      <c r="AC1341">
        <v>0.10044848100000001</v>
      </c>
      <c r="AD1341">
        <v>5.4688135999999998E-2</v>
      </c>
    </row>
    <row r="1342" spans="1:30" x14ac:dyDescent="0.2">
      <c r="A1342" t="s">
        <v>6414</v>
      </c>
      <c r="B1342" t="s">
        <v>6415</v>
      </c>
      <c r="C1342" t="s">
        <v>6416</v>
      </c>
      <c r="D1342" t="s">
        <v>6417</v>
      </c>
      <c r="E1342" t="s">
        <v>6418</v>
      </c>
      <c r="F1342" t="s">
        <v>6419</v>
      </c>
      <c r="G1342" t="s">
        <v>91</v>
      </c>
      <c r="H1342">
        <v>38.084000000000003</v>
      </c>
      <c r="I1342">
        <v>23</v>
      </c>
      <c r="J1342">
        <v>68.5</v>
      </c>
      <c r="K1342">
        <v>0</v>
      </c>
      <c r="L1342">
        <v>323.31</v>
      </c>
      <c r="M1342">
        <v>28.393047330000002</v>
      </c>
      <c r="N1342">
        <v>28.910678860000001</v>
      </c>
      <c r="O1342">
        <v>29.21921158</v>
      </c>
      <c r="P1342">
        <v>29.72775459</v>
      </c>
      <c r="Q1342">
        <v>29.246377939999999</v>
      </c>
      <c r="R1342">
        <v>28.646020889999999</v>
      </c>
      <c r="S1342">
        <v>28.198917389999998</v>
      </c>
      <c r="T1342">
        <v>28.790451050000001</v>
      </c>
      <c r="U1342">
        <v>28.631105420000001</v>
      </c>
      <c r="V1342">
        <v>28.61097908</v>
      </c>
      <c r="W1342">
        <v>28.645505910000001</v>
      </c>
      <c r="X1342">
        <v>28.047756199999998</v>
      </c>
      <c r="Y1342">
        <v>0.58627832999999996</v>
      </c>
      <c r="Z1342">
        <v>0.40623219799999999</v>
      </c>
      <c r="AA1342">
        <v>0.98323086800000004</v>
      </c>
      <c r="AB1342">
        <v>0.77197074899999996</v>
      </c>
      <c r="AC1342">
        <v>0.149808941</v>
      </c>
      <c r="AD1342">
        <v>0.105410894</v>
      </c>
    </row>
    <row r="1343" spans="1:30" x14ac:dyDescent="0.2">
      <c r="A1343" t="s">
        <v>6420</v>
      </c>
      <c r="B1343" t="s">
        <v>6421</v>
      </c>
      <c r="C1343" t="s">
        <v>6422</v>
      </c>
      <c r="D1343" t="s">
        <v>6423</v>
      </c>
      <c r="E1343" t="s">
        <v>6424</v>
      </c>
      <c r="F1343" t="s">
        <v>6425</v>
      </c>
      <c r="G1343" t="s">
        <v>91</v>
      </c>
      <c r="H1343">
        <v>81.581000000000003</v>
      </c>
      <c r="I1343">
        <v>56</v>
      </c>
      <c r="J1343">
        <v>73.599999999999994</v>
      </c>
      <c r="K1343">
        <v>0</v>
      </c>
      <c r="L1343">
        <v>323.31</v>
      </c>
      <c r="M1343">
        <v>33.593681340000003</v>
      </c>
      <c r="N1343">
        <v>33.763271330000002</v>
      </c>
      <c r="O1343">
        <v>34.09348679</v>
      </c>
      <c r="P1343">
        <v>34.46069336</v>
      </c>
      <c r="Q1343">
        <v>33.141906740000003</v>
      </c>
      <c r="R1343">
        <v>33.919189449999998</v>
      </c>
      <c r="S1343">
        <v>33.696956630000003</v>
      </c>
      <c r="T1343">
        <v>33.707489010000003</v>
      </c>
      <c r="U1343">
        <v>33.732975009999997</v>
      </c>
      <c r="V1343">
        <v>33.719367980000001</v>
      </c>
      <c r="W1343">
        <v>33.859901430000001</v>
      </c>
      <c r="X1343">
        <v>33.731761929999998</v>
      </c>
      <c r="Y1343">
        <v>0.109502745</v>
      </c>
      <c r="Z1343">
        <v>4.6469371000000002E-2</v>
      </c>
      <c r="AA1343">
        <v>6.3382108000000006E-2</v>
      </c>
      <c r="AB1343">
        <v>7.0252735999999996E-2</v>
      </c>
      <c r="AC1343">
        <v>0.55536864200000002</v>
      </c>
      <c r="AD1343">
        <v>-5.7870229000000002E-2</v>
      </c>
    </row>
    <row r="1344" spans="1:30" x14ac:dyDescent="0.2">
      <c r="A1344" t="s">
        <v>6426</v>
      </c>
      <c r="B1344" t="s">
        <v>234</v>
      </c>
      <c r="C1344" t="s">
        <v>32</v>
      </c>
      <c r="D1344" t="s">
        <v>6427</v>
      </c>
      <c r="E1344" t="s">
        <v>6426</v>
      </c>
      <c r="F1344" t="s">
        <v>6428</v>
      </c>
      <c r="G1344" t="s">
        <v>58</v>
      </c>
      <c r="H1344">
        <v>10.38</v>
      </c>
      <c r="I1344">
        <v>7</v>
      </c>
      <c r="J1344">
        <v>56.4</v>
      </c>
      <c r="K1344">
        <v>0</v>
      </c>
      <c r="L1344">
        <v>115.51</v>
      </c>
      <c r="M1344">
        <v>26.994316099999999</v>
      </c>
      <c r="N1344">
        <v>27.071937559999999</v>
      </c>
      <c r="O1344">
        <v>27.389606480000001</v>
      </c>
      <c r="P1344">
        <v>27.392965319999998</v>
      </c>
      <c r="Q1344">
        <v>28.089067459999999</v>
      </c>
      <c r="R1344">
        <v>27.338581090000002</v>
      </c>
      <c r="S1344">
        <v>27.12455177</v>
      </c>
      <c r="T1344">
        <v>27.014036180000002</v>
      </c>
      <c r="U1344">
        <v>26.99345207</v>
      </c>
      <c r="V1344">
        <v>27.332790370000001</v>
      </c>
      <c r="W1344">
        <v>27.05465508</v>
      </c>
      <c r="X1344">
        <v>26.945142749999999</v>
      </c>
      <c r="Y1344">
        <v>8.7301785000000007E-2</v>
      </c>
      <c r="Z1344">
        <v>4.1090647000000001E-2</v>
      </c>
      <c r="AA1344">
        <v>0.86143415000000001</v>
      </c>
      <c r="AB1344">
        <v>0.49600855500000002</v>
      </c>
      <c r="AC1344">
        <v>0.211937494</v>
      </c>
      <c r="AD1344">
        <v>-6.6849390999999994E-2</v>
      </c>
    </row>
    <row r="1345" spans="1:30" x14ac:dyDescent="0.2">
      <c r="A1345" t="s">
        <v>6429</v>
      </c>
      <c r="B1345" t="s">
        <v>6430</v>
      </c>
      <c r="C1345" t="s">
        <v>6431</v>
      </c>
      <c r="D1345" t="s">
        <v>6432</v>
      </c>
      <c r="E1345" t="s">
        <v>6433</v>
      </c>
      <c r="F1345" t="s">
        <v>6434</v>
      </c>
      <c r="G1345" t="s">
        <v>91</v>
      </c>
      <c r="H1345">
        <v>31.742000000000001</v>
      </c>
      <c r="I1345">
        <v>13</v>
      </c>
      <c r="J1345">
        <v>67</v>
      </c>
      <c r="K1345">
        <v>0</v>
      </c>
      <c r="L1345">
        <v>158.93</v>
      </c>
      <c r="M1345">
        <v>25.621314999999999</v>
      </c>
      <c r="N1345">
        <v>25.21486092</v>
      </c>
      <c r="O1345">
        <v>26.38493729</v>
      </c>
      <c r="P1345">
        <v>26.061964039999999</v>
      </c>
      <c r="Q1345">
        <v>25.813159939999998</v>
      </c>
      <c r="R1345">
        <v>25.754068369999999</v>
      </c>
      <c r="S1345">
        <v>25.23308372</v>
      </c>
      <c r="T1345">
        <v>25.95783806</v>
      </c>
      <c r="U1345">
        <v>25.93460846</v>
      </c>
      <c r="V1345">
        <v>25.19955444</v>
      </c>
      <c r="W1345">
        <v>26.137821200000001</v>
      </c>
      <c r="X1345">
        <v>25.338512420000001</v>
      </c>
      <c r="Y1345">
        <v>0.150347921</v>
      </c>
      <c r="Z1345">
        <v>0.181741714</v>
      </c>
      <c r="AA1345">
        <v>0.44443306599999999</v>
      </c>
      <c r="AB1345">
        <v>0.31776809700000003</v>
      </c>
      <c r="AC1345">
        <v>0.148033004</v>
      </c>
      <c r="AD1345">
        <v>0.14988072699999999</v>
      </c>
    </row>
    <row r="1346" spans="1:30" x14ac:dyDescent="0.2">
      <c r="A1346" t="s">
        <v>6435</v>
      </c>
      <c r="B1346" t="s">
        <v>6436</v>
      </c>
      <c r="C1346" t="s">
        <v>6437</v>
      </c>
      <c r="D1346" t="s">
        <v>6438</v>
      </c>
      <c r="E1346" t="s">
        <v>6439</v>
      </c>
      <c r="F1346" t="s">
        <v>6440</v>
      </c>
      <c r="G1346" t="s">
        <v>91</v>
      </c>
      <c r="H1346">
        <v>43.8</v>
      </c>
      <c r="I1346">
        <v>11</v>
      </c>
      <c r="J1346">
        <v>46.3</v>
      </c>
      <c r="K1346">
        <v>0</v>
      </c>
      <c r="L1346">
        <v>41.119</v>
      </c>
      <c r="M1346">
        <v>25.800279620000001</v>
      </c>
      <c r="N1346">
        <v>25.58060837</v>
      </c>
      <c r="O1346">
        <v>24.166517259999999</v>
      </c>
      <c r="P1346">
        <v>26.071018219999999</v>
      </c>
      <c r="Q1346">
        <v>24.04630852</v>
      </c>
      <c r="R1346">
        <v>25.757684709999999</v>
      </c>
      <c r="S1346">
        <v>24.48867035</v>
      </c>
      <c r="T1346">
        <v>24.414779660000001</v>
      </c>
      <c r="U1346">
        <v>24.32546997</v>
      </c>
      <c r="V1346">
        <v>24.410484310000001</v>
      </c>
      <c r="W1346">
        <v>25.991119380000001</v>
      </c>
      <c r="X1346">
        <v>26.139598849999999</v>
      </c>
      <c r="Y1346">
        <v>0.16556706400000001</v>
      </c>
      <c r="Z1346">
        <v>-0.33126576699999999</v>
      </c>
      <c r="AA1346">
        <v>9.4699150999999995E-2</v>
      </c>
      <c r="AB1346">
        <v>-0.2220637</v>
      </c>
      <c r="AC1346">
        <v>0.92930019500000005</v>
      </c>
      <c r="AD1346">
        <v>-1.1040941870000001</v>
      </c>
    </row>
    <row r="1347" spans="1:30" x14ac:dyDescent="0.2">
      <c r="A1347" t="s">
        <v>6441</v>
      </c>
      <c r="B1347" t="s">
        <v>6442</v>
      </c>
      <c r="C1347" t="s">
        <v>6443</v>
      </c>
      <c r="D1347" t="s">
        <v>6444</v>
      </c>
      <c r="E1347" t="s">
        <v>6441</v>
      </c>
      <c r="F1347" t="s">
        <v>6445</v>
      </c>
      <c r="G1347" t="s">
        <v>91</v>
      </c>
      <c r="H1347">
        <v>23.033000000000001</v>
      </c>
      <c r="I1347">
        <v>10</v>
      </c>
      <c r="J1347">
        <v>70.5</v>
      </c>
      <c r="K1347">
        <v>0</v>
      </c>
      <c r="L1347">
        <v>83.593000000000004</v>
      </c>
      <c r="M1347">
        <v>28.27279854</v>
      </c>
      <c r="N1347">
        <v>28.40580177</v>
      </c>
      <c r="O1347">
        <v>28.465909960000001</v>
      </c>
      <c r="P1347">
        <v>27.374511720000001</v>
      </c>
      <c r="Q1347">
        <v>27.655605319999999</v>
      </c>
      <c r="R1347">
        <v>28.394233700000001</v>
      </c>
      <c r="S1347">
        <v>28.70645523</v>
      </c>
      <c r="T1347">
        <v>28.355819700000001</v>
      </c>
      <c r="U1347">
        <v>28.81271362</v>
      </c>
      <c r="V1347">
        <v>27.90753174</v>
      </c>
      <c r="W1347">
        <v>28.293512339999999</v>
      </c>
      <c r="X1347">
        <v>28.41409492</v>
      </c>
      <c r="Y1347">
        <v>0.46837232499999998</v>
      </c>
      <c r="Z1347">
        <v>0.17645708700000001</v>
      </c>
      <c r="AA1347">
        <v>0.51108828100000003</v>
      </c>
      <c r="AB1347">
        <v>-0.396929423</v>
      </c>
      <c r="AC1347">
        <v>0.95468514000000004</v>
      </c>
      <c r="AD1347">
        <v>0.41994984899999999</v>
      </c>
    </row>
    <row r="1348" spans="1:30" x14ac:dyDescent="0.2">
      <c r="A1348" t="s">
        <v>6446</v>
      </c>
      <c r="B1348" t="s">
        <v>6447</v>
      </c>
      <c r="C1348" t="s">
        <v>6448</v>
      </c>
      <c r="D1348" t="s">
        <v>6449</v>
      </c>
      <c r="E1348" t="s">
        <v>6450</v>
      </c>
      <c r="F1348" t="s">
        <v>6451</v>
      </c>
      <c r="G1348" t="s">
        <v>36</v>
      </c>
      <c r="H1348">
        <v>13.984999999999999</v>
      </c>
      <c r="I1348">
        <v>7</v>
      </c>
      <c r="J1348">
        <v>84</v>
      </c>
      <c r="K1348">
        <v>0</v>
      </c>
      <c r="L1348">
        <v>79.218000000000004</v>
      </c>
      <c r="M1348">
        <v>27.77391815</v>
      </c>
      <c r="N1348">
        <v>27.280385970000001</v>
      </c>
      <c r="O1348">
        <v>26.965871809999999</v>
      </c>
      <c r="P1348">
        <v>26.802427290000001</v>
      </c>
      <c r="Q1348">
        <v>28.01307869</v>
      </c>
      <c r="R1348">
        <v>27.084360119999999</v>
      </c>
      <c r="S1348">
        <v>27.50748634</v>
      </c>
      <c r="T1348">
        <v>26.643476490000001</v>
      </c>
      <c r="U1348">
        <v>27.371856690000001</v>
      </c>
      <c r="V1348">
        <v>28.523427959999999</v>
      </c>
      <c r="W1348">
        <v>27.68759155</v>
      </c>
      <c r="X1348">
        <v>28.027704239999998</v>
      </c>
      <c r="Y1348">
        <v>1.027524235</v>
      </c>
      <c r="Z1348">
        <v>-0.73951593999999998</v>
      </c>
      <c r="AA1348">
        <v>0.82291010499999995</v>
      </c>
      <c r="AB1348">
        <v>-0.77961921700000003</v>
      </c>
      <c r="AC1348">
        <v>1.176641228</v>
      </c>
      <c r="AD1348">
        <v>-0.90530141200000003</v>
      </c>
    </row>
    <row r="1349" spans="1:30" x14ac:dyDescent="0.2">
      <c r="A1349" t="s">
        <v>6452</v>
      </c>
      <c r="B1349" t="s">
        <v>6453</v>
      </c>
      <c r="C1349" t="s">
        <v>6454</v>
      </c>
      <c r="D1349" t="s">
        <v>6455</v>
      </c>
      <c r="E1349" t="s">
        <v>6456</v>
      </c>
      <c r="F1349" t="s">
        <v>6457</v>
      </c>
      <c r="G1349" t="s">
        <v>91</v>
      </c>
      <c r="H1349">
        <v>34.320999999999998</v>
      </c>
      <c r="I1349">
        <v>25</v>
      </c>
      <c r="J1349">
        <v>83.3</v>
      </c>
      <c r="K1349">
        <v>0</v>
      </c>
      <c r="L1349">
        <v>323.31</v>
      </c>
      <c r="M1349">
        <v>31.54203987</v>
      </c>
      <c r="N1349">
        <v>31.76919556</v>
      </c>
      <c r="O1349">
        <v>32.075141909999999</v>
      </c>
      <c r="P1349">
        <v>32.036495209999998</v>
      </c>
      <c r="Q1349">
        <v>32.302989959999998</v>
      </c>
      <c r="R1349">
        <v>31.75533295</v>
      </c>
      <c r="S1349">
        <v>31.554672239999999</v>
      </c>
      <c r="T1349">
        <v>31.743545529999999</v>
      </c>
      <c r="U1349">
        <v>31.651983260000002</v>
      </c>
      <c r="V1349">
        <v>32.467987059999999</v>
      </c>
      <c r="W1349">
        <v>31.711534499999999</v>
      </c>
      <c r="X1349">
        <v>31.492809300000001</v>
      </c>
      <c r="Y1349">
        <v>0.102849415</v>
      </c>
      <c r="Z1349">
        <v>-9.5317841E-2</v>
      </c>
      <c r="AA1349">
        <v>0.157469519</v>
      </c>
      <c r="AB1349">
        <v>0.14082908599999999</v>
      </c>
      <c r="AC1349">
        <v>0.32986007699999997</v>
      </c>
      <c r="AD1349">
        <v>-0.24070994100000001</v>
      </c>
    </row>
    <row r="1350" spans="1:30" x14ac:dyDescent="0.2">
      <c r="A1350" t="s">
        <v>6458</v>
      </c>
      <c r="B1350" t="s">
        <v>6459</v>
      </c>
      <c r="C1350" t="s">
        <v>6460</v>
      </c>
      <c r="D1350" t="s">
        <v>6461</v>
      </c>
      <c r="E1350" t="s">
        <v>6462</v>
      </c>
      <c r="F1350" t="s">
        <v>6463</v>
      </c>
      <c r="G1350" t="s">
        <v>91</v>
      </c>
      <c r="H1350">
        <v>135.87</v>
      </c>
      <c r="I1350">
        <v>4</v>
      </c>
      <c r="J1350">
        <v>2</v>
      </c>
      <c r="K1350">
        <v>0</v>
      </c>
      <c r="L1350">
        <v>323.31</v>
      </c>
      <c r="M1350">
        <v>29.15544891</v>
      </c>
      <c r="N1350">
        <v>28.963172910000001</v>
      </c>
      <c r="O1350">
        <v>29.178546910000001</v>
      </c>
      <c r="P1350">
        <v>29.912565229999998</v>
      </c>
      <c r="Q1350">
        <v>27.553985600000001</v>
      </c>
      <c r="R1350">
        <v>29.563472749999999</v>
      </c>
      <c r="S1350">
        <v>28.835390090000001</v>
      </c>
      <c r="T1350">
        <v>28.267807009999999</v>
      </c>
      <c r="U1350">
        <v>28.83300972</v>
      </c>
      <c r="V1350">
        <v>28.36961174</v>
      </c>
      <c r="W1350">
        <v>29.107143399999998</v>
      </c>
      <c r="X1350">
        <v>29.184162140000002</v>
      </c>
      <c r="Y1350">
        <v>0.32447593200000002</v>
      </c>
      <c r="Z1350">
        <v>0.21208381700000001</v>
      </c>
      <c r="AA1350">
        <v>5.4420151999999999E-2</v>
      </c>
      <c r="AB1350">
        <v>0.123035431</v>
      </c>
      <c r="AC1350">
        <v>0.30661688799999998</v>
      </c>
      <c r="AD1350">
        <v>-0.24157015500000001</v>
      </c>
    </row>
    <row r="1351" spans="1:30" x14ac:dyDescent="0.2">
      <c r="A1351" t="s">
        <v>6464</v>
      </c>
      <c r="B1351" t="s">
        <v>6465</v>
      </c>
      <c r="C1351" t="s">
        <v>6466</v>
      </c>
      <c r="D1351" t="s">
        <v>6467</v>
      </c>
      <c r="E1351" t="s">
        <v>6468</v>
      </c>
      <c r="F1351" t="s">
        <v>6469</v>
      </c>
      <c r="G1351" t="s">
        <v>43</v>
      </c>
      <c r="H1351">
        <v>59.709000000000003</v>
      </c>
      <c r="I1351">
        <v>32</v>
      </c>
      <c r="J1351">
        <v>74.400000000000006</v>
      </c>
      <c r="K1351">
        <v>0</v>
      </c>
      <c r="L1351">
        <v>323.31</v>
      </c>
      <c r="M1351">
        <v>29.623224260000001</v>
      </c>
      <c r="N1351">
        <v>29.80923653</v>
      </c>
      <c r="O1351">
        <v>29.634780880000001</v>
      </c>
      <c r="P1351">
        <v>29.823898320000001</v>
      </c>
      <c r="Q1351">
        <v>29.504514690000001</v>
      </c>
      <c r="R1351">
        <v>29.8051815</v>
      </c>
      <c r="S1351">
        <v>29.701505659999999</v>
      </c>
      <c r="T1351">
        <v>29.578252790000001</v>
      </c>
      <c r="U1351">
        <v>29.83379364</v>
      </c>
      <c r="V1351">
        <v>29.587331769999999</v>
      </c>
      <c r="W1351">
        <v>29.54532051</v>
      </c>
      <c r="X1351">
        <v>29.540801999999999</v>
      </c>
      <c r="Y1351">
        <v>0.99335427399999998</v>
      </c>
      <c r="Z1351">
        <v>0.131262461</v>
      </c>
      <c r="AA1351">
        <v>0.66511160999999996</v>
      </c>
      <c r="AB1351">
        <v>0.153380076</v>
      </c>
      <c r="AC1351">
        <v>0.90991294300000003</v>
      </c>
      <c r="AD1351">
        <v>0.14669926999999999</v>
      </c>
    </row>
    <row r="1352" spans="1:30" x14ac:dyDescent="0.2">
      <c r="A1352" t="s">
        <v>6470</v>
      </c>
      <c r="B1352" t="s">
        <v>6471</v>
      </c>
      <c r="C1352" t="s">
        <v>6472</v>
      </c>
      <c r="D1352" t="s">
        <v>6473</v>
      </c>
      <c r="E1352" t="s">
        <v>6474</v>
      </c>
      <c r="F1352" t="s">
        <v>6475</v>
      </c>
      <c r="G1352" t="s">
        <v>43</v>
      </c>
      <c r="H1352">
        <v>39.036000000000001</v>
      </c>
      <c r="I1352">
        <v>18</v>
      </c>
      <c r="J1352">
        <v>76.8</v>
      </c>
      <c r="K1352">
        <v>0</v>
      </c>
      <c r="L1352">
        <v>323.31</v>
      </c>
      <c r="M1352">
        <v>26.35976028</v>
      </c>
      <c r="N1352">
        <v>27.10639381</v>
      </c>
      <c r="O1352">
        <v>26.74957466</v>
      </c>
      <c r="P1352">
        <v>27.271686549999998</v>
      </c>
      <c r="Q1352">
        <v>26.981853489999999</v>
      </c>
      <c r="R1352">
        <v>27.13016129</v>
      </c>
      <c r="S1352">
        <v>26.508604049999999</v>
      </c>
      <c r="T1352">
        <v>26.139598849999999</v>
      </c>
      <c r="U1352">
        <v>26.8274765</v>
      </c>
      <c r="V1352">
        <v>27.78562737</v>
      </c>
      <c r="W1352">
        <v>26.093477249999999</v>
      </c>
      <c r="X1352">
        <v>25.641189579999999</v>
      </c>
      <c r="Y1352">
        <v>0.123281037</v>
      </c>
      <c r="Z1352">
        <v>0.23181152299999999</v>
      </c>
      <c r="AA1352">
        <v>0.39945069999999999</v>
      </c>
      <c r="AB1352">
        <v>0.62113571199999995</v>
      </c>
      <c r="AC1352">
        <v>7.1583289999999997E-3</v>
      </c>
      <c r="AD1352">
        <v>-1.4871597E-2</v>
      </c>
    </row>
    <row r="1353" spans="1:30" x14ac:dyDescent="0.2">
      <c r="A1353" t="s">
        <v>6476</v>
      </c>
      <c r="B1353" t="s">
        <v>6477</v>
      </c>
      <c r="C1353" t="s">
        <v>6478</v>
      </c>
      <c r="D1353" t="s">
        <v>6479</v>
      </c>
      <c r="E1353" t="s">
        <v>6480</v>
      </c>
      <c r="F1353" t="s">
        <v>6481</v>
      </c>
      <c r="G1353" t="s">
        <v>91</v>
      </c>
      <c r="H1353">
        <v>18.324999999999999</v>
      </c>
      <c r="I1353">
        <v>11</v>
      </c>
      <c r="J1353">
        <v>55</v>
      </c>
      <c r="K1353">
        <v>0</v>
      </c>
      <c r="L1353">
        <v>293.14</v>
      </c>
      <c r="M1353">
        <v>31.476676940000001</v>
      </c>
      <c r="N1353">
        <v>30.995571139999999</v>
      </c>
      <c r="O1353">
        <v>31.15309525</v>
      </c>
      <c r="P1353">
        <v>30.203615190000001</v>
      </c>
      <c r="Q1353">
        <v>31.265562060000001</v>
      </c>
      <c r="R1353">
        <v>30.365779880000002</v>
      </c>
      <c r="S1353">
        <v>30.921957020000001</v>
      </c>
      <c r="T1353">
        <v>30.623224260000001</v>
      </c>
      <c r="U1353">
        <v>31.14388275</v>
      </c>
      <c r="V1353">
        <v>31.829603200000001</v>
      </c>
      <c r="W1353">
        <v>31.435394290000001</v>
      </c>
      <c r="X1353">
        <v>31.628057479999999</v>
      </c>
      <c r="Y1353">
        <v>1.0936091649999999</v>
      </c>
      <c r="Z1353">
        <v>-0.42257054599999999</v>
      </c>
      <c r="AA1353">
        <v>1.3631766160000001</v>
      </c>
      <c r="AB1353">
        <v>-1.019365946</v>
      </c>
      <c r="AC1353">
        <v>1.751482537</v>
      </c>
      <c r="AD1353">
        <v>-0.73466364500000003</v>
      </c>
    </row>
    <row r="1354" spans="1:30" x14ac:dyDescent="0.2">
      <c r="A1354" t="s">
        <v>6482</v>
      </c>
      <c r="B1354" t="s">
        <v>6483</v>
      </c>
      <c r="C1354" t="s">
        <v>6484</v>
      </c>
      <c r="D1354" t="s">
        <v>6485</v>
      </c>
      <c r="E1354" t="s">
        <v>6486</v>
      </c>
      <c r="F1354" t="s">
        <v>6487</v>
      </c>
      <c r="G1354" t="s">
        <v>91</v>
      </c>
      <c r="H1354">
        <v>48.805</v>
      </c>
      <c r="I1354">
        <v>31</v>
      </c>
      <c r="J1354">
        <v>77.8</v>
      </c>
      <c r="K1354">
        <v>0</v>
      </c>
      <c r="L1354">
        <v>323.31</v>
      </c>
      <c r="M1354">
        <v>32.961460109999997</v>
      </c>
      <c r="N1354">
        <v>32.595661159999999</v>
      </c>
      <c r="O1354">
        <v>32.290962219999997</v>
      </c>
      <c r="P1354">
        <v>31.850879670000001</v>
      </c>
      <c r="Q1354">
        <v>31.539684300000001</v>
      </c>
      <c r="R1354">
        <v>32.229629520000003</v>
      </c>
      <c r="S1354">
        <v>32.719348910000001</v>
      </c>
      <c r="T1354">
        <v>32.433853149999997</v>
      </c>
      <c r="U1354">
        <v>32.718635560000003</v>
      </c>
      <c r="V1354">
        <v>32.0560112</v>
      </c>
      <c r="W1354">
        <v>32.857921599999997</v>
      </c>
      <c r="X1354">
        <v>33.027820589999997</v>
      </c>
      <c r="Y1354">
        <v>2.9426524999999999E-2</v>
      </c>
      <c r="Z1354">
        <v>-3.1223297000000001E-2</v>
      </c>
      <c r="AA1354">
        <v>1.0086888110000001</v>
      </c>
      <c r="AB1354">
        <v>-0.77385330200000002</v>
      </c>
      <c r="AC1354">
        <v>2.4814491000000001E-2</v>
      </c>
      <c r="AD1354">
        <v>-2.3305256999999999E-2</v>
      </c>
    </row>
    <row r="1355" spans="1:30" x14ac:dyDescent="0.2">
      <c r="A1355" t="s">
        <v>6488</v>
      </c>
      <c r="B1355" t="s">
        <v>6489</v>
      </c>
      <c r="C1355" t="s">
        <v>6490</v>
      </c>
      <c r="D1355" t="s">
        <v>6491</v>
      </c>
      <c r="E1355" t="s">
        <v>6492</v>
      </c>
      <c r="F1355" t="s">
        <v>6493</v>
      </c>
      <c r="G1355" t="s">
        <v>91</v>
      </c>
      <c r="H1355">
        <v>59.287999999999997</v>
      </c>
      <c r="I1355">
        <v>41</v>
      </c>
      <c r="J1355">
        <v>67.900000000000006</v>
      </c>
      <c r="K1355">
        <v>0</v>
      </c>
      <c r="L1355">
        <v>323.31</v>
      </c>
      <c r="M1355">
        <v>31.807165149999999</v>
      </c>
      <c r="N1355">
        <v>31.599035260000001</v>
      </c>
      <c r="O1355">
        <v>31.468204499999999</v>
      </c>
      <c r="P1355">
        <v>31.400854110000001</v>
      </c>
      <c r="Q1355">
        <v>31.36494446</v>
      </c>
      <c r="R1355">
        <v>31.502277370000002</v>
      </c>
      <c r="S1355">
        <v>31.568918230000001</v>
      </c>
      <c r="T1355">
        <v>31.745269780000001</v>
      </c>
      <c r="U1355">
        <v>31.629838939999999</v>
      </c>
      <c r="V1355">
        <v>31.812683109999998</v>
      </c>
      <c r="W1355">
        <v>31.924966810000001</v>
      </c>
      <c r="X1355">
        <v>31.851623539999999</v>
      </c>
      <c r="Y1355">
        <v>1.076650085</v>
      </c>
      <c r="Z1355">
        <v>-0.23828951500000001</v>
      </c>
      <c r="AA1355">
        <v>2.9512090259999999</v>
      </c>
      <c r="AB1355">
        <v>-0.44039917000000001</v>
      </c>
      <c r="AC1355">
        <v>1.6072765870000001</v>
      </c>
      <c r="AD1355">
        <v>-0.21508216899999999</v>
      </c>
    </row>
    <row r="1356" spans="1:30" x14ac:dyDescent="0.2">
      <c r="A1356" t="s">
        <v>6494</v>
      </c>
      <c r="B1356" t="s">
        <v>6495</v>
      </c>
      <c r="C1356" t="s">
        <v>6496</v>
      </c>
      <c r="D1356" t="s">
        <v>6497</v>
      </c>
      <c r="E1356" t="s">
        <v>6498</v>
      </c>
      <c r="F1356" t="s">
        <v>6499</v>
      </c>
      <c r="G1356" t="s">
        <v>91</v>
      </c>
      <c r="H1356">
        <v>33.89</v>
      </c>
      <c r="I1356">
        <v>17</v>
      </c>
      <c r="J1356">
        <v>68.900000000000006</v>
      </c>
      <c r="K1356">
        <v>0</v>
      </c>
      <c r="L1356">
        <v>192.29</v>
      </c>
      <c r="M1356">
        <v>27.55946732</v>
      </c>
      <c r="N1356">
        <v>27.448528289999999</v>
      </c>
      <c r="O1356">
        <v>27.746952060000002</v>
      </c>
      <c r="P1356">
        <v>26.501333240000001</v>
      </c>
      <c r="Q1356">
        <v>27.572753909999999</v>
      </c>
      <c r="R1356">
        <v>27.526340480000002</v>
      </c>
      <c r="S1356">
        <v>27.323713300000001</v>
      </c>
      <c r="T1356">
        <v>27.234983440000001</v>
      </c>
      <c r="U1356">
        <v>27.46987343</v>
      </c>
      <c r="V1356">
        <v>27.62944031</v>
      </c>
      <c r="W1356">
        <v>27.88588142</v>
      </c>
      <c r="X1356">
        <v>27.83056259</v>
      </c>
      <c r="Y1356">
        <v>0.776928493</v>
      </c>
      <c r="Z1356">
        <v>-0.19697888699999999</v>
      </c>
      <c r="AA1356">
        <v>0.74551395399999998</v>
      </c>
      <c r="AB1356">
        <v>-0.58181889899999994</v>
      </c>
      <c r="AC1356">
        <v>1.874950245</v>
      </c>
      <c r="AD1356">
        <v>-0.43910471600000001</v>
      </c>
    </row>
    <row r="1357" spans="1:30" x14ac:dyDescent="0.2">
      <c r="A1357" t="s">
        <v>6500</v>
      </c>
      <c r="B1357" t="s">
        <v>6501</v>
      </c>
      <c r="C1357" t="s">
        <v>6502</v>
      </c>
      <c r="D1357" t="s">
        <v>6503</v>
      </c>
      <c r="E1357" t="s">
        <v>6504</v>
      </c>
      <c r="F1357" t="s">
        <v>6505</v>
      </c>
      <c r="G1357" t="s">
        <v>91</v>
      </c>
      <c r="H1357">
        <v>53.094000000000001</v>
      </c>
      <c r="I1357">
        <v>39</v>
      </c>
      <c r="J1357">
        <v>92.4</v>
      </c>
      <c r="K1357">
        <v>0</v>
      </c>
      <c r="L1357">
        <v>323.31</v>
      </c>
      <c r="M1357">
        <v>33.855266569999998</v>
      </c>
      <c r="N1357">
        <v>33.512886049999999</v>
      </c>
      <c r="O1357">
        <v>33.324287409999997</v>
      </c>
      <c r="P1357">
        <v>33.250816350000001</v>
      </c>
      <c r="Q1357">
        <v>32.82407379</v>
      </c>
      <c r="R1357">
        <v>33.434398649999999</v>
      </c>
      <c r="S1357">
        <v>33.730648039999998</v>
      </c>
      <c r="T1357">
        <v>33.598903659999998</v>
      </c>
      <c r="U1357">
        <v>33.705017089999998</v>
      </c>
      <c r="V1357">
        <v>33.61795807</v>
      </c>
      <c r="W1357">
        <v>33.938419340000003</v>
      </c>
      <c r="X1357">
        <v>33.839397429999998</v>
      </c>
      <c r="Y1357">
        <v>0.57321413700000001</v>
      </c>
      <c r="Z1357">
        <v>-0.23444493599999999</v>
      </c>
      <c r="AA1357">
        <v>1.4329985139999999</v>
      </c>
      <c r="AB1357">
        <v>-0.62882868400000003</v>
      </c>
      <c r="AC1357">
        <v>0.51262736900000005</v>
      </c>
      <c r="AD1357">
        <v>-0.120402018</v>
      </c>
    </row>
    <row r="1358" spans="1:30" x14ac:dyDescent="0.2">
      <c r="A1358" t="s">
        <v>6506</v>
      </c>
      <c r="B1358" t="s">
        <v>6507</v>
      </c>
      <c r="C1358" t="s">
        <v>6508</v>
      </c>
      <c r="D1358" t="s">
        <v>6509</v>
      </c>
      <c r="E1358" t="s">
        <v>6510</v>
      </c>
      <c r="F1358" t="s">
        <v>6511</v>
      </c>
      <c r="G1358" t="s">
        <v>91</v>
      </c>
      <c r="H1358">
        <v>13.135</v>
      </c>
      <c r="I1358">
        <v>6</v>
      </c>
      <c r="J1358">
        <v>76.900000000000006</v>
      </c>
      <c r="K1358">
        <v>0</v>
      </c>
      <c r="L1358">
        <v>39.826000000000001</v>
      </c>
      <c r="M1358">
        <v>27.326717380000002</v>
      </c>
      <c r="N1358">
        <v>27.505443570000001</v>
      </c>
      <c r="O1358">
        <v>27.219741819999999</v>
      </c>
      <c r="P1358">
        <v>27.229310989999998</v>
      </c>
      <c r="Q1358">
        <v>26.728582379999999</v>
      </c>
      <c r="R1358">
        <v>27.067739490000001</v>
      </c>
      <c r="S1358">
        <v>27.239725109999998</v>
      </c>
      <c r="T1358">
        <v>28.133300779999999</v>
      </c>
      <c r="U1358">
        <v>27.46497536</v>
      </c>
      <c r="V1358">
        <v>27.703125</v>
      </c>
      <c r="W1358">
        <v>27.658807750000001</v>
      </c>
      <c r="X1358">
        <v>27.423421860000001</v>
      </c>
      <c r="Y1358">
        <v>0.95085800899999995</v>
      </c>
      <c r="Z1358">
        <v>-0.24448394800000001</v>
      </c>
      <c r="AA1358">
        <v>1.5748109939999999</v>
      </c>
      <c r="AB1358">
        <v>-0.586573919</v>
      </c>
      <c r="AC1358">
        <v>2.0740422000000001E-2</v>
      </c>
      <c r="AD1358">
        <v>1.7548879E-2</v>
      </c>
    </row>
    <row r="1359" spans="1:30" x14ac:dyDescent="0.2">
      <c r="A1359" t="s">
        <v>6512</v>
      </c>
      <c r="B1359" t="s">
        <v>6513</v>
      </c>
      <c r="C1359" t="s">
        <v>6514</v>
      </c>
      <c r="D1359" t="s">
        <v>6515</v>
      </c>
      <c r="E1359" t="s">
        <v>6516</v>
      </c>
      <c r="F1359" t="s">
        <v>6517</v>
      </c>
      <c r="G1359" t="s">
        <v>91</v>
      </c>
      <c r="H1359">
        <v>81.67</v>
      </c>
      <c r="I1359">
        <v>34</v>
      </c>
      <c r="J1359">
        <v>66.3</v>
      </c>
      <c r="K1359">
        <v>0</v>
      </c>
      <c r="L1359">
        <v>323.31</v>
      </c>
      <c r="M1359">
        <v>28.798105240000002</v>
      </c>
      <c r="N1359">
        <v>28.734537119999999</v>
      </c>
      <c r="O1359">
        <v>28.734989169999999</v>
      </c>
      <c r="P1359">
        <v>28.78578186</v>
      </c>
      <c r="Q1359">
        <v>28.97010422</v>
      </c>
      <c r="R1359">
        <v>28.82717323</v>
      </c>
      <c r="S1359">
        <v>28.532447810000001</v>
      </c>
      <c r="T1359">
        <v>27.966037750000002</v>
      </c>
      <c r="U1359">
        <v>28.59434319</v>
      </c>
      <c r="V1359">
        <v>29.209739689999999</v>
      </c>
      <c r="W1359">
        <v>28.759832379999999</v>
      </c>
      <c r="X1359">
        <v>28.919487</v>
      </c>
      <c r="Y1359">
        <v>0.70918722199999995</v>
      </c>
      <c r="Z1359">
        <v>-0.207142512</v>
      </c>
      <c r="AA1359">
        <v>0.28804458500000002</v>
      </c>
      <c r="AB1359">
        <v>-0.10199991899999999</v>
      </c>
      <c r="AC1359">
        <v>1.175941463</v>
      </c>
      <c r="AD1359">
        <v>-0.59874343900000004</v>
      </c>
    </row>
    <row r="1360" spans="1:30" x14ac:dyDescent="0.2">
      <c r="A1360" t="s">
        <v>6518</v>
      </c>
      <c r="B1360" t="s">
        <v>162</v>
      </c>
      <c r="C1360" t="s">
        <v>100</v>
      </c>
      <c r="D1360" t="s">
        <v>6519</v>
      </c>
      <c r="E1360" t="s">
        <v>6520</v>
      </c>
      <c r="F1360" t="s">
        <v>6521</v>
      </c>
      <c r="G1360" t="s">
        <v>58</v>
      </c>
      <c r="H1360">
        <v>11.222</v>
      </c>
      <c r="I1360">
        <v>4</v>
      </c>
      <c r="J1360">
        <v>43.6</v>
      </c>
      <c r="K1360">
        <v>0</v>
      </c>
      <c r="L1360">
        <v>27.378</v>
      </c>
      <c r="M1360">
        <v>25.06118202</v>
      </c>
      <c r="N1360">
        <v>25.03149414</v>
      </c>
      <c r="O1360">
        <v>23.994577410000002</v>
      </c>
      <c r="P1360">
        <v>24.686349870000001</v>
      </c>
      <c r="Q1360">
        <v>25.347934720000001</v>
      </c>
      <c r="R1360">
        <v>25.160074229999999</v>
      </c>
      <c r="S1360">
        <v>24.559411999999998</v>
      </c>
      <c r="T1360">
        <v>24.675298690000002</v>
      </c>
      <c r="U1360">
        <v>23.928623200000001</v>
      </c>
      <c r="V1360">
        <v>24.90916824</v>
      </c>
      <c r="W1360">
        <v>24.861227039999999</v>
      </c>
      <c r="X1360">
        <v>24.470293049999999</v>
      </c>
      <c r="Y1360">
        <v>4.6383933000000002E-2</v>
      </c>
      <c r="Z1360">
        <v>-5.1144917999999998E-2</v>
      </c>
      <c r="AA1360">
        <v>0.58916249600000004</v>
      </c>
      <c r="AB1360">
        <v>0.317890167</v>
      </c>
      <c r="AC1360">
        <v>0.59357271199999995</v>
      </c>
      <c r="AD1360">
        <v>-0.35911814399999997</v>
      </c>
    </row>
    <row r="1361" spans="1:30" x14ac:dyDescent="0.2">
      <c r="A1361" t="s">
        <v>6522</v>
      </c>
      <c r="B1361" t="s">
        <v>6523</v>
      </c>
      <c r="C1361" t="s">
        <v>6524</v>
      </c>
      <c r="D1361" t="s">
        <v>6525</v>
      </c>
      <c r="E1361" t="s">
        <v>6526</v>
      </c>
      <c r="F1361" t="s">
        <v>6527</v>
      </c>
      <c r="G1361" t="s">
        <v>43</v>
      </c>
      <c r="H1361">
        <v>27.350999999999999</v>
      </c>
      <c r="I1361">
        <v>10</v>
      </c>
      <c r="J1361">
        <v>59.8</v>
      </c>
      <c r="K1361">
        <v>0</v>
      </c>
      <c r="L1361">
        <v>228.51</v>
      </c>
      <c r="M1361">
        <v>26.5994606</v>
      </c>
      <c r="N1361">
        <v>26.905065539999999</v>
      </c>
      <c r="O1361">
        <v>26.967851639999999</v>
      </c>
      <c r="P1361">
        <v>26.822380070000001</v>
      </c>
      <c r="Q1361">
        <v>27.011905670000001</v>
      </c>
      <c r="R1361">
        <v>26.817020419999999</v>
      </c>
      <c r="S1361">
        <v>26.327728270000001</v>
      </c>
      <c r="T1361">
        <v>26.699487690000002</v>
      </c>
      <c r="U1361">
        <v>26.548484800000001</v>
      </c>
      <c r="V1361">
        <v>26.473052979999999</v>
      </c>
      <c r="W1361">
        <v>26.37727928</v>
      </c>
      <c r="X1361">
        <v>25.979673389999999</v>
      </c>
      <c r="Y1361">
        <v>1.353161348</v>
      </c>
      <c r="Z1361">
        <v>0.54745737699999997</v>
      </c>
      <c r="AA1361">
        <v>1.681185465</v>
      </c>
      <c r="AB1361">
        <v>0.60710016899999997</v>
      </c>
      <c r="AC1361">
        <v>0.59921294300000005</v>
      </c>
      <c r="AD1361">
        <v>0.24856503799999999</v>
      </c>
    </row>
    <row r="1362" spans="1:30" x14ac:dyDescent="0.2">
      <c r="A1362" t="s">
        <v>6528</v>
      </c>
      <c r="B1362" t="s">
        <v>6529</v>
      </c>
      <c r="C1362" t="s">
        <v>6530</v>
      </c>
      <c r="D1362" t="s">
        <v>6531</v>
      </c>
      <c r="E1362" t="s">
        <v>6532</v>
      </c>
      <c r="F1362" t="s">
        <v>6533</v>
      </c>
      <c r="G1362" t="s">
        <v>91</v>
      </c>
      <c r="H1362">
        <v>33.817999999999998</v>
      </c>
      <c r="I1362">
        <v>13</v>
      </c>
      <c r="J1362">
        <v>43.3</v>
      </c>
      <c r="K1362">
        <v>0</v>
      </c>
      <c r="L1362">
        <v>42.695</v>
      </c>
      <c r="M1362">
        <v>26.014163969999998</v>
      </c>
      <c r="N1362">
        <v>26.87958527</v>
      </c>
      <c r="O1362">
        <v>26.467046740000001</v>
      </c>
      <c r="P1362">
        <v>27.10579491</v>
      </c>
      <c r="Q1362">
        <v>26.846969600000001</v>
      </c>
      <c r="R1362">
        <v>26.270973210000001</v>
      </c>
      <c r="S1362">
        <v>25.514726639999999</v>
      </c>
      <c r="T1362">
        <v>27.174171449999999</v>
      </c>
      <c r="U1362">
        <v>24.133453370000002</v>
      </c>
      <c r="V1362">
        <v>23.570722580000002</v>
      </c>
      <c r="W1362">
        <v>24.174198149999999</v>
      </c>
      <c r="X1362">
        <v>25.447204589999998</v>
      </c>
      <c r="Y1362">
        <v>1.5593959740000001</v>
      </c>
      <c r="Z1362">
        <v>2.056223551</v>
      </c>
      <c r="AA1362">
        <v>1.744997484</v>
      </c>
      <c r="AB1362">
        <v>2.3438707989999998</v>
      </c>
      <c r="AC1362">
        <v>0.51047758600000004</v>
      </c>
      <c r="AD1362">
        <v>1.210075378</v>
      </c>
    </row>
    <row r="1363" spans="1:30" x14ac:dyDescent="0.2">
      <c r="A1363" t="s">
        <v>6534</v>
      </c>
      <c r="B1363" t="s">
        <v>6535</v>
      </c>
      <c r="C1363" t="s">
        <v>6536</v>
      </c>
      <c r="D1363" t="s">
        <v>6537</v>
      </c>
      <c r="E1363" t="s">
        <v>6538</v>
      </c>
      <c r="F1363" t="s">
        <v>6539</v>
      </c>
      <c r="G1363" t="s">
        <v>91</v>
      </c>
      <c r="H1363">
        <v>27.376999999999999</v>
      </c>
      <c r="I1363">
        <v>4</v>
      </c>
      <c r="J1363">
        <v>23.4</v>
      </c>
      <c r="K1363">
        <v>0</v>
      </c>
      <c r="L1363">
        <v>36.366999999999997</v>
      </c>
      <c r="M1363">
        <v>25.307971949999999</v>
      </c>
      <c r="N1363">
        <v>25.232057569999998</v>
      </c>
      <c r="O1363">
        <v>25.294109339999999</v>
      </c>
      <c r="P1363">
        <v>25.23465538</v>
      </c>
      <c r="Q1363">
        <v>25.39927101</v>
      </c>
      <c r="R1363">
        <v>24.98576546</v>
      </c>
      <c r="S1363">
        <v>25.351894380000001</v>
      </c>
      <c r="T1363">
        <v>24.943601610000002</v>
      </c>
      <c r="U1363">
        <v>24.957532879999999</v>
      </c>
      <c r="V1363">
        <v>25.475219729999999</v>
      </c>
      <c r="W1363">
        <v>23.698795319999999</v>
      </c>
      <c r="X1363">
        <v>23.997179030000002</v>
      </c>
      <c r="Y1363">
        <v>0.74073994099999996</v>
      </c>
      <c r="Z1363">
        <v>0.88764826500000005</v>
      </c>
      <c r="AA1363">
        <v>0.65715462300000005</v>
      </c>
      <c r="AB1363">
        <v>0.81616592399999999</v>
      </c>
      <c r="AC1363">
        <v>0.54227672100000002</v>
      </c>
      <c r="AD1363">
        <v>0.69394493099999999</v>
      </c>
    </row>
    <row r="1364" spans="1:30" x14ac:dyDescent="0.2">
      <c r="A1364" t="s">
        <v>6540</v>
      </c>
      <c r="B1364" t="s">
        <v>6541</v>
      </c>
      <c r="C1364" t="s">
        <v>6542</v>
      </c>
      <c r="D1364" t="s">
        <v>6543</v>
      </c>
      <c r="E1364" t="s">
        <v>6544</v>
      </c>
      <c r="F1364" t="s">
        <v>6545</v>
      </c>
      <c r="G1364" t="s">
        <v>43</v>
      </c>
      <c r="H1364">
        <v>11.842000000000001</v>
      </c>
      <c r="I1364">
        <v>5</v>
      </c>
      <c r="J1364">
        <v>93.6</v>
      </c>
      <c r="K1364">
        <v>0</v>
      </c>
      <c r="L1364">
        <v>223.3</v>
      </c>
      <c r="M1364">
        <v>30.57009506</v>
      </c>
      <c r="N1364">
        <v>30.828279500000001</v>
      </c>
      <c r="O1364">
        <v>31.037345890000001</v>
      </c>
      <c r="P1364">
        <v>30.328601840000001</v>
      </c>
      <c r="Q1364">
        <v>30.884309770000002</v>
      </c>
      <c r="R1364">
        <v>30.1213932</v>
      </c>
      <c r="S1364">
        <v>30.39856339</v>
      </c>
      <c r="T1364">
        <v>31.193605420000001</v>
      </c>
      <c r="U1364">
        <v>30.463340760000001</v>
      </c>
      <c r="V1364">
        <v>30.804321290000001</v>
      </c>
      <c r="W1364">
        <v>30.436288829999999</v>
      </c>
      <c r="X1364">
        <v>30.657190320000002</v>
      </c>
      <c r="Y1364">
        <v>0.44747700800000001</v>
      </c>
      <c r="Z1364">
        <v>0.179306666</v>
      </c>
      <c r="AA1364">
        <v>0.30376056299999998</v>
      </c>
      <c r="AB1364">
        <v>-0.18783187900000001</v>
      </c>
      <c r="AC1364">
        <v>6.6292332999999995E-2</v>
      </c>
      <c r="AD1364">
        <v>5.2569707E-2</v>
      </c>
    </row>
    <row r="1365" spans="1:30" x14ac:dyDescent="0.2">
      <c r="A1365" t="s">
        <v>6546</v>
      </c>
      <c r="B1365" t="s">
        <v>6547</v>
      </c>
      <c r="C1365" t="s">
        <v>6548</v>
      </c>
      <c r="D1365" t="s">
        <v>6549</v>
      </c>
      <c r="E1365" t="s">
        <v>6550</v>
      </c>
      <c r="F1365" t="s">
        <v>6551</v>
      </c>
      <c r="G1365" t="s">
        <v>91</v>
      </c>
      <c r="H1365">
        <v>43.018000000000001</v>
      </c>
      <c r="I1365">
        <v>38</v>
      </c>
      <c r="J1365">
        <v>95.3</v>
      </c>
      <c r="K1365">
        <v>0</v>
      </c>
      <c r="L1365">
        <v>323.31</v>
      </c>
      <c r="M1365">
        <v>31.97875977</v>
      </c>
      <c r="N1365">
        <v>32.348526</v>
      </c>
      <c r="O1365">
        <v>32.38032913</v>
      </c>
      <c r="P1365">
        <v>32.475879669999998</v>
      </c>
      <c r="Q1365">
        <v>32.255241390000002</v>
      </c>
      <c r="R1365">
        <v>32.316566469999998</v>
      </c>
      <c r="S1365">
        <v>31.981620790000001</v>
      </c>
      <c r="T1365">
        <v>32.536537170000003</v>
      </c>
      <c r="U1365">
        <v>32.358329769999997</v>
      </c>
      <c r="V1365">
        <v>31.938735959999999</v>
      </c>
      <c r="W1365">
        <v>32.0811882</v>
      </c>
      <c r="X1365">
        <v>31.764616010000001</v>
      </c>
      <c r="Y1365">
        <v>0.90844686600000002</v>
      </c>
      <c r="Z1365">
        <v>0.30769157400000002</v>
      </c>
      <c r="AA1365">
        <v>1.694758969</v>
      </c>
      <c r="AB1365">
        <v>0.421049118</v>
      </c>
      <c r="AC1365">
        <v>0.90617175100000003</v>
      </c>
      <c r="AD1365">
        <v>0.363982519</v>
      </c>
    </row>
    <row r="1366" spans="1:30" x14ac:dyDescent="0.2">
      <c r="A1366" t="s">
        <v>6552</v>
      </c>
      <c r="B1366" t="s">
        <v>6553</v>
      </c>
      <c r="C1366" t="s">
        <v>6554</v>
      </c>
      <c r="D1366" t="s">
        <v>6555</v>
      </c>
      <c r="E1366" t="s">
        <v>6556</v>
      </c>
      <c r="F1366" t="s">
        <v>6557</v>
      </c>
      <c r="G1366" t="s">
        <v>43</v>
      </c>
      <c r="H1366">
        <v>32.691000000000003</v>
      </c>
      <c r="I1366">
        <v>10</v>
      </c>
      <c r="J1366">
        <v>45.2</v>
      </c>
      <c r="K1366">
        <v>0</v>
      </c>
      <c r="L1366">
        <v>127.96</v>
      </c>
      <c r="M1366">
        <v>24.076829910000001</v>
      </c>
      <c r="N1366">
        <v>24.180541989999998</v>
      </c>
      <c r="O1366">
        <v>23.957061769999999</v>
      </c>
      <c r="P1366">
        <v>25.075988769999999</v>
      </c>
      <c r="Q1366">
        <v>25.36286926</v>
      </c>
      <c r="R1366">
        <v>25.11275101</v>
      </c>
      <c r="S1366">
        <v>25.0642128</v>
      </c>
      <c r="T1366">
        <v>25.046688079999999</v>
      </c>
      <c r="U1366">
        <v>24.504547120000002</v>
      </c>
      <c r="V1366">
        <v>24.51012802</v>
      </c>
      <c r="W1366">
        <v>24.001417159999999</v>
      </c>
      <c r="X1366">
        <v>23.905748370000001</v>
      </c>
      <c r="Y1366">
        <v>0.124742845</v>
      </c>
      <c r="Z1366">
        <v>-6.7619960000000007E-2</v>
      </c>
      <c r="AA1366">
        <v>2.131865119</v>
      </c>
      <c r="AB1366">
        <v>1.04477183</v>
      </c>
      <c r="AC1366">
        <v>1.3074513990000001</v>
      </c>
      <c r="AD1366">
        <v>0.73271814999999996</v>
      </c>
    </row>
    <row r="1367" spans="1:30" x14ac:dyDescent="0.2">
      <c r="A1367" t="s">
        <v>6558</v>
      </c>
      <c r="B1367" t="s">
        <v>6559</v>
      </c>
      <c r="C1367" t="s">
        <v>6560</v>
      </c>
      <c r="D1367" t="s">
        <v>6561</v>
      </c>
      <c r="E1367" t="s">
        <v>6558</v>
      </c>
      <c r="F1367" t="s">
        <v>6562</v>
      </c>
      <c r="G1367" t="s">
        <v>36</v>
      </c>
      <c r="H1367">
        <v>54.688000000000002</v>
      </c>
      <c r="I1367">
        <v>7</v>
      </c>
      <c r="J1367">
        <v>23</v>
      </c>
      <c r="K1367">
        <v>0</v>
      </c>
      <c r="L1367">
        <v>141.54</v>
      </c>
      <c r="M1367">
        <v>29.838052749999999</v>
      </c>
      <c r="N1367">
        <v>29.783098219999999</v>
      </c>
      <c r="O1367">
        <v>29.666599269999999</v>
      </c>
      <c r="P1367">
        <v>29.400985720000001</v>
      </c>
      <c r="Q1367">
        <v>29.605035780000001</v>
      </c>
      <c r="R1367">
        <v>29.48872566</v>
      </c>
      <c r="S1367">
        <v>29.840230940000001</v>
      </c>
      <c r="T1367">
        <v>29.861759190000001</v>
      </c>
      <c r="U1367">
        <v>29.435413359999998</v>
      </c>
      <c r="V1367">
        <v>29.807563779999999</v>
      </c>
      <c r="W1367">
        <v>29.54745483</v>
      </c>
      <c r="X1367">
        <v>29.89699173</v>
      </c>
      <c r="Y1367">
        <v>3.4611885000000002E-2</v>
      </c>
      <c r="Z1367">
        <v>1.19133E-2</v>
      </c>
      <c r="AA1367">
        <v>0.98318002999999998</v>
      </c>
      <c r="AB1367">
        <v>-0.252421061</v>
      </c>
      <c r="AC1367">
        <v>7.7369376000000004E-2</v>
      </c>
      <c r="AD1367">
        <v>-3.8202286000000002E-2</v>
      </c>
    </row>
    <row r="1368" spans="1:30" x14ac:dyDescent="0.2">
      <c r="A1368" t="s">
        <v>6563</v>
      </c>
      <c r="B1368" t="s">
        <v>6564</v>
      </c>
      <c r="C1368" t="s">
        <v>6565</v>
      </c>
      <c r="D1368" t="s">
        <v>6566</v>
      </c>
      <c r="E1368" t="s">
        <v>6567</v>
      </c>
      <c r="F1368" t="s">
        <v>6568</v>
      </c>
      <c r="G1368" t="s">
        <v>91</v>
      </c>
      <c r="H1368">
        <v>46.017000000000003</v>
      </c>
      <c r="I1368">
        <v>19</v>
      </c>
      <c r="J1368">
        <v>58.4</v>
      </c>
      <c r="K1368">
        <v>0</v>
      </c>
      <c r="L1368">
        <v>189.32</v>
      </c>
      <c r="M1368">
        <v>23.580175400000002</v>
      </c>
      <c r="N1368">
        <v>23.686012269999999</v>
      </c>
      <c r="O1368">
        <v>25.378717420000001</v>
      </c>
      <c r="P1368">
        <v>24.516321179999998</v>
      </c>
      <c r="Q1368">
        <v>24.994155880000001</v>
      </c>
      <c r="R1368">
        <v>25.168750760000002</v>
      </c>
      <c r="S1368">
        <v>24.788454059999999</v>
      </c>
      <c r="T1368">
        <v>25.341468809999999</v>
      </c>
      <c r="U1368">
        <v>24.64180374</v>
      </c>
      <c r="V1368">
        <v>25.650220869999998</v>
      </c>
      <c r="W1368">
        <v>25.379114149999999</v>
      </c>
      <c r="X1368">
        <v>25.23881531</v>
      </c>
      <c r="Y1368">
        <v>0.94977972600000005</v>
      </c>
      <c r="Z1368">
        <v>-1.207748413</v>
      </c>
      <c r="AA1368">
        <v>1.0856375680000001</v>
      </c>
      <c r="AB1368">
        <v>-0.52964083399999995</v>
      </c>
      <c r="AC1368">
        <v>0.95343364399999997</v>
      </c>
      <c r="AD1368">
        <v>-0.49880790699999999</v>
      </c>
    </row>
    <row r="1369" spans="1:30" x14ac:dyDescent="0.2">
      <c r="A1369" t="s">
        <v>6569</v>
      </c>
      <c r="B1369" t="s">
        <v>6570</v>
      </c>
      <c r="C1369" t="s">
        <v>6571</v>
      </c>
      <c r="D1369" t="s">
        <v>6572</v>
      </c>
      <c r="E1369" t="s">
        <v>6573</v>
      </c>
      <c r="F1369" t="s">
        <v>6574</v>
      </c>
      <c r="G1369" t="s">
        <v>91</v>
      </c>
      <c r="H1369">
        <v>42.512</v>
      </c>
      <c r="I1369">
        <v>27</v>
      </c>
      <c r="J1369">
        <v>83.5</v>
      </c>
      <c r="K1369">
        <v>0</v>
      </c>
      <c r="L1369">
        <v>323.31</v>
      </c>
      <c r="M1369">
        <v>29.73557091</v>
      </c>
      <c r="N1369">
        <v>29.902250290000001</v>
      </c>
      <c r="O1369">
        <v>29.96884155</v>
      </c>
      <c r="P1369">
        <v>30.29548454</v>
      </c>
      <c r="Q1369">
        <v>29.873319630000001</v>
      </c>
      <c r="R1369">
        <v>30.163389209999998</v>
      </c>
      <c r="S1369">
        <v>29.87714386</v>
      </c>
      <c r="T1369">
        <v>30.14248276</v>
      </c>
      <c r="U1369">
        <v>29.984680180000002</v>
      </c>
      <c r="V1369">
        <v>30.310621260000001</v>
      </c>
      <c r="W1369">
        <v>30.037084579999998</v>
      </c>
      <c r="X1369">
        <v>29.817005160000001</v>
      </c>
      <c r="Y1369">
        <v>0.51386964099999999</v>
      </c>
      <c r="Z1369">
        <v>-0.186016083</v>
      </c>
      <c r="AA1369">
        <v>0.106233435</v>
      </c>
      <c r="AB1369">
        <v>5.5827459000000003E-2</v>
      </c>
      <c r="AC1369">
        <v>0.12017916200000001</v>
      </c>
      <c r="AD1369">
        <v>-5.3468068000000001E-2</v>
      </c>
    </row>
    <row r="1370" spans="1:30" x14ac:dyDescent="0.2">
      <c r="A1370" t="s">
        <v>6575</v>
      </c>
      <c r="B1370" t="s">
        <v>6576</v>
      </c>
      <c r="C1370" t="s">
        <v>6577</v>
      </c>
      <c r="D1370" t="s">
        <v>6578</v>
      </c>
      <c r="E1370" t="s">
        <v>6579</v>
      </c>
      <c r="F1370" t="s">
        <v>6580</v>
      </c>
      <c r="G1370" t="s">
        <v>91</v>
      </c>
      <c r="H1370">
        <v>27.390999999999998</v>
      </c>
      <c r="I1370">
        <v>20</v>
      </c>
      <c r="J1370">
        <v>95</v>
      </c>
      <c r="K1370">
        <v>0</v>
      </c>
      <c r="L1370">
        <v>323.31</v>
      </c>
      <c r="M1370">
        <v>28.11331749</v>
      </c>
      <c r="N1370">
        <v>28.428302760000001</v>
      </c>
      <c r="O1370">
        <v>28.664516450000001</v>
      </c>
      <c r="P1370">
        <v>28.98070908</v>
      </c>
      <c r="Q1370">
        <v>27.530290600000001</v>
      </c>
      <c r="R1370">
        <v>28.751461030000002</v>
      </c>
      <c r="S1370">
        <v>28.459085460000001</v>
      </c>
      <c r="T1370">
        <v>28.26999283</v>
      </c>
      <c r="U1370">
        <v>28.298809049999999</v>
      </c>
      <c r="V1370">
        <v>28.775238040000001</v>
      </c>
      <c r="W1370">
        <v>28.532855990000002</v>
      </c>
      <c r="X1370">
        <v>28.245676039999999</v>
      </c>
      <c r="Y1370">
        <v>0.20202973299999999</v>
      </c>
      <c r="Z1370">
        <v>-0.115877787</v>
      </c>
      <c r="AA1370">
        <v>7.1529706999999998E-2</v>
      </c>
      <c r="AB1370">
        <v>-9.7103119000000002E-2</v>
      </c>
      <c r="AC1370">
        <v>0.461858669</v>
      </c>
      <c r="AD1370">
        <v>-0.17529423999999999</v>
      </c>
    </row>
    <row r="1371" spans="1:30" x14ac:dyDescent="0.2">
      <c r="A1371" t="s">
        <v>6581</v>
      </c>
      <c r="B1371" t="s">
        <v>6582</v>
      </c>
      <c r="C1371" t="s">
        <v>6583</v>
      </c>
      <c r="D1371" t="s">
        <v>6584</v>
      </c>
      <c r="E1371" t="s">
        <v>6585</v>
      </c>
      <c r="F1371" t="s">
        <v>6586</v>
      </c>
      <c r="G1371" t="s">
        <v>91</v>
      </c>
      <c r="H1371">
        <v>40.69</v>
      </c>
      <c r="I1371">
        <v>24</v>
      </c>
      <c r="J1371">
        <v>67.599999999999994</v>
      </c>
      <c r="K1371">
        <v>0</v>
      </c>
      <c r="L1371">
        <v>323.31</v>
      </c>
      <c r="M1371">
        <v>30.676319119999999</v>
      </c>
      <c r="N1371">
        <v>30.71620369</v>
      </c>
      <c r="O1371">
        <v>30.81474686</v>
      </c>
      <c r="P1371">
        <v>31.16620636</v>
      </c>
      <c r="Q1371">
        <v>30.541669850000002</v>
      </c>
      <c r="R1371">
        <v>30.89691925</v>
      </c>
      <c r="S1371">
        <v>30.62670898</v>
      </c>
      <c r="T1371">
        <v>30.67951012</v>
      </c>
      <c r="U1371">
        <v>30.791879649999998</v>
      </c>
      <c r="V1371">
        <v>30.73408508</v>
      </c>
      <c r="W1371">
        <v>30.76651382</v>
      </c>
      <c r="X1371">
        <v>30.592010500000001</v>
      </c>
      <c r="Y1371">
        <v>0.220550311</v>
      </c>
      <c r="Z1371">
        <v>3.8220087999999999E-2</v>
      </c>
      <c r="AA1371">
        <v>0.380284766</v>
      </c>
      <c r="AB1371">
        <v>0.17072868299999999</v>
      </c>
      <c r="AC1371">
        <v>8.3084700000000001E-3</v>
      </c>
      <c r="AD1371">
        <v>1.829783E-3</v>
      </c>
    </row>
    <row r="1372" spans="1:30" x14ac:dyDescent="0.2">
      <c r="A1372" t="s">
        <v>6587</v>
      </c>
      <c r="B1372" t="s">
        <v>1297</v>
      </c>
      <c r="C1372" t="s">
        <v>32</v>
      </c>
      <c r="D1372" t="s">
        <v>6588</v>
      </c>
      <c r="E1372" t="s">
        <v>6587</v>
      </c>
      <c r="F1372" t="s">
        <v>6589</v>
      </c>
      <c r="G1372" t="s">
        <v>36</v>
      </c>
      <c r="H1372">
        <v>36.03</v>
      </c>
      <c r="I1372">
        <v>20</v>
      </c>
      <c r="J1372">
        <v>63.6</v>
      </c>
      <c r="K1372">
        <v>0</v>
      </c>
      <c r="L1372">
        <v>323.31</v>
      </c>
      <c r="M1372">
        <v>31.148981089999999</v>
      </c>
      <c r="N1372">
        <v>30.864521029999999</v>
      </c>
      <c r="O1372">
        <v>30.77501869</v>
      </c>
      <c r="P1372">
        <v>30.506540300000001</v>
      </c>
      <c r="Q1372">
        <v>30.137605669999999</v>
      </c>
      <c r="R1372">
        <v>30.449434279999998</v>
      </c>
      <c r="S1372">
        <v>30.843933109999998</v>
      </c>
      <c r="T1372">
        <v>30.736829759999999</v>
      </c>
      <c r="U1372">
        <v>30.761608119999998</v>
      </c>
      <c r="V1372">
        <v>30.911636349999998</v>
      </c>
      <c r="W1372">
        <v>31.135650630000001</v>
      </c>
      <c r="X1372">
        <v>31.456697460000001</v>
      </c>
      <c r="Y1372">
        <v>0.54237377499999995</v>
      </c>
      <c r="Z1372">
        <v>-0.23848787900000001</v>
      </c>
      <c r="AA1372">
        <v>1.8327360930000001</v>
      </c>
      <c r="AB1372">
        <v>-0.80346806800000004</v>
      </c>
      <c r="AC1372">
        <v>1.127856806</v>
      </c>
      <c r="AD1372">
        <v>-0.38720448800000001</v>
      </c>
    </row>
    <row r="1373" spans="1:30" x14ac:dyDescent="0.2">
      <c r="A1373" t="s">
        <v>6590</v>
      </c>
      <c r="B1373" t="s">
        <v>6591</v>
      </c>
      <c r="C1373" t="s">
        <v>6592</v>
      </c>
      <c r="D1373" t="s">
        <v>6593</v>
      </c>
      <c r="E1373" t="s">
        <v>6594</v>
      </c>
      <c r="F1373" t="s">
        <v>6595</v>
      </c>
      <c r="G1373" t="s">
        <v>36</v>
      </c>
      <c r="H1373">
        <v>21.344999999999999</v>
      </c>
      <c r="I1373">
        <v>3</v>
      </c>
      <c r="J1373">
        <v>28.2</v>
      </c>
      <c r="K1373">
        <v>0</v>
      </c>
      <c r="L1373">
        <v>22.388000000000002</v>
      </c>
      <c r="M1373">
        <v>23.589437480000001</v>
      </c>
      <c r="N1373">
        <v>25.974584579999998</v>
      </c>
      <c r="O1373">
        <v>25.036911010000001</v>
      </c>
      <c r="P1373">
        <v>26.037971500000001</v>
      </c>
      <c r="Q1373">
        <v>26.419946670000002</v>
      </c>
      <c r="R1373">
        <v>24.49635696</v>
      </c>
      <c r="S1373">
        <v>25.897283550000001</v>
      </c>
      <c r="T1373">
        <v>25.84119797</v>
      </c>
      <c r="U1373">
        <v>24.884300230000001</v>
      </c>
      <c r="V1373">
        <v>24.398902889999999</v>
      </c>
      <c r="W1373">
        <v>25.312366489999999</v>
      </c>
      <c r="X1373">
        <v>25.67726326</v>
      </c>
      <c r="Y1373">
        <v>0.12110127699999999</v>
      </c>
      <c r="Z1373">
        <v>-0.26253318799999997</v>
      </c>
      <c r="AA1373">
        <v>0.30325490500000002</v>
      </c>
      <c r="AB1373">
        <v>0.52191416400000001</v>
      </c>
      <c r="AC1373">
        <v>0.33820539599999999</v>
      </c>
      <c r="AD1373">
        <v>0.41141637199999997</v>
      </c>
    </row>
    <row r="1374" spans="1:30" x14ac:dyDescent="0.2">
      <c r="A1374" t="s">
        <v>6596</v>
      </c>
      <c r="B1374" t="s">
        <v>6597</v>
      </c>
      <c r="C1374" t="s">
        <v>6598</v>
      </c>
      <c r="D1374" t="s">
        <v>6599</v>
      </c>
      <c r="E1374" t="s">
        <v>6600</v>
      </c>
      <c r="F1374" t="s">
        <v>6601</v>
      </c>
      <c r="G1374" t="s">
        <v>91</v>
      </c>
      <c r="H1374">
        <v>22.456</v>
      </c>
      <c r="I1374">
        <v>9</v>
      </c>
      <c r="J1374">
        <v>53.1</v>
      </c>
      <c r="K1374">
        <v>0</v>
      </c>
      <c r="L1374">
        <v>35.152999999999999</v>
      </c>
      <c r="M1374">
        <v>24.974607469999999</v>
      </c>
      <c r="N1374">
        <v>25.252666470000001</v>
      </c>
      <c r="O1374">
        <v>25.067718509999999</v>
      </c>
      <c r="P1374">
        <v>25.256631850000002</v>
      </c>
      <c r="Q1374">
        <v>25.528009409999999</v>
      </c>
      <c r="R1374">
        <v>25.546367650000001</v>
      </c>
      <c r="S1374">
        <v>25.531778339999999</v>
      </c>
      <c r="T1374">
        <v>25.2085495</v>
      </c>
      <c r="U1374">
        <v>25.416963580000001</v>
      </c>
      <c r="V1374">
        <v>25.03280449</v>
      </c>
      <c r="W1374">
        <v>25.60042572</v>
      </c>
      <c r="X1374">
        <v>25.534690860000001</v>
      </c>
      <c r="Y1374">
        <v>0.67013205600000003</v>
      </c>
      <c r="Z1374">
        <v>-0.29097620600000002</v>
      </c>
      <c r="AA1374">
        <v>9.6155211000000004E-2</v>
      </c>
      <c r="AB1374">
        <v>5.4362615000000003E-2</v>
      </c>
      <c r="AC1374">
        <v>5.731196E-3</v>
      </c>
      <c r="AD1374">
        <v>-3.5432179999999999E-3</v>
      </c>
    </row>
    <row r="1375" spans="1:30" x14ac:dyDescent="0.2">
      <c r="A1375" t="s">
        <v>6602</v>
      </c>
      <c r="B1375" t="s">
        <v>6603</v>
      </c>
      <c r="C1375" t="s">
        <v>6604</v>
      </c>
      <c r="D1375" t="s">
        <v>6605</v>
      </c>
      <c r="E1375" t="s">
        <v>6606</v>
      </c>
      <c r="F1375" t="s">
        <v>6607</v>
      </c>
      <c r="G1375" t="s">
        <v>91</v>
      </c>
      <c r="H1375">
        <v>37.548999999999999</v>
      </c>
      <c r="I1375">
        <v>8</v>
      </c>
      <c r="J1375">
        <v>38.4</v>
      </c>
      <c r="K1375">
        <v>0</v>
      </c>
      <c r="L1375">
        <v>26.943000000000001</v>
      </c>
      <c r="M1375">
        <v>25.65083504</v>
      </c>
      <c r="N1375">
        <v>25.091836929999999</v>
      </c>
      <c r="O1375">
        <v>23.220333100000001</v>
      </c>
      <c r="P1375">
        <v>26.54336357</v>
      </c>
      <c r="Q1375">
        <v>25.651014329999999</v>
      </c>
      <c r="R1375">
        <v>24.203996660000001</v>
      </c>
      <c r="S1375">
        <v>26.308830260000001</v>
      </c>
      <c r="T1375">
        <v>24.251417159999999</v>
      </c>
      <c r="U1375">
        <v>24.463346479999998</v>
      </c>
      <c r="V1375">
        <v>22.85887146</v>
      </c>
      <c r="W1375">
        <v>26.24648285</v>
      </c>
      <c r="X1375">
        <v>25.263093949999998</v>
      </c>
      <c r="Y1375">
        <v>3.6755257E-2</v>
      </c>
      <c r="Z1375">
        <v>-0.13514773099999999</v>
      </c>
      <c r="AA1375">
        <v>0.216546603</v>
      </c>
      <c r="AB1375">
        <v>0.67664210000000002</v>
      </c>
      <c r="AC1375">
        <v>6.3279614999999997E-2</v>
      </c>
      <c r="AD1375">
        <v>0.218381882</v>
      </c>
    </row>
    <row r="1376" spans="1:30" x14ac:dyDescent="0.2">
      <c r="A1376" t="s">
        <v>6608</v>
      </c>
      <c r="B1376" t="s">
        <v>6609</v>
      </c>
      <c r="C1376" t="s">
        <v>6610</v>
      </c>
      <c r="D1376" t="s">
        <v>6611</v>
      </c>
      <c r="E1376" t="s">
        <v>6612</v>
      </c>
      <c r="F1376" t="s">
        <v>6613</v>
      </c>
      <c r="G1376" t="s">
        <v>91</v>
      </c>
      <c r="H1376">
        <v>37.408000000000001</v>
      </c>
      <c r="I1376">
        <v>12</v>
      </c>
      <c r="J1376">
        <v>62.2</v>
      </c>
      <c r="K1376">
        <v>0</v>
      </c>
      <c r="L1376">
        <v>48.923999999999999</v>
      </c>
      <c r="M1376">
        <v>25.188919070000001</v>
      </c>
      <c r="N1376">
        <v>25.12896156</v>
      </c>
      <c r="O1376">
        <v>24.839574809999998</v>
      </c>
      <c r="P1376">
        <v>25.634613040000001</v>
      </c>
      <c r="Q1376">
        <v>24.162961960000001</v>
      </c>
      <c r="R1376">
        <v>25.536825180000001</v>
      </c>
      <c r="S1376">
        <v>24.125736239999998</v>
      </c>
      <c r="T1376">
        <v>24.93156815</v>
      </c>
      <c r="U1376">
        <v>25.435394290000001</v>
      </c>
      <c r="V1376">
        <v>23.44508171</v>
      </c>
      <c r="W1376">
        <v>25.529457090000001</v>
      </c>
      <c r="X1376">
        <v>25.432624820000001</v>
      </c>
      <c r="Y1376">
        <v>0.13399445300000001</v>
      </c>
      <c r="Z1376">
        <v>0.25009727500000001</v>
      </c>
      <c r="AA1376">
        <v>0.137776334</v>
      </c>
      <c r="AB1376">
        <v>0.30907885200000002</v>
      </c>
      <c r="AC1376">
        <v>1.208499E-2</v>
      </c>
      <c r="AD1376">
        <v>2.8511682999999999E-2</v>
      </c>
    </row>
    <row r="1377" spans="1:30" x14ac:dyDescent="0.2">
      <c r="A1377" t="s">
        <v>6614</v>
      </c>
      <c r="B1377" t="s">
        <v>6615</v>
      </c>
      <c r="C1377" t="s">
        <v>6616</v>
      </c>
      <c r="D1377" t="s">
        <v>6617</v>
      </c>
      <c r="E1377" t="s">
        <v>6618</v>
      </c>
      <c r="F1377" t="s">
        <v>6619</v>
      </c>
      <c r="G1377" t="s">
        <v>91</v>
      </c>
      <c r="H1377">
        <v>40.581000000000003</v>
      </c>
      <c r="I1377">
        <v>19</v>
      </c>
      <c r="J1377">
        <v>66.599999999999994</v>
      </c>
      <c r="K1377">
        <v>0</v>
      </c>
      <c r="L1377">
        <v>303.5</v>
      </c>
      <c r="M1377">
        <v>27.786872859999999</v>
      </c>
      <c r="N1377">
        <v>28.257457729999999</v>
      </c>
      <c r="O1377">
        <v>28.124355319999999</v>
      </c>
      <c r="P1377">
        <v>26.744836809999999</v>
      </c>
      <c r="Q1377">
        <v>27.14608192</v>
      </c>
      <c r="R1377">
        <v>28.212896350000001</v>
      </c>
      <c r="S1377">
        <v>28.173027040000001</v>
      </c>
      <c r="T1377">
        <v>28.591457370000001</v>
      </c>
      <c r="U1377">
        <v>28.389770510000002</v>
      </c>
      <c r="V1377">
        <v>27.559759140000001</v>
      </c>
      <c r="W1377">
        <v>28.210250850000001</v>
      </c>
      <c r="X1377">
        <v>27.667699809999998</v>
      </c>
      <c r="Y1377">
        <v>0.42411067200000002</v>
      </c>
      <c r="Z1377">
        <v>0.243658702</v>
      </c>
      <c r="AA1377">
        <v>0.38873325399999997</v>
      </c>
      <c r="AB1377">
        <v>-0.444631577</v>
      </c>
      <c r="AC1377">
        <v>1.1462806139999999</v>
      </c>
      <c r="AD1377">
        <v>0.57218170199999996</v>
      </c>
    </row>
    <row r="1378" spans="1:30" x14ac:dyDescent="0.2">
      <c r="A1378" t="s">
        <v>6620</v>
      </c>
      <c r="B1378" t="s">
        <v>6621</v>
      </c>
      <c r="C1378" t="s">
        <v>6622</v>
      </c>
      <c r="D1378" t="s">
        <v>6623</v>
      </c>
      <c r="E1378" t="s">
        <v>6624</v>
      </c>
      <c r="F1378" t="s">
        <v>6625</v>
      </c>
      <c r="G1378" t="s">
        <v>91</v>
      </c>
      <c r="H1378">
        <v>22.768999999999998</v>
      </c>
      <c r="I1378">
        <v>4</v>
      </c>
      <c r="J1378">
        <v>28.1</v>
      </c>
      <c r="K1378">
        <v>0</v>
      </c>
      <c r="L1378">
        <v>117</v>
      </c>
      <c r="M1378">
        <v>24.104122159999999</v>
      </c>
      <c r="N1378">
        <v>26.04366302</v>
      </c>
      <c r="O1378">
        <v>27.011480330000001</v>
      </c>
      <c r="P1378">
        <v>27.0271759</v>
      </c>
      <c r="Q1378">
        <v>26.893075939999999</v>
      </c>
      <c r="R1378">
        <v>27.107192990000001</v>
      </c>
      <c r="S1378">
        <v>26.208847049999999</v>
      </c>
      <c r="T1378">
        <v>24.077461240000002</v>
      </c>
      <c r="U1378">
        <v>26.397378920000001</v>
      </c>
      <c r="V1378">
        <v>26.570583339999999</v>
      </c>
      <c r="W1378">
        <v>23.850372310000001</v>
      </c>
      <c r="X1378">
        <v>24.548246379999998</v>
      </c>
      <c r="Y1378">
        <v>0.24404584800000001</v>
      </c>
      <c r="Z1378">
        <v>0.73002115899999998</v>
      </c>
      <c r="AA1378">
        <v>1.160774344</v>
      </c>
      <c r="AB1378">
        <v>2.0194142660000001</v>
      </c>
      <c r="AC1378">
        <v>0.19928715699999999</v>
      </c>
      <c r="AD1378">
        <v>0.57149505599999995</v>
      </c>
    </row>
    <row r="1379" spans="1:30" x14ac:dyDescent="0.2">
      <c r="A1379" t="s">
        <v>6626</v>
      </c>
      <c r="B1379" t="s">
        <v>6627</v>
      </c>
      <c r="C1379" t="s">
        <v>6628</v>
      </c>
      <c r="D1379" t="s">
        <v>6629</v>
      </c>
      <c r="E1379" t="s">
        <v>6630</v>
      </c>
      <c r="F1379" t="s">
        <v>6631</v>
      </c>
      <c r="G1379" t="s">
        <v>91</v>
      </c>
      <c r="H1379">
        <v>27.236999999999998</v>
      </c>
      <c r="I1379">
        <v>15</v>
      </c>
      <c r="J1379">
        <v>79.400000000000006</v>
      </c>
      <c r="K1379">
        <v>0</v>
      </c>
      <c r="L1379">
        <v>110.45</v>
      </c>
      <c r="M1379">
        <v>28.785938260000002</v>
      </c>
      <c r="N1379">
        <v>28.610660549999999</v>
      </c>
      <c r="O1379">
        <v>28.880432129999999</v>
      </c>
      <c r="P1379">
        <v>24.736225130000001</v>
      </c>
      <c r="Q1379">
        <v>25.58751869</v>
      </c>
      <c r="R1379">
        <v>29.12134361</v>
      </c>
      <c r="S1379">
        <v>29.17235947</v>
      </c>
      <c r="T1379">
        <v>29.044868470000001</v>
      </c>
      <c r="U1379">
        <v>29.17438507</v>
      </c>
      <c r="V1379">
        <v>27.97754669</v>
      </c>
      <c r="W1379">
        <v>29.138240809999999</v>
      </c>
      <c r="X1379">
        <v>29.090103150000001</v>
      </c>
      <c r="Y1379">
        <v>2.0400301999999999E-2</v>
      </c>
      <c r="Z1379">
        <v>2.3713430000000001E-2</v>
      </c>
      <c r="AA1379">
        <v>0.74109290299999997</v>
      </c>
      <c r="AB1379">
        <v>-2.2536010740000001</v>
      </c>
      <c r="AC1379">
        <v>0.44519312599999999</v>
      </c>
      <c r="AD1379">
        <v>0.39524078400000001</v>
      </c>
    </row>
    <row r="1380" spans="1:30" x14ac:dyDescent="0.2">
      <c r="A1380" t="s">
        <v>6632</v>
      </c>
      <c r="B1380" t="s">
        <v>6633</v>
      </c>
      <c r="C1380" t="s">
        <v>6634</v>
      </c>
      <c r="D1380" t="s">
        <v>6635</v>
      </c>
      <c r="E1380" t="s">
        <v>6636</v>
      </c>
      <c r="F1380" t="s">
        <v>6637</v>
      </c>
      <c r="G1380" t="s">
        <v>91</v>
      </c>
      <c r="H1380">
        <v>12.465</v>
      </c>
      <c r="I1380">
        <v>5</v>
      </c>
      <c r="J1380">
        <v>46.1</v>
      </c>
      <c r="K1380">
        <v>0</v>
      </c>
      <c r="L1380">
        <v>97.049000000000007</v>
      </c>
      <c r="M1380">
        <v>23.707536699999999</v>
      </c>
      <c r="N1380">
        <v>24.51935387</v>
      </c>
      <c r="O1380">
        <v>24.6776123</v>
      </c>
      <c r="P1380">
        <v>24.482215879999998</v>
      </c>
      <c r="Q1380">
        <v>26.079137800000002</v>
      </c>
      <c r="R1380">
        <v>24.102579120000001</v>
      </c>
      <c r="S1380">
        <v>24.59434319</v>
      </c>
      <c r="T1380">
        <v>24.295253750000001</v>
      </c>
      <c r="U1380">
        <v>24.370674130000001</v>
      </c>
      <c r="V1380">
        <v>24.920616150000001</v>
      </c>
      <c r="W1380">
        <v>25.465381619999999</v>
      </c>
      <c r="X1380">
        <v>24.737119669999998</v>
      </c>
      <c r="Y1380">
        <v>0.93013994300000002</v>
      </c>
      <c r="Z1380">
        <v>-0.73953819300000001</v>
      </c>
      <c r="AA1380">
        <v>8.4192276999999996E-2</v>
      </c>
      <c r="AB1380">
        <v>-0.15306154899999999</v>
      </c>
      <c r="AC1380">
        <v>1.2336444289999999</v>
      </c>
      <c r="AD1380">
        <v>-0.62094879199999997</v>
      </c>
    </row>
    <row r="1381" spans="1:30" x14ac:dyDescent="0.2">
      <c r="A1381" t="s">
        <v>6638</v>
      </c>
      <c r="B1381" t="s">
        <v>6639</v>
      </c>
      <c r="C1381" t="s">
        <v>6640</v>
      </c>
      <c r="D1381" t="s">
        <v>6641</v>
      </c>
      <c r="E1381" t="s">
        <v>6642</v>
      </c>
      <c r="F1381" t="s">
        <v>6643</v>
      </c>
      <c r="G1381" t="s">
        <v>91</v>
      </c>
      <c r="H1381">
        <v>28.023</v>
      </c>
      <c r="I1381">
        <v>23</v>
      </c>
      <c r="J1381">
        <v>75.400000000000006</v>
      </c>
      <c r="K1381">
        <v>0</v>
      </c>
      <c r="L1381">
        <v>323.31</v>
      </c>
      <c r="M1381">
        <v>30.0521946</v>
      </c>
      <c r="N1381">
        <v>30.061494830000001</v>
      </c>
      <c r="O1381">
        <v>30.242748259999999</v>
      </c>
      <c r="P1381">
        <v>29.711206440000002</v>
      </c>
      <c r="Q1381">
        <v>29.984544750000001</v>
      </c>
      <c r="R1381">
        <v>29.84703064</v>
      </c>
      <c r="S1381">
        <v>29.935930249999998</v>
      </c>
      <c r="T1381">
        <v>29.998062130000001</v>
      </c>
      <c r="U1381">
        <v>30.003433229999999</v>
      </c>
      <c r="V1381">
        <v>29.67893982</v>
      </c>
      <c r="W1381">
        <v>29.907560350000001</v>
      </c>
      <c r="X1381">
        <v>30.12755585</v>
      </c>
      <c r="Y1381">
        <v>0.67739397000000001</v>
      </c>
      <c r="Z1381">
        <v>0.21412722300000001</v>
      </c>
      <c r="AA1381">
        <v>0.13924414800000001</v>
      </c>
      <c r="AB1381">
        <v>-5.7091395000000003E-2</v>
      </c>
      <c r="AC1381">
        <v>0.22112227200000001</v>
      </c>
      <c r="AD1381">
        <v>7.4456533000000005E-2</v>
      </c>
    </row>
    <row r="1382" spans="1:30" x14ac:dyDescent="0.2">
      <c r="A1382" t="s">
        <v>6644</v>
      </c>
      <c r="B1382" t="s">
        <v>6645</v>
      </c>
      <c r="C1382" t="s">
        <v>6646</v>
      </c>
      <c r="D1382" t="s">
        <v>6647</v>
      </c>
      <c r="E1382" t="s">
        <v>6648</v>
      </c>
      <c r="F1382" t="s">
        <v>6649</v>
      </c>
      <c r="G1382" t="s">
        <v>91</v>
      </c>
      <c r="H1382">
        <v>27.727</v>
      </c>
      <c r="I1382">
        <v>15</v>
      </c>
      <c r="J1382">
        <v>68.5</v>
      </c>
      <c r="K1382">
        <v>0</v>
      </c>
      <c r="L1382">
        <v>323.31</v>
      </c>
      <c r="M1382">
        <v>29.735328670000001</v>
      </c>
      <c r="N1382">
        <v>29.661291120000001</v>
      </c>
      <c r="O1382">
        <v>29.528242110000001</v>
      </c>
      <c r="P1382">
        <v>29.731369019999999</v>
      </c>
      <c r="Q1382">
        <v>29.50231552</v>
      </c>
      <c r="R1382">
        <v>29.784410479999998</v>
      </c>
      <c r="S1382">
        <v>29.86668968</v>
      </c>
      <c r="T1382">
        <v>29.83311462</v>
      </c>
      <c r="U1382">
        <v>29.74853706</v>
      </c>
      <c r="V1382">
        <v>29.850431440000001</v>
      </c>
      <c r="W1382">
        <v>29.94600677</v>
      </c>
      <c r="X1382">
        <v>29.9499073</v>
      </c>
      <c r="Y1382">
        <v>1.7858936969999999</v>
      </c>
      <c r="Z1382">
        <v>-0.273827871</v>
      </c>
      <c r="AA1382">
        <v>1.233027469</v>
      </c>
      <c r="AB1382">
        <v>-0.24275016799999999</v>
      </c>
      <c r="AC1382">
        <v>0.97171442799999996</v>
      </c>
      <c r="AD1382">
        <v>-9.9334717000000003E-2</v>
      </c>
    </row>
    <row r="1383" spans="1:30" x14ac:dyDescent="0.2">
      <c r="A1383" t="s">
        <v>6650</v>
      </c>
      <c r="B1383" t="s">
        <v>6651</v>
      </c>
      <c r="C1383" t="s">
        <v>6652</v>
      </c>
      <c r="D1383" t="s">
        <v>6653</v>
      </c>
      <c r="E1383" t="s">
        <v>6654</v>
      </c>
      <c r="F1383" t="s">
        <v>6655</v>
      </c>
      <c r="G1383" t="s">
        <v>36</v>
      </c>
      <c r="H1383">
        <v>50.392000000000003</v>
      </c>
      <c r="I1383">
        <v>9</v>
      </c>
      <c r="J1383">
        <v>27.1</v>
      </c>
      <c r="K1383">
        <v>0</v>
      </c>
      <c r="L1383">
        <v>80.350999999999999</v>
      </c>
      <c r="M1383">
        <v>27.197231290000001</v>
      </c>
      <c r="N1383">
        <v>27.70107651</v>
      </c>
      <c r="O1383">
        <v>27.49815559</v>
      </c>
      <c r="P1383">
        <v>27.33943176</v>
      </c>
      <c r="Q1383">
        <v>26.019815439999999</v>
      </c>
      <c r="R1383">
        <v>27.540674209999999</v>
      </c>
      <c r="S1383">
        <v>27.374761580000001</v>
      </c>
      <c r="T1383">
        <v>27.519683839999999</v>
      </c>
      <c r="U1383">
        <v>27.514350889999999</v>
      </c>
      <c r="V1383">
        <v>26.583194729999999</v>
      </c>
      <c r="W1383">
        <v>27.073778149999999</v>
      </c>
      <c r="X1383">
        <v>27.251420970000002</v>
      </c>
      <c r="Y1383">
        <v>0.93637472899999996</v>
      </c>
      <c r="Z1383">
        <v>0.49602317800000001</v>
      </c>
      <c r="AA1383">
        <v>1.7824609999999999E-3</v>
      </c>
      <c r="AB1383">
        <v>-2.8241479999999998E-3</v>
      </c>
      <c r="AC1383">
        <v>1.145192719</v>
      </c>
      <c r="AD1383">
        <v>0.50013415000000006</v>
      </c>
    </row>
    <row r="1384" spans="1:30" x14ac:dyDescent="0.2">
      <c r="A1384" t="s">
        <v>6656</v>
      </c>
      <c r="B1384" t="s">
        <v>6657</v>
      </c>
      <c r="C1384" t="s">
        <v>6658</v>
      </c>
      <c r="D1384" t="s">
        <v>6659</v>
      </c>
      <c r="E1384" t="s">
        <v>6660</v>
      </c>
      <c r="F1384" t="s">
        <v>6661</v>
      </c>
      <c r="G1384" t="s">
        <v>43</v>
      </c>
      <c r="H1384">
        <v>14.526999999999999</v>
      </c>
      <c r="I1384">
        <v>7</v>
      </c>
      <c r="J1384">
        <v>50.4</v>
      </c>
      <c r="K1384">
        <v>0</v>
      </c>
      <c r="L1384">
        <v>180.97</v>
      </c>
      <c r="M1384">
        <v>23.85321617</v>
      </c>
      <c r="N1384">
        <v>25.218095779999999</v>
      </c>
      <c r="O1384">
        <v>24.314273830000001</v>
      </c>
      <c r="P1384">
        <v>25.54037666</v>
      </c>
      <c r="Q1384">
        <v>27.717641830000002</v>
      </c>
      <c r="R1384">
        <v>24.094997410000001</v>
      </c>
      <c r="S1384">
        <v>25.249214169999998</v>
      </c>
      <c r="T1384">
        <v>24.92085075</v>
      </c>
      <c r="U1384">
        <v>24.53673744</v>
      </c>
      <c r="V1384">
        <v>26.92512894</v>
      </c>
      <c r="W1384">
        <v>23.779399869999999</v>
      </c>
      <c r="X1384">
        <v>24.250902180000001</v>
      </c>
      <c r="Y1384">
        <v>0.18914678700000001</v>
      </c>
      <c r="Z1384">
        <v>-0.52328173300000003</v>
      </c>
      <c r="AA1384">
        <v>0.21610059300000001</v>
      </c>
      <c r="AB1384">
        <v>0.799194972</v>
      </c>
      <c r="AC1384">
        <v>2.7803060000000001E-2</v>
      </c>
      <c r="AD1384">
        <v>-8.2876204999999994E-2</v>
      </c>
    </row>
    <row r="1385" spans="1:30" x14ac:dyDescent="0.2">
      <c r="A1385" t="s">
        <v>6662</v>
      </c>
      <c r="B1385" t="s">
        <v>6663</v>
      </c>
      <c r="C1385" t="s">
        <v>6664</v>
      </c>
      <c r="D1385" t="s">
        <v>6665</v>
      </c>
      <c r="E1385" t="s">
        <v>6666</v>
      </c>
      <c r="F1385" t="s">
        <v>6667</v>
      </c>
      <c r="G1385" t="s">
        <v>43</v>
      </c>
      <c r="H1385">
        <v>37.371000000000002</v>
      </c>
      <c r="I1385">
        <v>10</v>
      </c>
      <c r="J1385">
        <v>41.6</v>
      </c>
      <c r="K1385">
        <v>0</v>
      </c>
      <c r="L1385">
        <v>59.307000000000002</v>
      </c>
      <c r="M1385">
        <v>27.087701800000001</v>
      </c>
      <c r="N1385">
        <v>27.46878624</v>
      </c>
      <c r="O1385">
        <v>27.049886699999998</v>
      </c>
      <c r="P1385">
        <v>27.183382030000001</v>
      </c>
      <c r="Q1385">
        <v>23.600000380000001</v>
      </c>
      <c r="R1385">
        <v>26.707145690000001</v>
      </c>
      <c r="S1385">
        <v>27.06640625</v>
      </c>
      <c r="T1385">
        <v>26.84122086</v>
      </c>
      <c r="U1385">
        <v>27.118326190000001</v>
      </c>
      <c r="V1385">
        <v>23.425125120000001</v>
      </c>
      <c r="W1385">
        <v>27.058273320000001</v>
      </c>
      <c r="X1385">
        <v>26.639066700000001</v>
      </c>
      <c r="Y1385">
        <v>0.57605385899999995</v>
      </c>
      <c r="Z1385">
        <v>1.494636536</v>
      </c>
      <c r="AA1385">
        <v>2.5592013E-2</v>
      </c>
      <c r="AB1385">
        <v>0.122687658</v>
      </c>
      <c r="AC1385">
        <v>0.49299249000000001</v>
      </c>
      <c r="AD1385">
        <v>1.30116272</v>
      </c>
    </row>
    <row r="1386" spans="1:30" x14ac:dyDescent="0.2">
      <c r="A1386" t="s">
        <v>6668</v>
      </c>
      <c r="B1386" t="s">
        <v>6669</v>
      </c>
      <c r="C1386" t="s">
        <v>6670</v>
      </c>
      <c r="D1386" t="s">
        <v>6671</v>
      </c>
      <c r="E1386" t="s">
        <v>6672</v>
      </c>
      <c r="F1386" t="s">
        <v>6673</v>
      </c>
      <c r="G1386" t="s">
        <v>91</v>
      </c>
      <c r="H1386">
        <v>36.304000000000002</v>
      </c>
      <c r="I1386">
        <v>16</v>
      </c>
      <c r="J1386">
        <v>67.900000000000006</v>
      </c>
      <c r="K1386">
        <v>0</v>
      </c>
      <c r="L1386">
        <v>193.89</v>
      </c>
      <c r="M1386">
        <v>30.190841670000001</v>
      </c>
      <c r="N1386">
        <v>30.647016529999998</v>
      </c>
      <c r="O1386">
        <v>30.839962010000001</v>
      </c>
      <c r="P1386">
        <v>30.247850419999999</v>
      </c>
      <c r="Q1386">
        <v>30.52682686</v>
      </c>
      <c r="R1386">
        <v>30.43449974</v>
      </c>
      <c r="S1386">
        <v>30.433605190000002</v>
      </c>
      <c r="T1386">
        <v>30.433107379999999</v>
      </c>
      <c r="U1386">
        <v>30.510601040000001</v>
      </c>
      <c r="V1386">
        <v>30.10861397</v>
      </c>
      <c r="W1386">
        <v>30.09697723</v>
      </c>
      <c r="X1386">
        <v>29.777858729999998</v>
      </c>
      <c r="Y1386">
        <v>1.2018697570000001</v>
      </c>
      <c r="Z1386">
        <v>0.56479009000000002</v>
      </c>
      <c r="AA1386">
        <v>1.401091517</v>
      </c>
      <c r="AB1386">
        <v>0.40857569399999999</v>
      </c>
      <c r="AC1386">
        <v>1.853411506</v>
      </c>
      <c r="AD1386">
        <v>0.464621226</v>
      </c>
    </row>
    <row r="1387" spans="1:30" x14ac:dyDescent="0.2">
      <c r="A1387" t="s">
        <v>6674</v>
      </c>
      <c r="B1387" t="s">
        <v>6675</v>
      </c>
      <c r="C1387" t="s">
        <v>6676</v>
      </c>
      <c r="D1387" t="s">
        <v>6677</v>
      </c>
      <c r="E1387" t="s">
        <v>6678</v>
      </c>
      <c r="F1387" t="s">
        <v>6679</v>
      </c>
      <c r="G1387" t="s">
        <v>91</v>
      </c>
      <c r="H1387">
        <v>30.936</v>
      </c>
      <c r="I1387">
        <v>19</v>
      </c>
      <c r="J1387">
        <v>91.5</v>
      </c>
      <c r="K1387">
        <v>0</v>
      </c>
      <c r="L1387">
        <v>298.49</v>
      </c>
      <c r="M1387">
        <v>29.725187300000002</v>
      </c>
      <c r="N1387">
        <v>29.821269990000001</v>
      </c>
      <c r="O1387">
        <v>29.768123630000002</v>
      </c>
      <c r="P1387">
        <v>29.466377260000002</v>
      </c>
      <c r="Q1387">
        <v>28.573909759999999</v>
      </c>
      <c r="R1387">
        <v>29.513353349999999</v>
      </c>
      <c r="S1387">
        <v>29.475219729999999</v>
      </c>
      <c r="T1387">
        <v>29.346275330000001</v>
      </c>
      <c r="U1387">
        <v>29.501993179999999</v>
      </c>
      <c r="V1387">
        <v>29.188249590000002</v>
      </c>
      <c r="W1387">
        <v>29.25907707</v>
      </c>
      <c r="X1387">
        <v>29.38294411</v>
      </c>
      <c r="Y1387">
        <v>2.8393387589999999</v>
      </c>
      <c r="Z1387">
        <v>0.49477005000000002</v>
      </c>
      <c r="AA1387">
        <v>0.107059263</v>
      </c>
      <c r="AB1387">
        <v>-9.2210133999999999E-2</v>
      </c>
      <c r="AC1387">
        <v>1.0366815620000001</v>
      </c>
      <c r="AD1387">
        <v>0.16440582300000001</v>
      </c>
    </row>
    <row r="1388" spans="1:30" x14ac:dyDescent="0.2">
      <c r="A1388" t="s">
        <v>6680</v>
      </c>
      <c r="B1388" t="s">
        <v>6681</v>
      </c>
      <c r="C1388" t="s">
        <v>6682</v>
      </c>
      <c r="D1388" t="s">
        <v>6683</v>
      </c>
      <c r="E1388" t="s">
        <v>6684</v>
      </c>
      <c r="F1388" t="s">
        <v>6685</v>
      </c>
      <c r="G1388" t="s">
        <v>91</v>
      </c>
      <c r="H1388">
        <v>33.057000000000002</v>
      </c>
      <c r="I1388">
        <v>19</v>
      </c>
      <c r="J1388">
        <v>77.5</v>
      </c>
      <c r="K1388">
        <v>0</v>
      </c>
      <c r="L1388">
        <v>290.74</v>
      </c>
      <c r="M1388">
        <v>26.753787989999999</v>
      </c>
      <c r="N1388">
        <v>27.166625979999999</v>
      </c>
      <c r="O1388">
        <v>27.570583339999999</v>
      </c>
      <c r="P1388">
        <v>27.463808060000002</v>
      </c>
      <c r="Q1388">
        <v>27.889076230000001</v>
      </c>
      <c r="R1388">
        <v>27.728517530000001</v>
      </c>
      <c r="S1388">
        <v>27.544216160000001</v>
      </c>
      <c r="T1388">
        <v>26.91090775</v>
      </c>
      <c r="U1388">
        <v>27.04333115</v>
      </c>
      <c r="V1388">
        <v>27.00795746</v>
      </c>
      <c r="W1388">
        <v>27.028335569999999</v>
      </c>
      <c r="X1388">
        <v>26.755064010000002</v>
      </c>
      <c r="Y1388">
        <v>0.39093724600000002</v>
      </c>
      <c r="Z1388">
        <v>0.233213425</v>
      </c>
      <c r="AA1388">
        <v>2.1324735430000001</v>
      </c>
      <c r="AB1388">
        <v>0.76334826200000006</v>
      </c>
      <c r="AC1388">
        <v>0.48355878099999999</v>
      </c>
      <c r="AD1388">
        <v>0.23569933600000001</v>
      </c>
    </row>
    <row r="1389" spans="1:30" x14ac:dyDescent="0.2">
      <c r="A1389" t="s">
        <v>6686</v>
      </c>
      <c r="B1389" t="s">
        <v>6687</v>
      </c>
      <c r="C1389" t="s">
        <v>6688</v>
      </c>
      <c r="D1389" t="s">
        <v>6689</v>
      </c>
      <c r="E1389" t="s">
        <v>6690</v>
      </c>
      <c r="F1389" t="s">
        <v>6691</v>
      </c>
      <c r="G1389" t="s">
        <v>126</v>
      </c>
      <c r="H1389">
        <v>17.349</v>
      </c>
      <c r="I1389">
        <v>8</v>
      </c>
      <c r="J1389">
        <v>80.599999999999994</v>
      </c>
      <c r="K1389">
        <v>0</v>
      </c>
      <c r="L1389">
        <v>44.634999999999998</v>
      </c>
      <c r="M1389">
        <v>25.091884610000001</v>
      </c>
      <c r="N1389">
        <v>25.26942253</v>
      </c>
      <c r="O1389">
        <v>25.600141529999998</v>
      </c>
      <c r="P1389">
        <v>25.713254930000002</v>
      </c>
      <c r="Q1389">
        <v>25.297225950000001</v>
      </c>
      <c r="R1389">
        <v>24.53818893</v>
      </c>
      <c r="S1389">
        <v>24.776456830000001</v>
      </c>
      <c r="T1389">
        <v>25.120800020000001</v>
      </c>
      <c r="U1389">
        <v>24.864337920000001</v>
      </c>
      <c r="V1389">
        <v>25.062664030000001</v>
      </c>
      <c r="W1389">
        <v>23.084449769999999</v>
      </c>
      <c r="X1389">
        <v>24.89462662</v>
      </c>
      <c r="Y1389">
        <v>0.67991203600000005</v>
      </c>
      <c r="Z1389">
        <v>0.97323608399999995</v>
      </c>
      <c r="AA1389">
        <v>0.50761437799999998</v>
      </c>
      <c r="AB1389">
        <v>0.83564313300000004</v>
      </c>
      <c r="AC1389">
        <v>0.374587589</v>
      </c>
      <c r="AD1389">
        <v>0.57328478500000002</v>
      </c>
    </row>
    <row r="1390" spans="1:30" x14ac:dyDescent="0.2">
      <c r="A1390" t="s">
        <v>6692</v>
      </c>
      <c r="B1390" t="s">
        <v>6693</v>
      </c>
      <c r="C1390" t="s">
        <v>6694</v>
      </c>
      <c r="D1390" t="s">
        <v>6695</v>
      </c>
      <c r="E1390" t="s">
        <v>6696</v>
      </c>
      <c r="F1390" t="s">
        <v>6697</v>
      </c>
      <c r="G1390" t="s">
        <v>91</v>
      </c>
      <c r="H1390">
        <v>43.682000000000002</v>
      </c>
      <c r="I1390">
        <v>23</v>
      </c>
      <c r="J1390">
        <v>66.599999999999994</v>
      </c>
      <c r="K1390">
        <v>0</v>
      </c>
      <c r="L1390">
        <v>218.53</v>
      </c>
      <c r="M1390">
        <v>28.34430695</v>
      </c>
      <c r="N1390">
        <v>27.99980927</v>
      </c>
      <c r="O1390">
        <v>27.880811690000002</v>
      </c>
      <c r="P1390">
        <v>28.789114000000001</v>
      </c>
      <c r="Q1390">
        <v>24.738229749999999</v>
      </c>
      <c r="R1390">
        <v>28.982070920000002</v>
      </c>
      <c r="S1390">
        <v>28.524549480000001</v>
      </c>
      <c r="T1390">
        <v>28.302604680000002</v>
      </c>
      <c r="U1390">
        <v>28.310426710000002</v>
      </c>
      <c r="V1390">
        <v>23.583774569999999</v>
      </c>
      <c r="W1390">
        <v>28.77589798</v>
      </c>
      <c r="X1390">
        <v>28.271863939999999</v>
      </c>
      <c r="Y1390">
        <v>0.29223011999999998</v>
      </c>
      <c r="Z1390">
        <v>1.197797139</v>
      </c>
      <c r="AA1390">
        <v>0.104597871</v>
      </c>
      <c r="AB1390">
        <v>0.62595939599999995</v>
      </c>
      <c r="AC1390">
        <v>0.38156649100000001</v>
      </c>
      <c r="AD1390">
        <v>1.5020147960000001</v>
      </c>
    </row>
    <row r="1391" spans="1:30" x14ac:dyDescent="0.2">
      <c r="A1391" t="s">
        <v>6698</v>
      </c>
      <c r="B1391" t="s">
        <v>6699</v>
      </c>
      <c r="C1391" t="s">
        <v>6700</v>
      </c>
      <c r="D1391" t="s">
        <v>6701</v>
      </c>
      <c r="E1391" t="s">
        <v>6702</v>
      </c>
      <c r="F1391" t="s">
        <v>6703</v>
      </c>
      <c r="G1391" t="s">
        <v>91</v>
      </c>
      <c r="H1391">
        <v>49.774000000000001</v>
      </c>
      <c r="I1391">
        <v>19</v>
      </c>
      <c r="J1391">
        <v>54.9</v>
      </c>
      <c r="K1391">
        <v>0</v>
      </c>
      <c r="L1391">
        <v>312.94</v>
      </c>
      <c r="M1391">
        <v>28.890527729999999</v>
      </c>
      <c r="N1391">
        <v>28.58218956</v>
      </c>
      <c r="O1391">
        <v>28.8813076</v>
      </c>
      <c r="P1391">
        <v>29.208436970000001</v>
      </c>
      <c r="Q1391">
        <v>29.413246149999999</v>
      </c>
      <c r="R1391">
        <v>29.062602999999999</v>
      </c>
      <c r="S1391">
        <v>29.381605149999999</v>
      </c>
      <c r="T1391">
        <v>28.616247179999998</v>
      </c>
      <c r="U1391">
        <v>28.581686019999999</v>
      </c>
      <c r="V1391">
        <v>30.04570198</v>
      </c>
      <c r="W1391">
        <v>28.558189389999999</v>
      </c>
      <c r="X1391">
        <v>28.507524490000002</v>
      </c>
      <c r="Y1391">
        <v>0.187501903</v>
      </c>
      <c r="Z1391">
        <v>-0.25246365900000001</v>
      </c>
      <c r="AA1391">
        <v>0.137023548</v>
      </c>
      <c r="AB1391">
        <v>0.19095675200000001</v>
      </c>
      <c r="AC1391">
        <v>0.113200037</v>
      </c>
      <c r="AD1391">
        <v>-0.17729250599999999</v>
      </c>
    </row>
    <row r="1392" spans="1:30" x14ac:dyDescent="0.2">
      <c r="A1392" t="s">
        <v>6704</v>
      </c>
      <c r="B1392" t="s">
        <v>6705</v>
      </c>
      <c r="C1392" t="s">
        <v>6706</v>
      </c>
      <c r="D1392" t="s">
        <v>6707</v>
      </c>
      <c r="E1392" t="s">
        <v>6708</v>
      </c>
      <c r="F1392" t="s">
        <v>6709</v>
      </c>
      <c r="G1392" t="s">
        <v>91</v>
      </c>
      <c r="H1392">
        <v>63.634</v>
      </c>
      <c r="I1392">
        <v>27</v>
      </c>
      <c r="J1392">
        <v>55.1</v>
      </c>
      <c r="K1392">
        <v>0</v>
      </c>
      <c r="L1392">
        <v>94.906000000000006</v>
      </c>
      <c r="M1392">
        <v>27.411994929999999</v>
      </c>
      <c r="N1392">
        <v>27.82650757</v>
      </c>
      <c r="O1392">
        <v>27.71181297</v>
      </c>
      <c r="P1392">
        <v>28.038995740000001</v>
      </c>
      <c r="Q1392">
        <v>25.10906219</v>
      </c>
      <c r="R1392">
        <v>27.76395226</v>
      </c>
      <c r="S1392">
        <v>27.4354744</v>
      </c>
      <c r="T1392">
        <v>28.21576881</v>
      </c>
      <c r="U1392">
        <v>27.768377300000001</v>
      </c>
      <c r="V1392">
        <v>24.44258881</v>
      </c>
      <c r="W1392">
        <v>27.72318649</v>
      </c>
      <c r="X1392">
        <v>27.210762020000001</v>
      </c>
      <c r="Y1392">
        <v>0.508162008</v>
      </c>
      <c r="Z1392">
        <v>1.1912593840000001</v>
      </c>
      <c r="AA1392">
        <v>0.136698498</v>
      </c>
      <c r="AB1392">
        <v>0.51182428999999996</v>
      </c>
      <c r="AC1392">
        <v>0.57482644299999996</v>
      </c>
      <c r="AD1392">
        <v>1.3476943969999999</v>
      </c>
    </row>
    <row r="1393" spans="1:30" x14ac:dyDescent="0.2">
      <c r="A1393" t="s">
        <v>6710</v>
      </c>
      <c r="B1393" t="s">
        <v>6711</v>
      </c>
      <c r="C1393" t="s">
        <v>6712</v>
      </c>
      <c r="D1393" t="s">
        <v>6713</v>
      </c>
      <c r="E1393" t="s">
        <v>6714</v>
      </c>
      <c r="F1393" t="s">
        <v>6715</v>
      </c>
      <c r="G1393" t="s">
        <v>91</v>
      </c>
      <c r="H1393">
        <v>24.177</v>
      </c>
      <c r="I1393">
        <v>8</v>
      </c>
      <c r="J1393">
        <v>41.3</v>
      </c>
      <c r="K1393">
        <v>0</v>
      </c>
      <c r="L1393">
        <v>91.858999999999995</v>
      </c>
      <c r="M1393">
        <v>24.807889939999999</v>
      </c>
      <c r="N1393">
        <v>24.855764390000001</v>
      </c>
      <c r="O1393">
        <v>24.40801239</v>
      </c>
      <c r="P1393">
        <v>24.964815139999999</v>
      </c>
      <c r="Q1393">
        <v>25.116523740000002</v>
      </c>
      <c r="R1393">
        <v>24.988889690000001</v>
      </c>
      <c r="S1393">
        <v>25.038293840000001</v>
      </c>
      <c r="T1393">
        <v>24.75179863</v>
      </c>
      <c r="U1393">
        <v>24.84673119</v>
      </c>
      <c r="V1393">
        <v>25.233448030000002</v>
      </c>
      <c r="W1393">
        <v>25.07467651</v>
      </c>
      <c r="X1393">
        <v>24.034275050000002</v>
      </c>
      <c r="Y1393">
        <v>7.9165616999999994E-2</v>
      </c>
      <c r="Z1393">
        <v>-9.0244293000000003E-2</v>
      </c>
      <c r="AA1393">
        <v>0.25421112899999998</v>
      </c>
      <c r="AB1393">
        <v>0.24260966</v>
      </c>
      <c r="AC1393">
        <v>9.0686964999999994E-2</v>
      </c>
      <c r="AD1393">
        <v>9.8141352000000001E-2</v>
      </c>
    </row>
    <row r="1394" spans="1:30" x14ac:dyDescent="0.2">
      <c r="A1394" t="s">
        <v>6716</v>
      </c>
      <c r="B1394" t="s">
        <v>6717</v>
      </c>
      <c r="C1394" t="s">
        <v>6008</v>
      </c>
      <c r="D1394" t="s">
        <v>6718</v>
      </c>
      <c r="E1394" t="s">
        <v>6719</v>
      </c>
      <c r="F1394" t="s">
        <v>6720</v>
      </c>
      <c r="G1394" t="s">
        <v>91</v>
      </c>
      <c r="H1394">
        <v>55.323999999999998</v>
      </c>
      <c r="I1394">
        <v>28</v>
      </c>
      <c r="J1394">
        <v>50.6</v>
      </c>
      <c r="K1394">
        <v>0</v>
      </c>
      <c r="L1394">
        <v>323.31</v>
      </c>
      <c r="M1394">
        <v>30.426124569999999</v>
      </c>
      <c r="N1394">
        <v>30.476049419999999</v>
      </c>
      <c r="O1394">
        <v>30.269302369999998</v>
      </c>
      <c r="P1394">
        <v>30.145401</v>
      </c>
      <c r="Q1394">
        <v>29.43312645</v>
      </c>
      <c r="R1394">
        <v>30.286148069999999</v>
      </c>
      <c r="S1394">
        <v>30.560195920000002</v>
      </c>
      <c r="T1394">
        <v>30.3622303</v>
      </c>
      <c r="U1394">
        <v>30.48298836</v>
      </c>
      <c r="V1394">
        <v>29.977464680000001</v>
      </c>
      <c r="W1394">
        <v>30.581184390000001</v>
      </c>
      <c r="X1394">
        <v>30.42951965</v>
      </c>
      <c r="Y1394">
        <v>0.11582555999999999</v>
      </c>
      <c r="Z1394">
        <v>6.1102548999999999E-2</v>
      </c>
      <c r="AA1394">
        <v>0.51252670899999997</v>
      </c>
      <c r="AB1394">
        <v>-0.37449773200000003</v>
      </c>
      <c r="AC1394">
        <v>0.29646301000000003</v>
      </c>
      <c r="AD1394">
        <v>0.13908195500000001</v>
      </c>
    </row>
    <row r="1395" spans="1:30" x14ac:dyDescent="0.2">
      <c r="A1395" t="s">
        <v>6721</v>
      </c>
      <c r="B1395" t="s">
        <v>6722</v>
      </c>
      <c r="C1395" t="s">
        <v>6723</v>
      </c>
      <c r="D1395" t="s">
        <v>6724</v>
      </c>
      <c r="E1395" t="s">
        <v>6725</v>
      </c>
      <c r="F1395" t="s">
        <v>6726</v>
      </c>
      <c r="G1395" t="s">
        <v>36</v>
      </c>
      <c r="H1395">
        <v>88.950999999999993</v>
      </c>
      <c r="I1395">
        <v>32</v>
      </c>
      <c r="J1395">
        <v>51.6</v>
      </c>
      <c r="K1395">
        <v>0</v>
      </c>
      <c r="L1395">
        <v>323.31</v>
      </c>
      <c r="M1395">
        <v>27.370193480000001</v>
      </c>
      <c r="N1395">
        <v>27.365196229999999</v>
      </c>
      <c r="O1395">
        <v>27.273820879999999</v>
      </c>
      <c r="P1395">
        <v>23.735635760000001</v>
      </c>
      <c r="Q1395">
        <v>28.11560059</v>
      </c>
      <c r="R1395">
        <v>27.190370560000002</v>
      </c>
      <c r="S1395">
        <v>27.29307365</v>
      </c>
      <c r="T1395">
        <v>27.171977999999999</v>
      </c>
      <c r="U1395">
        <v>27.16442108</v>
      </c>
      <c r="V1395">
        <v>28.39108276</v>
      </c>
      <c r="W1395">
        <v>26.928522109999999</v>
      </c>
      <c r="X1395">
        <v>27.370111470000001</v>
      </c>
      <c r="Y1395">
        <v>0.20134638799999999</v>
      </c>
      <c r="Z1395">
        <v>-0.22683525099999999</v>
      </c>
      <c r="AA1395">
        <v>0.36200324900000003</v>
      </c>
      <c r="AB1395">
        <v>-1.216036479</v>
      </c>
      <c r="AC1395">
        <v>0.33514812900000002</v>
      </c>
      <c r="AD1395">
        <v>-0.353414536</v>
      </c>
    </row>
    <row r="1396" spans="1:30" x14ac:dyDescent="0.2">
      <c r="A1396" t="s">
        <v>6727</v>
      </c>
      <c r="B1396" t="s">
        <v>6728</v>
      </c>
      <c r="C1396" t="s">
        <v>6729</v>
      </c>
      <c r="D1396" t="s">
        <v>6730</v>
      </c>
      <c r="E1396" t="s">
        <v>6731</v>
      </c>
      <c r="F1396" t="s">
        <v>6732</v>
      </c>
      <c r="G1396" t="s">
        <v>91</v>
      </c>
      <c r="H1396">
        <v>14.237</v>
      </c>
      <c r="I1396">
        <v>4</v>
      </c>
      <c r="J1396">
        <v>23.1</v>
      </c>
      <c r="K1396">
        <v>0</v>
      </c>
      <c r="L1396">
        <v>52.845999999999997</v>
      </c>
      <c r="M1396">
        <v>28.79097939</v>
      </c>
      <c r="N1396">
        <v>28.919797899999999</v>
      </c>
      <c r="O1396">
        <v>29.06327057</v>
      </c>
      <c r="P1396">
        <v>29.132663730000001</v>
      </c>
      <c r="Q1396">
        <v>29.834411620000001</v>
      </c>
      <c r="R1396">
        <v>28.848194119999999</v>
      </c>
      <c r="S1396">
        <v>28.66742897</v>
      </c>
      <c r="T1396">
        <v>29.502487179999999</v>
      </c>
      <c r="U1396">
        <v>28.729393009999999</v>
      </c>
      <c r="V1396">
        <v>29.395378109999999</v>
      </c>
      <c r="W1396">
        <v>28.79924965</v>
      </c>
      <c r="X1396">
        <v>28.742975229999999</v>
      </c>
      <c r="Y1396">
        <v>8.6755299999999994E-2</v>
      </c>
      <c r="Z1396">
        <v>-5.4518381999999997E-2</v>
      </c>
      <c r="AA1396">
        <v>0.33556578500000001</v>
      </c>
      <c r="AB1396">
        <v>0.292555491</v>
      </c>
      <c r="AC1396">
        <v>1.2393654E-2</v>
      </c>
      <c r="AD1396">
        <v>-1.2764612999999999E-2</v>
      </c>
    </row>
    <row r="1397" spans="1:30" x14ac:dyDescent="0.2">
      <c r="A1397" t="s">
        <v>6733</v>
      </c>
      <c r="B1397" t="s">
        <v>6734</v>
      </c>
      <c r="C1397" t="s">
        <v>6735</v>
      </c>
      <c r="D1397" t="s">
        <v>6736</v>
      </c>
      <c r="E1397" t="s">
        <v>6737</v>
      </c>
      <c r="F1397" t="s">
        <v>6738</v>
      </c>
      <c r="G1397" t="s">
        <v>91</v>
      </c>
      <c r="H1397">
        <v>99.451999999999998</v>
      </c>
      <c r="I1397">
        <v>35</v>
      </c>
      <c r="J1397">
        <v>52.6</v>
      </c>
      <c r="K1397">
        <v>0</v>
      </c>
      <c r="L1397">
        <v>323.31</v>
      </c>
      <c r="M1397">
        <v>28.92141724</v>
      </c>
      <c r="N1397">
        <v>29.539489750000001</v>
      </c>
      <c r="O1397">
        <v>29.359027860000001</v>
      </c>
      <c r="P1397">
        <v>29.299551009999998</v>
      </c>
      <c r="Q1397">
        <v>29.284759520000001</v>
      </c>
      <c r="R1397">
        <v>29.376791000000001</v>
      </c>
      <c r="S1397">
        <v>28.656492230000001</v>
      </c>
      <c r="T1397">
        <v>29.028020860000002</v>
      </c>
      <c r="U1397">
        <v>29.397747039999999</v>
      </c>
      <c r="V1397">
        <v>29.482776640000001</v>
      </c>
      <c r="W1397">
        <v>28.979373930000001</v>
      </c>
      <c r="X1397">
        <v>28.465248110000001</v>
      </c>
      <c r="Y1397">
        <v>0.35776472199999998</v>
      </c>
      <c r="Z1397">
        <v>0.29751205400000003</v>
      </c>
      <c r="AA1397">
        <v>0.511671871</v>
      </c>
      <c r="AB1397">
        <v>0.34456761699999999</v>
      </c>
      <c r="AC1397">
        <v>4.8704312E-2</v>
      </c>
      <c r="AD1397">
        <v>5.1620483000000002E-2</v>
      </c>
    </row>
    <row r="1398" spans="1:30" x14ac:dyDescent="0.2">
      <c r="A1398" t="s">
        <v>6739</v>
      </c>
      <c r="B1398" t="s">
        <v>6740</v>
      </c>
      <c r="C1398" t="s">
        <v>6741</v>
      </c>
      <c r="D1398" t="s">
        <v>6742</v>
      </c>
      <c r="E1398" t="s">
        <v>6743</v>
      </c>
      <c r="F1398" t="s">
        <v>6744</v>
      </c>
      <c r="G1398" t="s">
        <v>91</v>
      </c>
      <c r="H1398">
        <v>80.402000000000001</v>
      </c>
      <c r="I1398">
        <v>56</v>
      </c>
      <c r="J1398">
        <v>75.400000000000006</v>
      </c>
      <c r="K1398">
        <v>0</v>
      </c>
      <c r="L1398">
        <v>323.31</v>
      </c>
      <c r="M1398">
        <v>32.074440000000003</v>
      </c>
      <c r="N1398">
        <v>32.439289090000003</v>
      </c>
      <c r="O1398">
        <v>32.767776490000003</v>
      </c>
      <c r="P1398">
        <v>33.06184769</v>
      </c>
      <c r="Q1398">
        <v>33.416893010000003</v>
      </c>
      <c r="R1398">
        <v>32.368461609999997</v>
      </c>
      <c r="S1398">
        <v>31.888814929999999</v>
      </c>
      <c r="T1398">
        <v>32.131423949999999</v>
      </c>
      <c r="U1398">
        <v>32.152248380000003</v>
      </c>
      <c r="V1398">
        <v>32.582416530000003</v>
      </c>
      <c r="W1398">
        <v>32.18169022</v>
      </c>
      <c r="X1398">
        <v>31.938770290000001</v>
      </c>
      <c r="Y1398">
        <v>0.28323395000000001</v>
      </c>
      <c r="Z1398">
        <v>0.19287618000000001</v>
      </c>
      <c r="AA1398">
        <v>0.92640126199999995</v>
      </c>
      <c r="AB1398">
        <v>0.71477508499999998</v>
      </c>
      <c r="AC1398">
        <v>0.35774246599999998</v>
      </c>
      <c r="AD1398">
        <v>-0.176796595</v>
      </c>
    </row>
    <row r="1399" spans="1:30" x14ac:dyDescent="0.2">
      <c r="A1399" t="s">
        <v>6745</v>
      </c>
      <c r="B1399" t="s">
        <v>6746</v>
      </c>
      <c r="C1399" t="s">
        <v>6747</v>
      </c>
      <c r="D1399" t="s">
        <v>6748</v>
      </c>
      <c r="E1399" t="s">
        <v>6749</v>
      </c>
      <c r="F1399" t="s">
        <v>6750</v>
      </c>
      <c r="G1399" t="s">
        <v>91</v>
      </c>
      <c r="H1399">
        <v>60.823999999999998</v>
      </c>
      <c r="I1399">
        <v>12</v>
      </c>
      <c r="J1399">
        <v>26.3</v>
      </c>
      <c r="K1399">
        <v>0</v>
      </c>
      <c r="L1399">
        <v>42.155999999999999</v>
      </c>
      <c r="M1399">
        <v>24.327814100000001</v>
      </c>
      <c r="N1399">
        <v>23.971267699999999</v>
      </c>
      <c r="O1399">
        <v>24.07448196</v>
      </c>
      <c r="P1399">
        <v>25.62072182</v>
      </c>
      <c r="Q1399">
        <v>24.14449883</v>
      </c>
      <c r="R1399">
        <v>24.392675400000002</v>
      </c>
      <c r="S1399">
        <v>24.171051030000001</v>
      </c>
      <c r="T1399">
        <v>24.450086590000002</v>
      </c>
      <c r="U1399">
        <v>24.133735659999999</v>
      </c>
      <c r="V1399">
        <v>24.75976563</v>
      </c>
      <c r="W1399">
        <v>25.110139849999999</v>
      </c>
      <c r="X1399">
        <v>24.231328959999999</v>
      </c>
      <c r="Y1399">
        <v>0.975920071</v>
      </c>
      <c r="Z1399">
        <v>-0.57589022300000003</v>
      </c>
      <c r="AA1399">
        <v>1.1922116999999999E-2</v>
      </c>
      <c r="AB1399">
        <v>1.8887201999999999E-2</v>
      </c>
      <c r="AC1399">
        <v>0.75185546299999995</v>
      </c>
      <c r="AD1399">
        <v>-0.44878705299999999</v>
      </c>
    </row>
    <row r="1400" spans="1:30" x14ac:dyDescent="0.2">
      <c r="A1400" t="s">
        <v>6751</v>
      </c>
      <c r="B1400" t="s">
        <v>6752</v>
      </c>
      <c r="C1400" t="s">
        <v>6753</v>
      </c>
      <c r="D1400" t="s">
        <v>6754</v>
      </c>
      <c r="E1400" t="s">
        <v>6755</v>
      </c>
      <c r="F1400" t="s">
        <v>6756</v>
      </c>
      <c r="G1400" t="s">
        <v>91</v>
      </c>
      <c r="H1400">
        <v>23.347999999999999</v>
      </c>
      <c r="I1400">
        <v>8</v>
      </c>
      <c r="J1400">
        <v>56.7</v>
      </c>
      <c r="K1400">
        <v>0</v>
      </c>
      <c r="L1400">
        <v>30.988</v>
      </c>
      <c r="M1400">
        <v>24.038873670000001</v>
      </c>
      <c r="N1400">
        <v>24.439294820000001</v>
      </c>
      <c r="O1400">
        <v>25.200826639999999</v>
      </c>
      <c r="P1400">
        <v>24.187587740000001</v>
      </c>
      <c r="Q1400">
        <v>24.793138500000001</v>
      </c>
      <c r="R1400">
        <v>23.142692570000001</v>
      </c>
      <c r="S1400">
        <v>26.194866179999998</v>
      </c>
      <c r="T1400">
        <v>25.751134870000001</v>
      </c>
      <c r="U1400">
        <v>25.98947334</v>
      </c>
      <c r="V1400">
        <v>24.679018020000001</v>
      </c>
      <c r="W1400">
        <v>24.720035549999999</v>
      </c>
      <c r="X1400">
        <v>24.060640339999999</v>
      </c>
      <c r="Y1400">
        <v>6.3205168000000006E-2</v>
      </c>
      <c r="Z1400">
        <v>7.3100408000000006E-2</v>
      </c>
      <c r="AA1400">
        <v>0.350976175</v>
      </c>
      <c r="AB1400">
        <v>-0.445425034</v>
      </c>
      <c r="AC1400">
        <v>2.409568626</v>
      </c>
      <c r="AD1400">
        <v>1.4919268290000001</v>
      </c>
    </row>
    <row r="1401" spans="1:30" x14ac:dyDescent="0.2">
      <c r="A1401" t="s">
        <v>6757</v>
      </c>
      <c r="B1401" t="s">
        <v>6758</v>
      </c>
      <c r="C1401" t="s">
        <v>3786</v>
      </c>
      <c r="D1401" t="s">
        <v>6759</v>
      </c>
      <c r="E1401" t="s">
        <v>6760</v>
      </c>
      <c r="F1401" t="s">
        <v>6761</v>
      </c>
      <c r="G1401" t="s">
        <v>232</v>
      </c>
      <c r="H1401">
        <v>34.545999999999999</v>
      </c>
      <c r="I1401">
        <v>10</v>
      </c>
      <c r="J1401">
        <v>44.6</v>
      </c>
      <c r="K1401">
        <v>0</v>
      </c>
      <c r="L1401">
        <v>323.31</v>
      </c>
      <c r="M1401">
        <v>30.382471079999998</v>
      </c>
      <c r="N1401">
        <v>30.52514648</v>
      </c>
      <c r="O1401">
        <v>30.547290799999999</v>
      </c>
      <c r="P1401">
        <v>30.141387940000001</v>
      </c>
      <c r="Q1401">
        <v>30.232034680000002</v>
      </c>
      <c r="R1401">
        <v>29.877553939999999</v>
      </c>
      <c r="S1401">
        <v>31.050769809999998</v>
      </c>
      <c r="T1401">
        <v>31.179140090000001</v>
      </c>
      <c r="U1401">
        <v>31.020357130000001</v>
      </c>
      <c r="V1401">
        <v>31.016908650000001</v>
      </c>
      <c r="W1401">
        <v>30.703222270000001</v>
      </c>
      <c r="X1401">
        <v>30.806165700000001</v>
      </c>
      <c r="Y1401">
        <v>1.554597217</v>
      </c>
      <c r="Z1401">
        <v>-0.35712941500000001</v>
      </c>
      <c r="AA1401">
        <v>2.2407506619999999</v>
      </c>
      <c r="AB1401">
        <v>-0.75844001800000005</v>
      </c>
      <c r="AC1401">
        <v>1.0872035710000001</v>
      </c>
      <c r="AD1401">
        <v>0.24132347100000001</v>
      </c>
    </row>
    <row r="1402" spans="1:30" x14ac:dyDescent="0.2">
      <c r="A1402" t="s">
        <v>6762</v>
      </c>
      <c r="B1402" t="s">
        <v>162</v>
      </c>
      <c r="C1402" t="s">
        <v>100</v>
      </c>
      <c r="D1402" t="s">
        <v>6763</v>
      </c>
      <c r="E1402" t="s">
        <v>6762</v>
      </c>
      <c r="F1402" t="s">
        <v>6764</v>
      </c>
      <c r="G1402" t="s">
        <v>58</v>
      </c>
      <c r="H1402">
        <v>33.267000000000003</v>
      </c>
      <c r="I1402">
        <v>8</v>
      </c>
      <c r="J1402">
        <v>31</v>
      </c>
      <c r="K1402">
        <v>0</v>
      </c>
      <c r="L1402">
        <v>61.296999999999997</v>
      </c>
      <c r="M1402">
        <v>24.95495605</v>
      </c>
      <c r="N1402">
        <v>24.641752239999999</v>
      </c>
      <c r="O1402">
        <v>24.083183290000001</v>
      </c>
      <c r="P1402">
        <v>24.062892909999999</v>
      </c>
      <c r="Q1402">
        <v>25.095935820000001</v>
      </c>
      <c r="R1402">
        <v>25.351377490000001</v>
      </c>
      <c r="S1402">
        <v>24.804594040000001</v>
      </c>
      <c r="T1402">
        <v>23.718383790000001</v>
      </c>
      <c r="U1402">
        <v>24.65036774</v>
      </c>
      <c r="V1402">
        <v>25.183742519999999</v>
      </c>
      <c r="W1402">
        <v>24.67006683</v>
      </c>
      <c r="X1402">
        <v>24.610147479999998</v>
      </c>
      <c r="Y1402">
        <v>0.34576927499999999</v>
      </c>
      <c r="Z1402">
        <v>-0.26135508200000002</v>
      </c>
      <c r="AA1402">
        <v>1.1726303E-2</v>
      </c>
      <c r="AB1402">
        <v>1.5416463E-2</v>
      </c>
      <c r="AC1402">
        <v>0.486180591</v>
      </c>
      <c r="AD1402">
        <v>-0.43020375599999999</v>
      </c>
    </row>
    <row r="1403" spans="1:30" x14ac:dyDescent="0.2">
      <c r="A1403" t="s">
        <v>6765</v>
      </c>
      <c r="B1403" t="s">
        <v>6766</v>
      </c>
      <c r="C1403" t="s">
        <v>6767</v>
      </c>
      <c r="D1403" t="s">
        <v>6768</v>
      </c>
      <c r="E1403" t="s">
        <v>6769</v>
      </c>
      <c r="F1403" t="s">
        <v>6770</v>
      </c>
      <c r="G1403" t="s">
        <v>395</v>
      </c>
      <c r="H1403">
        <v>80.561000000000007</v>
      </c>
      <c r="I1403">
        <v>54</v>
      </c>
      <c r="J1403">
        <v>80.900000000000006</v>
      </c>
      <c r="K1403">
        <v>0</v>
      </c>
      <c r="L1403">
        <v>323.31</v>
      </c>
      <c r="M1403">
        <v>31.137178420000001</v>
      </c>
      <c r="N1403">
        <v>31.492330549999998</v>
      </c>
      <c r="O1403">
        <v>31.806320190000001</v>
      </c>
      <c r="P1403">
        <v>32.32838821</v>
      </c>
      <c r="Q1403">
        <v>32.447021479999997</v>
      </c>
      <c r="R1403">
        <v>31.65057182</v>
      </c>
      <c r="S1403">
        <v>31.050899510000001</v>
      </c>
      <c r="T1403">
        <v>31.237630840000001</v>
      </c>
      <c r="U1403">
        <v>31.08137894</v>
      </c>
      <c r="V1403">
        <v>32.024456020000002</v>
      </c>
      <c r="W1403">
        <v>31.16345024</v>
      </c>
      <c r="X1403">
        <v>31.03669167</v>
      </c>
      <c r="Y1403">
        <v>6.7195349000000001E-2</v>
      </c>
      <c r="Z1403">
        <v>7.0410411000000006E-2</v>
      </c>
      <c r="AA1403">
        <v>0.85867509799999997</v>
      </c>
      <c r="AB1403">
        <v>0.73379452999999994</v>
      </c>
      <c r="AC1403">
        <v>0.37905767499999998</v>
      </c>
      <c r="AD1403">
        <v>-0.28489621500000001</v>
      </c>
    </row>
    <row r="1404" spans="1:30" x14ac:dyDescent="0.2">
      <c r="A1404" t="s">
        <v>6771</v>
      </c>
      <c r="B1404" t="s">
        <v>6772</v>
      </c>
      <c r="C1404" t="s">
        <v>6773</v>
      </c>
      <c r="D1404" t="s">
        <v>6774</v>
      </c>
      <c r="E1404" t="s">
        <v>6775</v>
      </c>
      <c r="F1404" t="s">
        <v>6776</v>
      </c>
      <c r="G1404" t="s">
        <v>36</v>
      </c>
      <c r="H1404">
        <v>8.9411000000000005</v>
      </c>
      <c r="I1404">
        <v>6</v>
      </c>
      <c r="J1404">
        <v>63.9</v>
      </c>
      <c r="K1404">
        <v>0</v>
      </c>
      <c r="L1404">
        <v>241.51</v>
      </c>
      <c r="M1404">
        <v>30.42942047</v>
      </c>
      <c r="N1404">
        <v>30.160266880000002</v>
      </c>
      <c r="O1404">
        <v>30.022342680000001</v>
      </c>
      <c r="P1404">
        <v>29.80462837</v>
      </c>
      <c r="Q1404">
        <v>30.575515750000001</v>
      </c>
      <c r="R1404">
        <v>29.752656940000001</v>
      </c>
      <c r="S1404">
        <v>29.961545940000001</v>
      </c>
      <c r="T1404">
        <v>29.526323319999999</v>
      </c>
      <c r="U1404">
        <v>29.98549461</v>
      </c>
      <c r="V1404">
        <v>30.95760727</v>
      </c>
      <c r="W1404">
        <v>30.031837459999998</v>
      </c>
      <c r="X1404">
        <v>30.679342269999999</v>
      </c>
      <c r="Y1404">
        <v>0.51672620899999999</v>
      </c>
      <c r="Z1404">
        <v>-0.35225232400000001</v>
      </c>
      <c r="AA1404">
        <v>0.59980516500000003</v>
      </c>
      <c r="AB1404">
        <v>-0.51199531600000003</v>
      </c>
      <c r="AC1404">
        <v>1.102171477</v>
      </c>
      <c r="AD1404">
        <v>-0.73180770900000003</v>
      </c>
    </row>
    <row r="1405" spans="1:30" x14ac:dyDescent="0.2">
      <c r="A1405" t="s">
        <v>6777</v>
      </c>
      <c r="B1405" t="s">
        <v>6778</v>
      </c>
      <c r="C1405" t="s">
        <v>6779</v>
      </c>
      <c r="D1405" t="s">
        <v>6780</v>
      </c>
      <c r="E1405" t="s">
        <v>6781</v>
      </c>
      <c r="F1405" t="s">
        <v>6782</v>
      </c>
      <c r="G1405" t="s">
        <v>91</v>
      </c>
      <c r="H1405">
        <v>51.383000000000003</v>
      </c>
      <c r="I1405">
        <v>12</v>
      </c>
      <c r="J1405">
        <v>35.6</v>
      </c>
      <c r="K1405">
        <v>0</v>
      </c>
      <c r="L1405">
        <v>151.78</v>
      </c>
      <c r="M1405">
        <v>23.978553770000001</v>
      </c>
      <c r="N1405">
        <v>24.089607239999999</v>
      </c>
      <c r="O1405">
        <v>24.673486709999999</v>
      </c>
      <c r="P1405">
        <v>25.108648299999999</v>
      </c>
      <c r="Q1405">
        <v>24.558668140000002</v>
      </c>
      <c r="R1405">
        <v>23.73068619</v>
      </c>
      <c r="S1405">
        <v>23.187698359999999</v>
      </c>
      <c r="T1405">
        <v>25.011611940000002</v>
      </c>
      <c r="U1405">
        <v>24.06411743</v>
      </c>
      <c r="V1405">
        <v>24.364076610000001</v>
      </c>
      <c r="W1405">
        <v>24.154535289999998</v>
      </c>
      <c r="X1405">
        <v>24.81412315</v>
      </c>
      <c r="Y1405">
        <v>0.271924675</v>
      </c>
      <c r="Z1405">
        <v>-0.19702911400000001</v>
      </c>
      <c r="AA1405">
        <v>1.6206465999999999E-2</v>
      </c>
      <c r="AB1405">
        <v>2.1755854000000002E-2</v>
      </c>
      <c r="AC1405">
        <v>0.251793832</v>
      </c>
      <c r="AD1405">
        <v>-0.35643577599999998</v>
      </c>
    </row>
    <row r="1406" spans="1:30" x14ac:dyDescent="0.2">
      <c r="A1406" t="s">
        <v>6783</v>
      </c>
      <c r="B1406" t="s">
        <v>6784</v>
      </c>
      <c r="C1406" t="s">
        <v>6785</v>
      </c>
      <c r="D1406" t="s">
        <v>6786</v>
      </c>
      <c r="E1406" t="s">
        <v>6787</v>
      </c>
      <c r="F1406" t="s">
        <v>6788</v>
      </c>
      <c r="G1406" t="s">
        <v>91</v>
      </c>
      <c r="H1406">
        <v>26.722999999999999</v>
      </c>
      <c r="I1406">
        <v>16</v>
      </c>
      <c r="J1406">
        <v>72.599999999999994</v>
      </c>
      <c r="K1406">
        <v>0</v>
      </c>
      <c r="L1406">
        <v>224.55</v>
      </c>
      <c r="M1406">
        <v>27.959640499999999</v>
      </c>
      <c r="N1406">
        <v>28.682811739999998</v>
      </c>
      <c r="O1406">
        <v>29.08707047</v>
      </c>
      <c r="P1406">
        <v>29.525817870000001</v>
      </c>
      <c r="Q1406">
        <v>29.843275070000001</v>
      </c>
      <c r="R1406">
        <v>29.0212574</v>
      </c>
      <c r="S1406">
        <v>28.080095289999999</v>
      </c>
      <c r="T1406">
        <v>28.746023180000002</v>
      </c>
      <c r="U1406">
        <v>28.204990389999999</v>
      </c>
      <c r="V1406">
        <v>28.313413619999999</v>
      </c>
      <c r="W1406">
        <v>28.25092506</v>
      </c>
      <c r="X1406">
        <v>27.726373670000001</v>
      </c>
      <c r="Y1406">
        <v>0.56215614800000002</v>
      </c>
      <c r="Z1406">
        <v>0.47960344999999999</v>
      </c>
      <c r="AA1406">
        <v>1.968021134</v>
      </c>
      <c r="AB1406">
        <v>1.3665459950000001</v>
      </c>
      <c r="AC1406">
        <v>0.37425573299999998</v>
      </c>
      <c r="AD1406">
        <v>0.246798833</v>
      </c>
    </row>
    <row r="1407" spans="1:30" x14ac:dyDescent="0.2">
      <c r="A1407" t="s">
        <v>6789</v>
      </c>
      <c r="B1407" t="s">
        <v>6790</v>
      </c>
      <c r="C1407" t="s">
        <v>6785</v>
      </c>
      <c r="D1407" t="s">
        <v>6791</v>
      </c>
      <c r="E1407" t="s">
        <v>6792</v>
      </c>
      <c r="F1407" t="s">
        <v>6793</v>
      </c>
      <c r="G1407" t="s">
        <v>91</v>
      </c>
      <c r="H1407">
        <v>30.305</v>
      </c>
      <c r="I1407">
        <v>15</v>
      </c>
      <c r="J1407">
        <v>68.400000000000006</v>
      </c>
      <c r="K1407">
        <v>0</v>
      </c>
      <c r="L1407">
        <v>323.31</v>
      </c>
      <c r="M1407">
        <v>28.326717380000002</v>
      </c>
      <c r="N1407">
        <v>28.907157900000001</v>
      </c>
      <c r="O1407">
        <v>29.510242460000001</v>
      </c>
      <c r="P1407">
        <v>29.78366089</v>
      </c>
      <c r="Q1407">
        <v>30.218587880000001</v>
      </c>
      <c r="R1407">
        <v>29.511882780000001</v>
      </c>
      <c r="S1407">
        <v>28.619049069999999</v>
      </c>
      <c r="T1407">
        <v>29.462423319999999</v>
      </c>
      <c r="U1407">
        <v>28.795507430000001</v>
      </c>
      <c r="V1407">
        <v>29.10211945</v>
      </c>
      <c r="W1407">
        <v>28.551164629999999</v>
      </c>
      <c r="X1407">
        <v>28.43694305</v>
      </c>
      <c r="Y1407">
        <v>0.21210996700000001</v>
      </c>
      <c r="Z1407">
        <v>0.21796353700000001</v>
      </c>
      <c r="AA1407">
        <v>1.765293963</v>
      </c>
      <c r="AB1407">
        <v>1.141301473</v>
      </c>
      <c r="AC1407">
        <v>0.32808664500000001</v>
      </c>
      <c r="AD1407">
        <v>0.26225090000000001</v>
      </c>
    </row>
    <row r="1408" spans="1:30" x14ac:dyDescent="0.2">
      <c r="A1408" t="s">
        <v>6794</v>
      </c>
      <c r="B1408" t="s">
        <v>6795</v>
      </c>
      <c r="C1408" t="s">
        <v>6796</v>
      </c>
      <c r="D1408" t="s">
        <v>6797</v>
      </c>
      <c r="E1408" t="s">
        <v>6798</v>
      </c>
      <c r="F1408" t="s">
        <v>6799</v>
      </c>
      <c r="G1408" t="s">
        <v>91</v>
      </c>
      <c r="H1408">
        <v>6.9442000000000004</v>
      </c>
      <c r="I1408">
        <v>6</v>
      </c>
      <c r="J1408">
        <v>76.599999999999994</v>
      </c>
      <c r="K1408">
        <v>0</v>
      </c>
      <c r="L1408">
        <v>323.31</v>
      </c>
      <c r="M1408">
        <v>26.806612009999998</v>
      </c>
      <c r="N1408">
        <v>27.070608140000001</v>
      </c>
      <c r="O1408">
        <v>27.285949710000001</v>
      </c>
      <c r="P1408">
        <v>27.249704359999999</v>
      </c>
      <c r="Q1408">
        <v>27.324487690000002</v>
      </c>
      <c r="R1408">
        <v>27.46092033</v>
      </c>
      <c r="S1408">
        <v>26.88797379</v>
      </c>
      <c r="T1408">
        <v>26.69311905</v>
      </c>
      <c r="U1408">
        <v>27.194602969999998</v>
      </c>
      <c r="V1408">
        <v>26.996580120000001</v>
      </c>
      <c r="W1408">
        <v>27.540599820000001</v>
      </c>
      <c r="X1408">
        <v>26.931343080000001</v>
      </c>
      <c r="Y1408">
        <v>0.16078503</v>
      </c>
      <c r="Z1408">
        <v>-0.101784388</v>
      </c>
      <c r="AA1408">
        <v>0.39318265800000002</v>
      </c>
      <c r="AB1408">
        <v>0.188863118</v>
      </c>
      <c r="AC1408">
        <v>0.40437457100000002</v>
      </c>
      <c r="AD1408">
        <v>-0.23094240799999999</v>
      </c>
    </row>
    <row r="1409" spans="1:30" x14ac:dyDescent="0.2">
      <c r="A1409" t="s">
        <v>6800</v>
      </c>
      <c r="B1409" t="s">
        <v>6801</v>
      </c>
      <c r="C1409" t="s">
        <v>6802</v>
      </c>
      <c r="D1409" t="s">
        <v>6803</v>
      </c>
      <c r="E1409" t="s">
        <v>6804</v>
      </c>
      <c r="F1409" t="s">
        <v>6805</v>
      </c>
      <c r="G1409" t="s">
        <v>36</v>
      </c>
      <c r="H1409">
        <v>67.400000000000006</v>
      </c>
      <c r="I1409">
        <v>28</v>
      </c>
      <c r="J1409">
        <v>60.6</v>
      </c>
      <c r="K1409">
        <v>0</v>
      </c>
      <c r="L1409">
        <v>243.73</v>
      </c>
      <c r="M1409">
        <v>27.310686109999999</v>
      </c>
      <c r="N1409">
        <v>26.886812209999999</v>
      </c>
      <c r="O1409">
        <v>26.795879360000001</v>
      </c>
      <c r="P1409">
        <v>27.524024959999998</v>
      </c>
      <c r="Q1409">
        <v>28.109636309999999</v>
      </c>
      <c r="R1409">
        <v>27.547969819999999</v>
      </c>
      <c r="S1409">
        <v>27.036010739999998</v>
      </c>
      <c r="T1409">
        <v>26.469688420000001</v>
      </c>
      <c r="U1409">
        <v>27.436347959999999</v>
      </c>
      <c r="V1409">
        <v>28.13545418</v>
      </c>
      <c r="W1409">
        <v>27.170545579999999</v>
      </c>
      <c r="X1409">
        <v>27.268030169999999</v>
      </c>
      <c r="Y1409">
        <v>0.69525300400000001</v>
      </c>
      <c r="Z1409">
        <v>-0.52688407900000001</v>
      </c>
      <c r="AA1409">
        <v>0.21812155499999999</v>
      </c>
      <c r="AB1409">
        <v>0.202533722</v>
      </c>
      <c r="AC1409">
        <v>0.58394546700000005</v>
      </c>
      <c r="AD1409">
        <v>-0.54399426799999995</v>
      </c>
    </row>
    <row r="1410" spans="1:30" x14ac:dyDescent="0.2">
      <c r="A1410" t="s">
        <v>6806</v>
      </c>
      <c r="B1410" t="s">
        <v>6807</v>
      </c>
      <c r="C1410" t="s">
        <v>6808</v>
      </c>
      <c r="D1410" t="s">
        <v>6809</v>
      </c>
      <c r="E1410" t="s">
        <v>6810</v>
      </c>
      <c r="F1410" t="s">
        <v>6811</v>
      </c>
      <c r="G1410" t="s">
        <v>91</v>
      </c>
      <c r="H1410">
        <v>30.48</v>
      </c>
      <c r="I1410">
        <v>16</v>
      </c>
      <c r="J1410">
        <v>75.400000000000006</v>
      </c>
      <c r="K1410">
        <v>0</v>
      </c>
      <c r="L1410">
        <v>80.697999999999993</v>
      </c>
      <c r="M1410">
        <v>26.52772903</v>
      </c>
      <c r="N1410">
        <v>26.801317210000001</v>
      </c>
      <c r="O1410">
        <v>27.168443679999999</v>
      </c>
      <c r="P1410">
        <v>27.397298809999999</v>
      </c>
      <c r="Q1410">
        <v>26.84840393</v>
      </c>
      <c r="R1410">
        <v>26.294424060000001</v>
      </c>
      <c r="S1410">
        <v>25.875207899999999</v>
      </c>
      <c r="T1410">
        <v>25.82682419</v>
      </c>
      <c r="U1410">
        <v>24.196012499999998</v>
      </c>
      <c r="V1410">
        <v>25.900903700000001</v>
      </c>
      <c r="W1410">
        <v>26.588207239999999</v>
      </c>
      <c r="X1410">
        <v>24.360246660000001</v>
      </c>
      <c r="Y1410">
        <v>0.82327465499999997</v>
      </c>
      <c r="Z1410">
        <v>1.216044108</v>
      </c>
      <c r="AA1410">
        <v>0.774844423</v>
      </c>
      <c r="AB1410">
        <v>1.2302563989999999</v>
      </c>
      <c r="AC1410">
        <v>0.13619302699999999</v>
      </c>
      <c r="AD1410">
        <v>-0.31710433999999998</v>
      </c>
    </row>
    <row r="1411" spans="1:30" x14ac:dyDescent="0.2">
      <c r="A1411" t="s">
        <v>6812</v>
      </c>
      <c r="B1411" t="s">
        <v>6813</v>
      </c>
      <c r="C1411" t="s">
        <v>6808</v>
      </c>
      <c r="D1411" t="s">
        <v>6814</v>
      </c>
      <c r="E1411" t="s">
        <v>6815</v>
      </c>
      <c r="F1411" t="s">
        <v>6816</v>
      </c>
      <c r="G1411" t="s">
        <v>91</v>
      </c>
      <c r="H1411">
        <v>10.273999999999999</v>
      </c>
      <c r="I1411">
        <v>4</v>
      </c>
      <c r="J1411">
        <v>46.2</v>
      </c>
      <c r="K1411">
        <v>0</v>
      </c>
      <c r="L1411">
        <v>71.83</v>
      </c>
      <c r="M1411">
        <v>29.023612979999999</v>
      </c>
      <c r="N1411">
        <v>28.63879013</v>
      </c>
      <c r="O1411">
        <v>29.043251040000001</v>
      </c>
      <c r="P1411">
        <v>28.572282789999999</v>
      </c>
      <c r="Q1411">
        <v>28.963861470000001</v>
      </c>
      <c r="R1411">
        <v>28.57776642</v>
      </c>
      <c r="S1411">
        <v>28.618978500000001</v>
      </c>
      <c r="T1411">
        <v>29.25392532</v>
      </c>
      <c r="U1411">
        <v>28.532447810000001</v>
      </c>
      <c r="V1411">
        <v>28.808238979999999</v>
      </c>
      <c r="W1411">
        <v>28.620344159999998</v>
      </c>
      <c r="X1411">
        <v>28.948877329999998</v>
      </c>
      <c r="Y1411">
        <v>0.26953328599999998</v>
      </c>
      <c r="Z1411">
        <v>0.109397888</v>
      </c>
      <c r="AA1411">
        <v>0.211906286</v>
      </c>
      <c r="AB1411">
        <v>-8.7849935000000004E-2</v>
      </c>
      <c r="AC1411">
        <v>1.2455597000000001E-2</v>
      </c>
      <c r="AD1411">
        <v>9.2970529999999996E-3</v>
      </c>
    </row>
    <row r="1412" spans="1:30" x14ac:dyDescent="0.2">
      <c r="A1412" t="s">
        <v>6817</v>
      </c>
      <c r="B1412" t="s">
        <v>6818</v>
      </c>
      <c r="C1412" t="s">
        <v>6819</v>
      </c>
      <c r="D1412" t="s">
        <v>6820</v>
      </c>
      <c r="E1412" t="s">
        <v>6821</v>
      </c>
      <c r="F1412" t="s">
        <v>6822</v>
      </c>
      <c r="G1412" t="s">
        <v>91</v>
      </c>
      <c r="H1412">
        <v>45.594000000000001</v>
      </c>
      <c r="I1412">
        <v>20</v>
      </c>
      <c r="J1412">
        <v>66.2</v>
      </c>
      <c r="K1412">
        <v>0</v>
      </c>
      <c r="L1412">
        <v>130.34</v>
      </c>
      <c r="M1412">
        <v>26.320499420000001</v>
      </c>
      <c r="N1412">
        <v>26.40209007</v>
      </c>
      <c r="O1412">
        <v>24.057952879999998</v>
      </c>
      <c r="P1412">
        <v>26.06652832</v>
      </c>
      <c r="Q1412">
        <v>25.636358260000002</v>
      </c>
      <c r="R1412">
        <v>26.636856080000001</v>
      </c>
      <c r="S1412">
        <v>26.091238019999999</v>
      </c>
      <c r="T1412">
        <v>26.795011519999999</v>
      </c>
      <c r="U1412">
        <v>26.43872833</v>
      </c>
      <c r="V1412">
        <v>26.67182159</v>
      </c>
      <c r="W1412">
        <v>25.693225859999998</v>
      </c>
      <c r="X1412">
        <v>26.045227050000001</v>
      </c>
      <c r="Y1412">
        <v>0.26460224199999999</v>
      </c>
      <c r="Z1412">
        <v>-0.54324404400000004</v>
      </c>
      <c r="AA1412">
        <v>1.9209041E-2</v>
      </c>
      <c r="AB1412">
        <v>-2.3510614999999999E-2</v>
      </c>
      <c r="AC1412">
        <v>0.36250938999999999</v>
      </c>
      <c r="AD1412">
        <v>0.304901123</v>
      </c>
    </row>
    <row r="1413" spans="1:30" x14ac:dyDescent="0.2">
      <c r="A1413" t="s">
        <v>6823</v>
      </c>
      <c r="B1413" t="s">
        <v>6824</v>
      </c>
      <c r="C1413" t="s">
        <v>6825</v>
      </c>
      <c r="D1413" t="s">
        <v>6826</v>
      </c>
      <c r="E1413" t="s">
        <v>6827</v>
      </c>
      <c r="F1413" t="s">
        <v>6828</v>
      </c>
      <c r="G1413" t="s">
        <v>91</v>
      </c>
      <c r="H1413">
        <v>37.997999999999998</v>
      </c>
      <c r="I1413">
        <v>18</v>
      </c>
      <c r="J1413">
        <v>62.5</v>
      </c>
      <c r="K1413">
        <v>0</v>
      </c>
      <c r="L1413">
        <v>58.023000000000003</v>
      </c>
      <c r="M1413">
        <v>28.364360810000001</v>
      </c>
      <c r="N1413">
        <v>27.852100369999999</v>
      </c>
      <c r="O1413">
        <v>27.961519240000001</v>
      </c>
      <c r="P1413">
        <v>27.751491550000001</v>
      </c>
      <c r="Q1413">
        <v>25.983592989999998</v>
      </c>
      <c r="R1413">
        <v>28.073930740000002</v>
      </c>
      <c r="S1413">
        <v>28.673843380000001</v>
      </c>
      <c r="T1413">
        <v>28.32100677</v>
      </c>
      <c r="U1413">
        <v>27.890005110000001</v>
      </c>
      <c r="V1413">
        <v>28.097831729999999</v>
      </c>
      <c r="W1413">
        <v>28.696937559999999</v>
      </c>
      <c r="X1413">
        <v>28.89882278</v>
      </c>
      <c r="Y1413">
        <v>0.816260773</v>
      </c>
      <c r="Z1413">
        <v>-0.50520388299999996</v>
      </c>
      <c r="AA1413">
        <v>0.86967964600000003</v>
      </c>
      <c r="AB1413">
        <v>-1.2948589319999999</v>
      </c>
      <c r="AC1413">
        <v>0.33681758099999998</v>
      </c>
      <c r="AD1413">
        <v>-0.26957893399999999</v>
      </c>
    </row>
    <row r="1414" spans="1:30" x14ac:dyDescent="0.2">
      <c r="A1414" t="s">
        <v>6829</v>
      </c>
      <c r="B1414" t="s">
        <v>6830</v>
      </c>
      <c r="C1414" t="s">
        <v>6831</v>
      </c>
      <c r="D1414" t="s">
        <v>6832</v>
      </c>
      <c r="E1414" t="s">
        <v>6833</v>
      </c>
      <c r="F1414" t="s">
        <v>6834</v>
      </c>
      <c r="G1414" t="s">
        <v>36</v>
      </c>
      <c r="H1414">
        <v>51.176000000000002</v>
      </c>
      <c r="I1414">
        <v>6</v>
      </c>
      <c r="J1414">
        <v>21.7</v>
      </c>
      <c r="K1414">
        <v>0</v>
      </c>
      <c r="L1414">
        <v>13.802</v>
      </c>
      <c r="M1414">
        <v>23.26527596</v>
      </c>
      <c r="N1414">
        <v>24.705539699999999</v>
      </c>
      <c r="O1414">
        <v>24.146472930000002</v>
      </c>
      <c r="P1414">
        <v>23.622762680000001</v>
      </c>
      <c r="Q1414">
        <v>25.418922420000001</v>
      </c>
      <c r="R1414">
        <v>24.04746819</v>
      </c>
      <c r="S1414">
        <v>24.689468380000001</v>
      </c>
      <c r="T1414">
        <v>24.06908035</v>
      </c>
      <c r="U1414">
        <v>23.87903214</v>
      </c>
      <c r="V1414">
        <v>24.543506619999999</v>
      </c>
      <c r="W1414">
        <v>24.564332960000002</v>
      </c>
      <c r="X1414">
        <v>25.288053510000001</v>
      </c>
      <c r="Y1414">
        <v>0.71505325500000005</v>
      </c>
      <c r="Z1414">
        <v>-0.75953483600000005</v>
      </c>
      <c r="AA1414">
        <v>0.29713247999999998</v>
      </c>
      <c r="AB1414">
        <v>-0.435579936</v>
      </c>
      <c r="AC1414">
        <v>0.78083895400000003</v>
      </c>
      <c r="AD1414">
        <v>-0.58610407499999995</v>
      </c>
    </row>
    <row r="1415" spans="1:30" x14ac:dyDescent="0.2">
      <c r="A1415" t="s">
        <v>6835</v>
      </c>
      <c r="B1415" t="s">
        <v>6836</v>
      </c>
      <c r="C1415" t="s">
        <v>1794</v>
      </c>
      <c r="D1415" t="s">
        <v>6837</v>
      </c>
      <c r="E1415" t="s">
        <v>6838</v>
      </c>
      <c r="F1415" t="s">
        <v>6839</v>
      </c>
      <c r="G1415" t="s">
        <v>36</v>
      </c>
      <c r="H1415">
        <v>50.253999999999998</v>
      </c>
      <c r="I1415">
        <v>7</v>
      </c>
      <c r="J1415">
        <v>17.3</v>
      </c>
      <c r="K1415">
        <v>0</v>
      </c>
      <c r="L1415">
        <v>22.849</v>
      </c>
      <c r="M1415">
        <v>23.918161390000002</v>
      </c>
      <c r="N1415">
        <v>24.64063835</v>
      </c>
      <c r="O1415">
        <v>24.289581299999998</v>
      </c>
      <c r="P1415">
        <v>24.224168779999999</v>
      </c>
      <c r="Q1415">
        <v>24.98269844</v>
      </c>
      <c r="R1415">
        <v>23.257974619999999</v>
      </c>
      <c r="S1415">
        <v>24.331779480000002</v>
      </c>
      <c r="T1415">
        <v>23.268304820000001</v>
      </c>
      <c r="U1415">
        <v>22.11906433</v>
      </c>
      <c r="V1415">
        <v>23.651805880000001</v>
      </c>
      <c r="W1415">
        <v>23.263097760000001</v>
      </c>
      <c r="X1415">
        <v>23.434850690000001</v>
      </c>
      <c r="Y1415">
        <v>1.6096075560000001</v>
      </c>
      <c r="Z1415">
        <v>0.83287557000000001</v>
      </c>
      <c r="AA1415">
        <v>0.619346956</v>
      </c>
      <c r="AB1415">
        <v>0.70502916999999998</v>
      </c>
      <c r="AC1415">
        <v>0.117953643</v>
      </c>
      <c r="AD1415">
        <v>-0.210201899</v>
      </c>
    </row>
    <row r="1416" spans="1:30" x14ac:dyDescent="0.2">
      <c r="A1416" t="s">
        <v>6840</v>
      </c>
      <c r="B1416" t="s">
        <v>6841</v>
      </c>
      <c r="C1416" t="s">
        <v>1794</v>
      </c>
      <c r="D1416" t="s">
        <v>6842</v>
      </c>
      <c r="E1416" t="s">
        <v>6843</v>
      </c>
      <c r="F1416" t="s">
        <v>6844</v>
      </c>
      <c r="G1416" t="s">
        <v>36</v>
      </c>
      <c r="H1416">
        <v>37.713000000000001</v>
      </c>
      <c r="I1416">
        <v>4</v>
      </c>
      <c r="J1416">
        <v>11.7</v>
      </c>
      <c r="K1416">
        <v>0</v>
      </c>
      <c r="L1416">
        <v>12.926</v>
      </c>
      <c r="M1416">
        <v>25.677370069999998</v>
      </c>
      <c r="N1416">
        <v>24.298471450000001</v>
      </c>
      <c r="O1416">
        <v>25.42649651</v>
      </c>
      <c r="P1416">
        <v>25.390100480000001</v>
      </c>
      <c r="Q1416">
        <v>24.40573311</v>
      </c>
      <c r="R1416">
        <v>24.33475876</v>
      </c>
      <c r="S1416">
        <v>25.459295269999998</v>
      </c>
      <c r="T1416">
        <v>23.274259570000002</v>
      </c>
      <c r="U1416">
        <v>26.0048542</v>
      </c>
      <c r="V1416">
        <v>25.126667019999999</v>
      </c>
      <c r="W1416">
        <v>25.354206090000002</v>
      </c>
      <c r="X1416">
        <v>25.44777298</v>
      </c>
      <c r="Y1416">
        <v>0.15050311299999999</v>
      </c>
      <c r="Z1416">
        <v>-0.17543602</v>
      </c>
      <c r="AA1416">
        <v>0.78151637200000001</v>
      </c>
      <c r="AB1416">
        <v>-0.59935124699999998</v>
      </c>
      <c r="AC1416">
        <v>0.17966268499999999</v>
      </c>
      <c r="AD1416">
        <v>-0.39674568199999999</v>
      </c>
    </row>
    <row r="1417" spans="1:30" x14ac:dyDescent="0.2">
      <c r="A1417" t="s">
        <v>6845</v>
      </c>
      <c r="B1417" t="s">
        <v>99</v>
      </c>
      <c r="C1417" t="s">
        <v>32</v>
      </c>
      <c r="D1417" t="s">
        <v>6846</v>
      </c>
      <c r="E1417" t="s">
        <v>6847</v>
      </c>
      <c r="F1417" t="s">
        <v>6848</v>
      </c>
      <c r="G1417" t="s">
        <v>58</v>
      </c>
      <c r="H1417">
        <v>15.912000000000001</v>
      </c>
      <c r="I1417">
        <v>9</v>
      </c>
      <c r="J1417">
        <v>50.3</v>
      </c>
      <c r="K1417">
        <v>0</v>
      </c>
      <c r="L1417">
        <v>249.23</v>
      </c>
      <c r="M1417">
        <v>25.022506709999998</v>
      </c>
      <c r="N1417">
        <v>25.735803600000001</v>
      </c>
      <c r="O1417">
        <v>26.115829470000001</v>
      </c>
      <c r="P1417">
        <v>26.277975080000001</v>
      </c>
      <c r="Q1417">
        <v>26.705827710000001</v>
      </c>
      <c r="R1417">
        <v>25.948041920000001</v>
      </c>
      <c r="S1417">
        <v>25.363859179999999</v>
      </c>
      <c r="T1417">
        <v>24.940647129999999</v>
      </c>
      <c r="U1417">
        <v>25.311016080000002</v>
      </c>
      <c r="V1417">
        <v>25.801538470000001</v>
      </c>
      <c r="W1417">
        <v>25.526893619999999</v>
      </c>
      <c r="X1417">
        <v>25.01307869</v>
      </c>
      <c r="Y1417">
        <v>0.169775485</v>
      </c>
      <c r="Z1417">
        <v>0.177543004</v>
      </c>
      <c r="AA1417">
        <v>1.2713481040000001</v>
      </c>
      <c r="AB1417">
        <v>0.86344464600000004</v>
      </c>
      <c r="AC1417">
        <v>0.38142157399999999</v>
      </c>
      <c r="AD1417">
        <v>-0.241996129</v>
      </c>
    </row>
    <row r="1418" spans="1:30" x14ac:dyDescent="0.2">
      <c r="A1418" t="s">
        <v>6849</v>
      </c>
      <c r="B1418" t="s">
        <v>6850</v>
      </c>
      <c r="C1418" t="s">
        <v>6851</v>
      </c>
      <c r="D1418" t="s">
        <v>6852</v>
      </c>
      <c r="E1418" t="s">
        <v>6853</v>
      </c>
      <c r="F1418" t="s">
        <v>6854</v>
      </c>
      <c r="G1418" t="s">
        <v>91</v>
      </c>
      <c r="H1418">
        <v>37.738999999999997</v>
      </c>
      <c r="I1418">
        <v>14</v>
      </c>
      <c r="J1418">
        <v>59.2</v>
      </c>
      <c r="K1418">
        <v>0</v>
      </c>
      <c r="L1418">
        <v>115.56</v>
      </c>
      <c r="M1418">
        <v>26.861715319999998</v>
      </c>
      <c r="N1418">
        <v>27.088712690000001</v>
      </c>
      <c r="O1418">
        <v>26.781568530000001</v>
      </c>
      <c r="P1418">
        <v>26.410200119999999</v>
      </c>
      <c r="Q1418">
        <v>24.696777340000001</v>
      </c>
      <c r="R1418">
        <v>26.90000534</v>
      </c>
      <c r="S1418">
        <v>26.908618929999999</v>
      </c>
      <c r="T1418">
        <v>27.054033279999999</v>
      </c>
      <c r="U1418">
        <v>27.134084699999999</v>
      </c>
      <c r="V1418">
        <v>25.72400665</v>
      </c>
      <c r="W1418">
        <v>26.25747681</v>
      </c>
      <c r="X1418">
        <v>26.267066960000001</v>
      </c>
      <c r="Y1418">
        <v>1.83007725</v>
      </c>
      <c r="Z1418">
        <v>0.82781537400000005</v>
      </c>
      <c r="AA1418">
        <v>3.9565634000000002E-2</v>
      </c>
      <c r="AB1418">
        <v>-8.0522537000000005E-2</v>
      </c>
      <c r="AC1418">
        <v>2.1149081459999999</v>
      </c>
      <c r="AD1418">
        <v>0.949395498</v>
      </c>
    </row>
    <row r="1419" spans="1:30" x14ac:dyDescent="0.2">
      <c r="A1419" t="s">
        <v>6855</v>
      </c>
      <c r="B1419" t="s">
        <v>6856</v>
      </c>
      <c r="C1419" t="s">
        <v>6857</v>
      </c>
      <c r="D1419" t="s">
        <v>6858</v>
      </c>
      <c r="E1419" t="s">
        <v>6859</v>
      </c>
      <c r="F1419" t="s">
        <v>6860</v>
      </c>
      <c r="G1419" t="s">
        <v>91</v>
      </c>
      <c r="H1419">
        <v>36.411000000000001</v>
      </c>
      <c r="I1419">
        <v>11</v>
      </c>
      <c r="J1419">
        <v>45.2</v>
      </c>
      <c r="K1419">
        <v>0</v>
      </c>
      <c r="L1419">
        <v>228.78</v>
      </c>
      <c r="M1419">
        <v>26.516380309999999</v>
      </c>
      <c r="N1419">
        <v>26.724163059999999</v>
      </c>
      <c r="O1419">
        <v>26.470106120000001</v>
      </c>
      <c r="P1419">
        <v>26.823352809999999</v>
      </c>
      <c r="Q1419">
        <v>27.786188129999999</v>
      </c>
      <c r="R1419">
        <v>27.08029938</v>
      </c>
      <c r="S1419">
        <v>26.09170151</v>
      </c>
      <c r="T1419">
        <v>26.84553528</v>
      </c>
      <c r="U1419">
        <v>26.155492779999999</v>
      </c>
      <c r="V1419">
        <v>27.863664629999999</v>
      </c>
      <c r="W1419">
        <v>26.813110349999999</v>
      </c>
      <c r="X1419">
        <v>26.51642609</v>
      </c>
      <c r="Y1419">
        <v>0.521897214</v>
      </c>
      <c r="Z1419">
        <v>-0.49418385799999998</v>
      </c>
      <c r="AA1419">
        <v>0.12082169199999999</v>
      </c>
      <c r="AB1419">
        <v>0.165546417</v>
      </c>
      <c r="AC1419">
        <v>0.66916142199999995</v>
      </c>
      <c r="AD1419">
        <v>-0.700157166</v>
      </c>
    </row>
    <row r="1420" spans="1:30" x14ac:dyDescent="0.2">
      <c r="A1420" t="s">
        <v>6861</v>
      </c>
      <c r="B1420" t="s">
        <v>6862</v>
      </c>
      <c r="C1420" t="s">
        <v>6863</v>
      </c>
      <c r="D1420" t="s">
        <v>6864</v>
      </c>
      <c r="E1420" t="s">
        <v>6865</v>
      </c>
      <c r="F1420" t="s">
        <v>6866</v>
      </c>
      <c r="G1420" t="s">
        <v>395</v>
      </c>
      <c r="H1420">
        <v>72.959999999999994</v>
      </c>
      <c r="I1420">
        <v>42</v>
      </c>
      <c r="J1420">
        <v>63.4</v>
      </c>
      <c r="K1420">
        <v>0</v>
      </c>
      <c r="L1420">
        <v>323.31</v>
      </c>
      <c r="M1420">
        <v>31.006980899999999</v>
      </c>
      <c r="N1420">
        <v>30.41033745</v>
      </c>
      <c r="O1420">
        <v>30.337774280000001</v>
      </c>
      <c r="P1420">
        <v>30.56138039</v>
      </c>
      <c r="Q1420">
        <v>31.056335449999999</v>
      </c>
      <c r="R1420">
        <v>30.787137990000002</v>
      </c>
      <c r="S1420">
        <v>30.69411659</v>
      </c>
      <c r="T1420">
        <v>30.199174880000001</v>
      </c>
      <c r="U1420">
        <v>30.742782590000001</v>
      </c>
      <c r="V1420">
        <v>31.27758408</v>
      </c>
      <c r="W1420">
        <v>30.903400420000001</v>
      </c>
      <c r="X1420">
        <v>30.742542270000001</v>
      </c>
      <c r="Y1420">
        <v>0.66723813200000004</v>
      </c>
      <c r="Z1420">
        <v>-0.38947804800000002</v>
      </c>
      <c r="AA1420">
        <v>0.33394695699999999</v>
      </c>
      <c r="AB1420">
        <v>-0.172890981</v>
      </c>
      <c r="AC1420">
        <v>0.84771020500000005</v>
      </c>
      <c r="AD1420">
        <v>-0.42915089899999997</v>
      </c>
    </row>
    <row r="1421" spans="1:30" x14ac:dyDescent="0.2">
      <c r="A1421" t="s">
        <v>6867</v>
      </c>
      <c r="B1421" t="s">
        <v>6868</v>
      </c>
      <c r="C1421" t="s">
        <v>6869</v>
      </c>
      <c r="D1421" t="s">
        <v>6870</v>
      </c>
      <c r="E1421" t="s">
        <v>6871</v>
      </c>
      <c r="F1421" t="s">
        <v>6872</v>
      </c>
      <c r="G1421" t="s">
        <v>91</v>
      </c>
      <c r="H1421">
        <v>46.911000000000001</v>
      </c>
      <c r="I1421">
        <v>16</v>
      </c>
      <c r="J1421">
        <v>40.4</v>
      </c>
      <c r="K1421">
        <v>0</v>
      </c>
      <c r="L1421">
        <v>80.994</v>
      </c>
      <c r="M1421">
        <v>23.368907929999999</v>
      </c>
      <c r="N1421">
        <v>23.911418909999998</v>
      </c>
      <c r="O1421">
        <v>24.137641909999999</v>
      </c>
      <c r="P1421">
        <v>24.864261630000001</v>
      </c>
      <c r="Q1421">
        <v>24.194740299999999</v>
      </c>
      <c r="R1421">
        <v>23.588241579999998</v>
      </c>
      <c r="S1421">
        <v>26.487722399999999</v>
      </c>
      <c r="T1421">
        <v>23.815504069999999</v>
      </c>
      <c r="U1421">
        <v>24.78934288</v>
      </c>
      <c r="V1421">
        <v>24.52314758</v>
      </c>
      <c r="W1421">
        <v>24.71623039</v>
      </c>
      <c r="X1421">
        <v>25.25943565</v>
      </c>
      <c r="Y1421">
        <v>1.498347351</v>
      </c>
      <c r="Z1421">
        <v>-1.026948293</v>
      </c>
      <c r="AA1421">
        <v>0.64977900899999996</v>
      </c>
      <c r="AB1421">
        <v>-0.61719004300000002</v>
      </c>
      <c r="AC1421">
        <v>8.6571972999999997E-2</v>
      </c>
      <c r="AD1421">
        <v>0.19791857400000001</v>
      </c>
    </row>
    <row r="1422" spans="1:30" x14ac:dyDescent="0.2">
      <c r="A1422" t="s">
        <v>6873</v>
      </c>
      <c r="B1422" t="s">
        <v>162</v>
      </c>
      <c r="C1422" t="s">
        <v>100</v>
      </c>
      <c r="D1422" t="s">
        <v>6874</v>
      </c>
      <c r="E1422" t="s">
        <v>6875</v>
      </c>
      <c r="F1422" t="s">
        <v>6876</v>
      </c>
      <c r="G1422" t="s">
        <v>58</v>
      </c>
      <c r="H1422">
        <v>19.655999999999999</v>
      </c>
      <c r="I1422">
        <v>3</v>
      </c>
      <c r="J1422">
        <v>24.3</v>
      </c>
      <c r="K1422">
        <v>0</v>
      </c>
      <c r="L1422">
        <v>21.619</v>
      </c>
      <c r="M1422">
        <v>23.551082610000002</v>
      </c>
      <c r="N1422">
        <v>25.860080719999999</v>
      </c>
      <c r="O1422">
        <v>26.212413789999999</v>
      </c>
      <c r="P1422">
        <v>25.96062469</v>
      </c>
      <c r="Q1422">
        <v>24.21917152</v>
      </c>
      <c r="R1422">
        <v>24.753734590000001</v>
      </c>
      <c r="S1422">
        <v>24.876176829999999</v>
      </c>
      <c r="T1422">
        <v>23.671762470000001</v>
      </c>
      <c r="U1422">
        <v>25.478834150000001</v>
      </c>
      <c r="V1422">
        <v>23.781192780000001</v>
      </c>
      <c r="W1422">
        <v>25.4575119</v>
      </c>
      <c r="X1422">
        <v>25.298450469999999</v>
      </c>
      <c r="Y1422">
        <v>0.134728868</v>
      </c>
      <c r="Z1422">
        <v>0.36214065600000001</v>
      </c>
      <c r="AA1422">
        <v>6.1810558000000002E-2</v>
      </c>
      <c r="AB1422">
        <v>0.13212521899999999</v>
      </c>
      <c r="AC1422">
        <v>7.9660770000000006E-2</v>
      </c>
      <c r="AD1422">
        <v>-0.17012723299999999</v>
      </c>
    </row>
    <row r="1423" spans="1:30" x14ac:dyDescent="0.2">
      <c r="A1423" t="s">
        <v>6877</v>
      </c>
      <c r="B1423" t="s">
        <v>6878</v>
      </c>
      <c r="C1423" t="s">
        <v>6879</v>
      </c>
      <c r="D1423" t="s">
        <v>6880</v>
      </c>
      <c r="E1423" t="s">
        <v>6881</v>
      </c>
      <c r="F1423" t="s">
        <v>6882</v>
      </c>
      <c r="G1423" t="s">
        <v>91</v>
      </c>
      <c r="H1423">
        <v>27.422999999999998</v>
      </c>
      <c r="I1423">
        <v>10</v>
      </c>
      <c r="J1423">
        <v>59.1</v>
      </c>
      <c r="K1423">
        <v>0</v>
      </c>
      <c r="L1423">
        <v>90.95</v>
      </c>
      <c r="M1423">
        <v>26.24965096</v>
      </c>
      <c r="N1423">
        <v>26.25666618</v>
      </c>
      <c r="O1423">
        <v>26.736602779999998</v>
      </c>
      <c r="P1423">
        <v>25.643598560000001</v>
      </c>
      <c r="Q1423">
        <v>25.043748860000001</v>
      </c>
      <c r="R1423">
        <v>26.498641970000001</v>
      </c>
      <c r="S1423">
        <v>26.854837419999999</v>
      </c>
      <c r="T1423">
        <v>25.892845149999999</v>
      </c>
      <c r="U1423">
        <v>27.250968929999999</v>
      </c>
      <c r="V1423">
        <v>26.112154010000001</v>
      </c>
      <c r="W1423">
        <v>26.82177162</v>
      </c>
      <c r="X1423">
        <v>26.636579510000001</v>
      </c>
      <c r="Y1423">
        <v>0.15291692400000001</v>
      </c>
      <c r="Z1423">
        <v>-0.109195073</v>
      </c>
      <c r="AA1423">
        <v>0.77495018199999999</v>
      </c>
      <c r="AB1423">
        <v>-0.79483858699999999</v>
      </c>
      <c r="AC1423">
        <v>0.11359478100000001</v>
      </c>
      <c r="AD1423">
        <v>0.14271545399999999</v>
      </c>
    </row>
    <row r="1424" spans="1:30" x14ac:dyDescent="0.2">
      <c r="A1424" t="s">
        <v>6883</v>
      </c>
      <c r="B1424" t="s">
        <v>6884</v>
      </c>
      <c r="C1424" t="s">
        <v>6885</v>
      </c>
      <c r="D1424" t="s">
        <v>6886</v>
      </c>
      <c r="E1424" t="s">
        <v>6887</v>
      </c>
      <c r="F1424" t="s">
        <v>6888</v>
      </c>
      <c r="G1424" t="s">
        <v>395</v>
      </c>
      <c r="H1424">
        <v>43.802999999999997</v>
      </c>
      <c r="I1424">
        <v>19</v>
      </c>
      <c r="J1424">
        <v>63.2</v>
      </c>
      <c r="K1424">
        <v>0</v>
      </c>
      <c r="L1424">
        <v>39.575000000000003</v>
      </c>
      <c r="M1424">
        <v>23.314554210000001</v>
      </c>
      <c r="N1424">
        <v>24.483224870000001</v>
      </c>
      <c r="O1424">
        <v>24.969434740000001</v>
      </c>
      <c r="P1424">
        <v>26.117593769999999</v>
      </c>
      <c r="Q1424">
        <v>25.28580856</v>
      </c>
      <c r="R1424">
        <v>23.963232040000001</v>
      </c>
      <c r="S1424">
        <v>25.494699480000001</v>
      </c>
      <c r="T1424">
        <v>23.859840389999999</v>
      </c>
      <c r="U1424">
        <v>23.981979370000001</v>
      </c>
      <c r="V1424">
        <v>24.83189964</v>
      </c>
      <c r="W1424">
        <v>24.375621800000001</v>
      </c>
      <c r="X1424">
        <v>24.376701350000001</v>
      </c>
      <c r="Y1424">
        <v>0.20461073499999999</v>
      </c>
      <c r="Z1424">
        <v>-0.27233632400000002</v>
      </c>
      <c r="AA1424">
        <v>0.38788518500000002</v>
      </c>
      <c r="AB1424">
        <v>0.59413719200000004</v>
      </c>
      <c r="AC1424">
        <v>5.1889118999999997E-2</v>
      </c>
      <c r="AD1424">
        <v>-8.2567850999999998E-2</v>
      </c>
    </row>
    <row r="1425" spans="1:30" x14ac:dyDescent="0.2">
      <c r="A1425" t="s">
        <v>6889</v>
      </c>
      <c r="B1425" t="s">
        <v>6890</v>
      </c>
      <c r="C1425" t="s">
        <v>6891</v>
      </c>
      <c r="D1425" t="s">
        <v>6892</v>
      </c>
      <c r="E1425" t="s">
        <v>6893</v>
      </c>
      <c r="F1425" t="s">
        <v>6894</v>
      </c>
      <c r="G1425" t="s">
        <v>91</v>
      </c>
      <c r="H1425">
        <v>43.744</v>
      </c>
      <c r="I1425">
        <v>23</v>
      </c>
      <c r="J1425">
        <v>62.2</v>
      </c>
      <c r="K1425">
        <v>0</v>
      </c>
      <c r="L1425">
        <v>293.55</v>
      </c>
      <c r="M1425">
        <v>27.370693209999999</v>
      </c>
      <c r="N1425">
        <v>27.44252968</v>
      </c>
      <c r="O1425">
        <v>28.530364989999999</v>
      </c>
      <c r="P1425">
        <v>29.100967409999999</v>
      </c>
      <c r="Q1425">
        <v>27.808147429999998</v>
      </c>
      <c r="R1425">
        <v>27.192253109999999</v>
      </c>
      <c r="S1425">
        <v>27.266691210000001</v>
      </c>
      <c r="T1425">
        <v>27.551935199999999</v>
      </c>
      <c r="U1425">
        <v>27.75372505</v>
      </c>
      <c r="V1425">
        <v>27.425823210000001</v>
      </c>
      <c r="W1425">
        <v>27.860944750000002</v>
      </c>
      <c r="X1425">
        <v>26.7091198</v>
      </c>
      <c r="Y1425">
        <v>0.37397634299999999</v>
      </c>
      <c r="Z1425">
        <v>0.44923337299999999</v>
      </c>
      <c r="AA1425">
        <v>0.46303064599999999</v>
      </c>
      <c r="AB1425">
        <v>0.70182673100000004</v>
      </c>
      <c r="AC1425">
        <v>0.20357650499999999</v>
      </c>
      <c r="AD1425">
        <v>0.192154566</v>
      </c>
    </row>
    <row r="1426" spans="1:30" x14ac:dyDescent="0.2">
      <c r="A1426" t="s">
        <v>6895</v>
      </c>
      <c r="B1426" t="s">
        <v>6896</v>
      </c>
      <c r="C1426" t="s">
        <v>3073</v>
      </c>
      <c r="D1426" t="s">
        <v>6897</v>
      </c>
      <c r="E1426" t="s">
        <v>6898</v>
      </c>
      <c r="F1426" t="s">
        <v>6899</v>
      </c>
      <c r="G1426" t="s">
        <v>395</v>
      </c>
      <c r="H1426">
        <v>18.78</v>
      </c>
      <c r="I1426">
        <v>13</v>
      </c>
      <c r="J1426">
        <v>79.7</v>
      </c>
      <c r="K1426">
        <v>0</v>
      </c>
      <c r="L1426">
        <v>323.31</v>
      </c>
      <c r="M1426">
        <v>31.10936165</v>
      </c>
      <c r="N1426">
        <v>31.140596389999999</v>
      </c>
      <c r="O1426">
        <v>30.854599</v>
      </c>
      <c r="P1426">
        <v>30.925144199999998</v>
      </c>
      <c r="Q1426">
        <v>31.04015923</v>
      </c>
      <c r="R1426">
        <v>30.91270828</v>
      </c>
      <c r="S1426">
        <v>31.471309659999999</v>
      </c>
      <c r="T1426">
        <v>31.848978039999999</v>
      </c>
      <c r="U1426">
        <v>31.269804000000001</v>
      </c>
      <c r="V1426">
        <v>30.97486877</v>
      </c>
      <c r="W1426">
        <v>31.015113830000001</v>
      </c>
      <c r="X1426">
        <v>30.76919556</v>
      </c>
      <c r="Y1426">
        <v>0.41373619900000003</v>
      </c>
      <c r="Z1426">
        <v>0.11512629200000001</v>
      </c>
      <c r="AA1426">
        <v>0.17390339099999999</v>
      </c>
      <c r="AB1426">
        <v>3.9611181000000002E-2</v>
      </c>
      <c r="AC1426">
        <v>1.5158067200000001</v>
      </c>
      <c r="AD1426">
        <v>0.61030451500000005</v>
      </c>
    </row>
    <row r="1427" spans="1:30" x14ac:dyDescent="0.2">
      <c r="A1427" t="s">
        <v>6900</v>
      </c>
      <c r="B1427" t="s">
        <v>6901</v>
      </c>
      <c r="C1427" t="s">
        <v>6154</v>
      </c>
      <c r="D1427" t="s">
        <v>6902</v>
      </c>
      <c r="E1427" t="s">
        <v>6903</v>
      </c>
      <c r="F1427" t="s">
        <v>6904</v>
      </c>
      <c r="G1427" t="s">
        <v>43</v>
      </c>
      <c r="H1427">
        <v>8.9680999999999997</v>
      </c>
      <c r="I1427">
        <v>5</v>
      </c>
      <c r="J1427">
        <v>41.9</v>
      </c>
      <c r="K1427">
        <v>0</v>
      </c>
      <c r="L1427">
        <v>18.606999999999999</v>
      </c>
      <c r="M1427">
        <v>24.511493680000001</v>
      </c>
      <c r="N1427">
        <v>24.54682541</v>
      </c>
      <c r="O1427">
        <v>25.231460569999999</v>
      </c>
      <c r="P1427">
        <v>23.161317830000002</v>
      </c>
      <c r="Q1427">
        <v>23.361009599999999</v>
      </c>
      <c r="R1427">
        <v>24.002231600000002</v>
      </c>
      <c r="S1427">
        <v>23.955711359999999</v>
      </c>
      <c r="T1427">
        <v>24.040292740000002</v>
      </c>
      <c r="U1427">
        <v>24.500841139999999</v>
      </c>
      <c r="V1427">
        <v>24.947484970000001</v>
      </c>
      <c r="W1427">
        <v>25.14125061</v>
      </c>
      <c r="X1427">
        <v>23.334035870000001</v>
      </c>
      <c r="Y1427">
        <v>0.17728427899999999</v>
      </c>
      <c r="Z1427">
        <v>0.28900273599999998</v>
      </c>
      <c r="AA1427">
        <v>0.70348900599999997</v>
      </c>
      <c r="AB1427">
        <v>-0.96607081100000003</v>
      </c>
      <c r="AC1427">
        <v>0.19884521299999999</v>
      </c>
      <c r="AD1427">
        <v>-0.30864206900000002</v>
      </c>
    </row>
    <row r="1428" spans="1:30" x14ac:dyDescent="0.2">
      <c r="A1428" t="s">
        <v>6905</v>
      </c>
      <c r="B1428" t="s">
        <v>6906</v>
      </c>
      <c r="C1428" t="s">
        <v>6907</v>
      </c>
      <c r="D1428" t="s">
        <v>6908</v>
      </c>
      <c r="E1428" t="s">
        <v>6909</v>
      </c>
      <c r="F1428" t="s">
        <v>6910</v>
      </c>
      <c r="G1428" t="s">
        <v>91</v>
      </c>
      <c r="H1428">
        <v>14.507</v>
      </c>
      <c r="I1428">
        <v>8</v>
      </c>
      <c r="J1428">
        <v>90.4</v>
      </c>
      <c r="K1428">
        <v>0</v>
      </c>
      <c r="L1428">
        <v>173.12</v>
      </c>
      <c r="M1428">
        <v>28.14608192</v>
      </c>
      <c r="N1428">
        <v>28.317388529999999</v>
      </c>
      <c r="O1428">
        <v>28.85608482</v>
      </c>
      <c r="P1428">
        <v>28.86499405</v>
      </c>
      <c r="Q1428">
        <v>29.662055970000001</v>
      </c>
      <c r="R1428">
        <v>28.524772639999998</v>
      </c>
      <c r="S1428">
        <v>28.295528409999999</v>
      </c>
      <c r="T1428">
        <v>28.75649452</v>
      </c>
      <c r="U1428">
        <v>28.3658638</v>
      </c>
      <c r="V1428">
        <v>28.781724929999999</v>
      </c>
      <c r="W1428">
        <v>28.409326549999999</v>
      </c>
      <c r="X1428">
        <v>28.310167310000001</v>
      </c>
      <c r="Y1428">
        <v>8.3176273999999994E-2</v>
      </c>
      <c r="Z1428">
        <v>-6.0554504000000002E-2</v>
      </c>
      <c r="AA1428">
        <v>0.63624312100000002</v>
      </c>
      <c r="AB1428">
        <v>0.51686795600000002</v>
      </c>
      <c r="AC1428">
        <v>4.6861862999999997E-2</v>
      </c>
      <c r="AD1428">
        <v>-2.7777354000000001E-2</v>
      </c>
    </row>
    <row r="1429" spans="1:30" x14ac:dyDescent="0.2">
      <c r="A1429" t="s">
        <v>6911</v>
      </c>
      <c r="B1429" t="s">
        <v>6912</v>
      </c>
      <c r="C1429" t="s">
        <v>6913</v>
      </c>
      <c r="D1429" t="s">
        <v>6914</v>
      </c>
      <c r="E1429" t="s">
        <v>6915</v>
      </c>
      <c r="F1429" t="s">
        <v>6916</v>
      </c>
      <c r="G1429" t="s">
        <v>91</v>
      </c>
      <c r="H1429">
        <v>21.084</v>
      </c>
      <c r="I1429">
        <v>12</v>
      </c>
      <c r="J1429">
        <v>69.7</v>
      </c>
      <c r="K1429">
        <v>0</v>
      </c>
      <c r="L1429">
        <v>161.63999999999999</v>
      </c>
      <c r="M1429">
        <v>27.765913009999998</v>
      </c>
      <c r="N1429">
        <v>28.21192169</v>
      </c>
      <c r="O1429">
        <v>28.027334209999999</v>
      </c>
      <c r="P1429">
        <v>27.813539509999998</v>
      </c>
      <c r="Q1429">
        <v>27.969884870000001</v>
      </c>
      <c r="R1429">
        <v>27.901214599999999</v>
      </c>
      <c r="S1429">
        <v>28.341043469999999</v>
      </c>
      <c r="T1429">
        <v>28.763160710000001</v>
      </c>
      <c r="U1429">
        <v>28.162021639999999</v>
      </c>
      <c r="V1429">
        <v>28.0377388</v>
      </c>
      <c r="W1429">
        <v>28.268609999999999</v>
      </c>
      <c r="X1429">
        <v>27.874317170000001</v>
      </c>
      <c r="Y1429">
        <v>0.123876378</v>
      </c>
      <c r="Z1429">
        <v>-5.8499018E-2</v>
      </c>
      <c r="AA1429">
        <v>0.60198333599999998</v>
      </c>
      <c r="AB1429">
        <v>-0.16534233100000001</v>
      </c>
      <c r="AC1429">
        <v>0.78873589700000002</v>
      </c>
      <c r="AD1429">
        <v>0.361853282</v>
      </c>
    </row>
    <row r="1430" spans="1:30" x14ac:dyDescent="0.2">
      <c r="A1430" t="s">
        <v>6917</v>
      </c>
      <c r="B1430" t="s">
        <v>6918</v>
      </c>
      <c r="C1430" t="s">
        <v>6919</v>
      </c>
      <c r="D1430" t="s">
        <v>6920</v>
      </c>
      <c r="E1430" t="s">
        <v>6921</v>
      </c>
      <c r="F1430" t="s">
        <v>6922</v>
      </c>
      <c r="G1430" t="s">
        <v>91</v>
      </c>
      <c r="H1430">
        <v>46.795999999999999</v>
      </c>
      <c r="I1430">
        <v>19</v>
      </c>
      <c r="J1430">
        <v>47.2</v>
      </c>
      <c r="K1430">
        <v>0</v>
      </c>
      <c r="L1430">
        <v>88.950999999999993</v>
      </c>
      <c r="M1430">
        <v>26.76951218</v>
      </c>
      <c r="N1430">
        <v>26.697235110000001</v>
      </c>
      <c r="O1430">
        <v>27.23178291</v>
      </c>
      <c r="P1430">
        <v>25.099409099999999</v>
      </c>
      <c r="Q1430">
        <v>27.656696320000002</v>
      </c>
      <c r="R1430">
        <v>27.126522059999999</v>
      </c>
      <c r="S1430">
        <v>27.918092730000001</v>
      </c>
      <c r="T1430">
        <v>27.231050490000001</v>
      </c>
      <c r="U1430">
        <v>27.38747025</v>
      </c>
      <c r="V1430">
        <v>27.872968669999999</v>
      </c>
      <c r="W1430">
        <v>27.048536299999999</v>
      </c>
      <c r="X1430">
        <v>27.097480770000001</v>
      </c>
      <c r="Y1430">
        <v>0.62879858499999997</v>
      </c>
      <c r="Z1430">
        <v>-0.44015185000000001</v>
      </c>
      <c r="AA1430">
        <v>0.36044251900000002</v>
      </c>
      <c r="AB1430">
        <v>-0.71211941999999995</v>
      </c>
      <c r="AC1430">
        <v>0.19585876199999999</v>
      </c>
      <c r="AD1430">
        <v>0.17254257200000001</v>
      </c>
    </row>
    <row r="1431" spans="1:30" x14ac:dyDescent="0.2">
      <c r="A1431" t="s">
        <v>6923</v>
      </c>
      <c r="B1431" t="s">
        <v>6924</v>
      </c>
      <c r="C1431" t="s">
        <v>6925</v>
      </c>
      <c r="D1431" t="s">
        <v>6926</v>
      </c>
      <c r="E1431" t="s">
        <v>6927</v>
      </c>
      <c r="F1431" t="s">
        <v>6928</v>
      </c>
      <c r="G1431" t="s">
        <v>36</v>
      </c>
      <c r="H1431">
        <v>50.631</v>
      </c>
      <c r="I1431">
        <v>34</v>
      </c>
      <c r="J1431">
        <v>86.3</v>
      </c>
      <c r="K1431">
        <v>0</v>
      </c>
      <c r="L1431">
        <v>323.31</v>
      </c>
      <c r="M1431">
        <v>31.03282166</v>
      </c>
      <c r="N1431">
        <v>31.131301879999999</v>
      </c>
      <c r="O1431">
        <v>31.387306209999998</v>
      </c>
      <c r="P1431">
        <v>31.75382042</v>
      </c>
      <c r="Q1431">
        <v>32.078899380000003</v>
      </c>
      <c r="R1431">
        <v>31.379013059999998</v>
      </c>
      <c r="S1431">
        <v>31.030389790000001</v>
      </c>
      <c r="T1431">
        <v>31.057821270000002</v>
      </c>
      <c r="U1431">
        <v>31.070287700000002</v>
      </c>
      <c r="V1431">
        <v>31.707508090000001</v>
      </c>
      <c r="W1431">
        <v>30.991724009999999</v>
      </c>
      <c r="X1431">
        <v>30.90626907</v>
      </c>
      <c r="Y1431">
        <v>2.1860075E-2</v>
      </c>
      <c r="Z1431">
        <v>-1.8023808999999998E-2</v>
      </c>
      <c r="AA1431">
        <v>0.75821612000000005</v>
      </c>
      <c r="AB1431">
        <v>0.53541056300000001</v>
      </c>
      <c r="AC1431">
        <v>0.229584179</v>
      </c>
      <c r="AD1431">
        <v>-0.14900080399999999</v>
      </c>
    </row>
    <row r="1432" spans="1:30" x14ac:dyDescent="0.2">
      <c r="A1432" t="s">
        <v>6929</v>
      </c>
      <c r="B1432" t="s">
        <v>6930</v>
      </c>
      <c r="C1432" t="s">
        <v>6931</v>
      </c>
      <c r="D1432" t="s">
        <v>6932</v>
      </c>
      <c r="E1432" t="s">
        <v>6933</v>
      </c>
      <c r="F1432" t="s">
        <v>6934</v>
      </c>
      <c r="G1432" t="s">
        <v>91</v>
      </c>
      <c r="H1432">
        <v>23.442</v>
      </c>
      <c r="I1432">
        <v>6</v>
      </c>
      <c r="J1432">
        <v>34</v>
      </c>
      <c r="K1432">
        <v>0</v>
      </c>
      <c r="L1432">
        <v>73.688999999999993</v>
      </c>
      <c r="M1432">
        <v>26.189258580000001</v>
      </c>
      <c r="N1432">
        <v>26.491840360000001</v>
      </c>
      <c r="O1432">
        <v>26.718948359999999</v>
      </c>
      <c r="P1432">
        <v>27.052375789999999</v>
      </c>
      <c r="Q1432">
        <v>26.73789215</v>
      </c>
      <c r="R1432">
        <v>26.439554210000001</v>
      </c>
      <c r="S1432">
        <v>26.131418230000001</v>
      </c>
      <c r="T1432">
        <v>26.99614906</v>
      </c>
      <c r="U1432">
        <v>26.296386720000001</v>
      </c>
      <c r="V1432">
        <v>27.007207869999998</v>
      </c>
      <c r="W1432">
        <v>26.3518486</v>
      </c>
      <c r="X1432">
        <v>26.251546860000001</v>
      </c>
      <c r="Y1432">
        <v>8.8370560000000001E-2</v>
      </c>
      <c r="Z1432">
        <v>-7.0185342999999997E-2</v>
      </c>
      <c r="AA1432">
        <v>0.28097723899999999</v>
      </c>
      <c r="AB1432">
        <v>0.206406275</v>
      </c>
      <c r="AC1432">
        <v>6.0688845999999998E-2</v>
      </c>
      <c r="AD1432">
        <v>-6.2216440999999997E-2</v>
      </c>
    </row>
    <row r="1433" spans="1:30" x14ac:dyDescent="0.2">
      <c r="A1433" t="s">
        <v>6935</v>
      </c>
      <c r="B1433" t="s">
        <v>6936</v>
      </c>
      <c r="C1433" t="s">
        <v>6937</v>
      </c>
      <c r="D1433" t="s">
        <v>6938</v>
      </c>
      <c r="E1433" t="s">
        <v>6939</v>
      </c>
      <c r="F1433" t="s">
        <v>6940</v>
      </c>
      <c r="G1433" t="s">
        <v>232</v>
      </c>
      <c r="H1433">
        <v>14.003</v>
      </c>
      <c r="I1433">
        <v>2</v>
      </c>
      <c r="J1433">
        <v>20</v>
      </c>
      <c r="K1433">
        <v>6.7764000000000001E-3</v>
      </c>
      <c r="L1433">
        <v>1.5698000000000001</v>
      </c>
      <c r="M1433">
        <v>24.39669228</v>
      </c>
      <c r="N1433">
        <v>24.147090909999999</v>
      </c>
      <c r="O1433">
        <v>23.825546259999999</v>
      </c>
      <c r="P1433">
        <v>24.306121829999999</v>
      </c>
      <c r="Q1433">
        <v>23.945152279999999</v>
      </c>
      <c r="R1433">
        <v>24.074855800000002</v>
      </c>
      <c r="S1433">
        <v>25.095308299999999</v>
      </c>
      <c r="T1433">
        <v>23.832183839999999</v>
      </c>
      <c r="U1433">
        <v>25.546207429999999</v>
      </c>
      <c r="V1433">
        <v>25.547067640000002</v>
      </c>
      <c r="W1433">
        <v>24.673004150000001</v>
      </c>
      <c r="X1433">
        <v>23.593614580000001</v>
      </c>
      <c r="Y1433">
        <v>0.33787320599999998</v>
      </c>
      <c r="Z1433">
        <v>-0.481452306</v>
      </c>
      <c r="AA1433">
        <v>0.35958976799999998</v>
      </c>
      <c r="AB1433">
        <v>-0.49585215300000002</v>
      </c>
      <c r="AC1433">
        <v>0.10378470300000001</v>
      </c>
      <c r="AD1433">
        <v>0.22000439999999999</v>
      </c>
    </row>
    <row r="1434" spans="1:30" x14ac:dyDescent="0.2">
      <c r="A1434" t="s">
        <v>6941</v>
      </c>
      <c r="B1434" t="s">
        <v>6942</v>
      </c>
      <c r="C1434" t="s">
        <v>6943</v>
      </c>
      <c r="D1434" t="s">
        <v>6944</v>
      </c>
      <c r="E1434" t="s">
        <v>6945</v>
      </c>
      <c r="F1434" t="s">
        <v>6946</v>
      </c>
      <c r="G1434" t="s">
        <v>43</v>
      </c>
      <c r="H1434">
        <v>16.783999999999999</v>
      </c>
      <c r="I1434">
        <v>8</v>
      </c>
      <c r="J1434">
        <v>64.099999999999994</v>
      </c>
      <c r="K1434">
        <v>0</v>
      </c>
      <c r="L1434">
        <v>68.090999999999994</v>
      </c>
      <c r="M1434">
        <v>27.28400993</v>
      </c>
      <c r="N1434">
        <v>27.239271160000001</v>
      </c>
      <c r="O1434">
        <v>26.575857160000002</v>
      </c>
      <c r="P1434">
        <v>27.287008289999999</v>
      </c>
      <c r="Q1434">
        <v>27.812437060000001</v>
      </c>
      <c r="R1434">
        <v>27.484775540000001</v>
      </c>
      <c r="S1434">
        <v>27.641479489999998</v>
      </c>
      <c r="T1434">
        <v>27.54951286</v>
      </c>
      <c r="U1434">
        <v>27.39525604</v>
      </c>
      <c r="V1434">
        <v>27.902709959999999</v>
      </c>
      <c r="W1434">
        <v>27.582405090000002</v>
      </c>
      <c r="X1434">
        <v>27.597045900000001</v>
      </c>
      <c r="Y1434">
        <v>1.2337065599999999</v>
      </c>
      <c r="Z1434">
        <v>-0.66100756299999996</v>
      </c>
      <c r="AA1434">
        <v>0.37542873199999999</v>
      </c>
      <c r="AB1434">
        <v>-0.16598002100000001</v>
      </c>
      <c r="AC1434">
        <v>0.58150866300000004</v>
      </c>
      <c r="AD1434">
        <v>-0.16530418399999999</v>
      </c>
    </row>
    <row r="1435" spans="1:30" x14ac:dyDescent="0.2">
      <c r="A1435" t="s">
        <v>6947</v>
      </c>
      <c r="B1435" t="s">
        <v>6948</v>
      </c>
      <c r="C1435" t="s">
        <v>6949</v>
      </c>
      <c r="D1435" t="s">
        <v>6950</v>
      </c>
      <c r="E1435" t="s">
        <v>6951</v>
      </c>
      <c r="F1435" t="s">
        <v>6952</v>
      </c>
      <c r="G1435" t="s">
        <v>43</v>
      </c>
      <c r="H1435">
        <v>20.407</v>
      </c>
      <c r="I1435">
        <v>11</v>
      </c>
      <c r="J1435">
        <v>65.8</v>
      </c>
      <c r="K1435">
        <v>0</v>
      </c>
      <c r="L1435">
        <v>150.22</v>
      </c>
      <c r="M1435">
        <v>29.122060780000002</v>
      </c>
      <c r="N1435">
        <v>29.716318130000001</v>
      </c>
      <c r="O1435">
        <v>29.612667080000001</v>
      </c>
      <c r="P1435">
        <v>29.641099929999999</v>
      </c>
      <c r="Q1435">
        <v>29.79822922</v>
      </c>
      <c r="R1435">
        <v>29.434976580000001</v>
      </c>
      <c r="S1435">
        <v>29.247465129999998</v>
      </c>
      <c r="T1435">
        <v>29.526788710000002</v>
      </c>
      <c r="U1435">
        <v>29.527572630000002</v>
      </c>
      <c r="V1435">
        <v>29.98915482</v>
      </c>
      <c r="W1435">
        <v>29.512241360000001</v>
      </c>
      <c r="X1435">
        <v>29.362627029999999</v>
      </c>
      <c r="Y1435">
        <v>0.201628799</v>
      </c>
      <c r="Z1435">
        <v>-0.13765907299999999</v>
      </c>
      <c r="AA1435">
        <v>5.1940420000000003E-3</v>
      </c>
      <c r="AB1435">
        <v>3.427505E-3</v>
      </c>
      <c r="AC1435">
        <v>0.372662622</v>
      </c>
      <c r="AD1435">
        <v>-0.187398911</v>
      </c>
    </row>
    <row r="1436" spans="1:30" x14ac:dyDescent="0.2">
      <c r="A1436" t="s">
        <v>6953</v>
      </c>
      <c r="B1436" t="s">
        <v>6954</v>
      </c>
      <c r="C1436" t="s">
        <v>6955</v>
      </c>
      <c r="D1436" t="s">
        <v>6956</v>
      </c>
      <c r="E1436" t="s">
        <v>6957</v>
      </c>
      <c r="F1436" t="s">
        <v>6958</v>
      </c>
      <c r="G1436" t="s">
        <v>91</v>
      </c>
      <c r="H1436">
        <v>41.792000000000002</v>
      </c>
      <c r="I1436">
        <v>21</v>
      </c>
      <c r="J1436">
        <v>72.3</v>
      </c>
      <c r="K1436">
        <v>0</v>
      </c>
      <c r="L1436">
        <v>143.24</v>
      </c>
      <c r="M1436">
        <v>26.273891450000001</v>
      </c>
      <c r="N1436">
        <v>26.253334049999999</v>
      </c>
      <c r="O1436">
        <v>26.686189649999999</v>
      </c>
      <c r="P1436">
        <v>27.221403120000002</v>
      </c>
      <c r="Q1436">
        <v>24.270357130000001</v>
      </c>
      <c r="R1436">
        <v>26.159040449999999</v>
      </c>
      <c r="S1436">
        <v>26.18167686</v>
      </c>
      <c r="T1436">
        <v>24.92944717</v>
      </c>
      <c r="U1436">
        <v>24.801292419999999</v>
      </c>
      <c r="V1436">
        <v>25.162002560000001</v>
      </c>
      <c r="W1436">
        <v>26.055503850000001</v>
      </c>
      <c r="X1436">
        <v>25.919548030000001</v>
      </c>
      <c r="Y1436">
        <v>1.043145094</v>
      </c>
      <c r="Z1436">
        <v>0.692120234</v>
      </c>
      <c r="AA1436">
        <v>6.5816172000000006E-2</v>
      </c>
      <c r="AB1436">
        <v>0.171248754</v>
      </c>
      <c r="AC1436">
        <v>0.32157672799999998</v>
      </c>
      <c r="AD1436">
        <v>-0.408212662</v>
      </c>
    </row>
    <row r="1437" spans="1:30" x14ac:dyDescent="0.2">
      <c r="A1437" t="s">
        <v>6959</v>
      </c>
      <c r="B1437" t="s">
        <v>99</v>
      </c>
      <c r="C1437" t="s">
        <v>100</v>
      </c>
      <c r="D1437" t="s">
        <v>6960</v>
      </c>
      <c r="E1437" t="s">
        <v>6959</v>
      </c>
      <c r="F1437" t="s">
        <v>6961</v>
      </c>
      <c r="G1437" t="s">
        <v>58</v>
      </c>
      <c r="H1437">
        <v>18.065000000000001</v>
      </c>
      <c r="I1437">
        <v>4</v>
      </c>
      <c r="J1437">
        <v>35.9</v>
      </c>
      <c r="K1437">
        <v>0</v>
      </c>
      <c r="L1437">
        <v>18.170999999999999</v>
      </c>
      <c r="M1437">
        <v>24.474876399999999</v>
      </c>
      <c r="N1437">
        <v>24.460390090000001</v>
      </c>
      <c r="O1437">
        <v>24.614646910000001</v>
      </c>
      <c r="P1437">
        <v>26.07388306</v>
      </c>
      <c r="Q1437">
        <v>24.108661649999998</v>
      </c>
      <c r="R1437">
        <v>24.31155777</v>
      </c>
      <c r="S1437">
        <v>23.925558089999999</v>
      </c>
      <c r="T1437">
        <v>24.60523796</v>
      </c>
      <c r="U1437">
        <v>23.690719600000001</v>
      </c>
      <c r="V1437">
        <v>25.755853649999999</v>
      </c>
      <c r="W1437">
        <v>23.80274391</v>
      </c>
      <c r="X1437">
        <v>23.88346481</v>
      </c>
      <c r="Y1437">
        <v>1.8683498999999999E-2</v>
      </c>
      <c r="Z1437">
        <v>3.5950343000000003E-2</v>
      </c>
      <c r="AA1437">
        <v>0.14605739600000001</v>
      </c>
      <c r="AB1437">
        <v>0.350680033</v>
      </c>
      <c r="AC1437">
        <v>0.229568833</v>
      </c>
      <c r="AD1437">
        <v>-0.40684890699999998</v>
      </c>
    </row>
    <row r="1438" spans="1:30" x14ac:dyDescent="0.2">
      <c r="A1438" t="s">
        <v>6962</v>
      </c>
      <c r="B1438" t="s">
        <v>6963</v>
      </c>
      <c r="C1438" t="s">
        <v>6964</v>
      </c>
      <c r="D1438" t="s">
        <v>6965</v>
      </c>
      <c r="E1438" t="s">
        <v>6966</v>
      </c>
      <c r="F1438" t="s">
        <v>6967</v>
      </c>
      <c r="G1438" t="s">
        <v>43</v>
      </c>
      <c r="H1438">
        <v>97.341999999999999</v>
      </c>
      <c r="I1438">
        <v>55</v>
      </c>
      <c r="J1438">
        <v>74.2</v>
      </c>
      <c r="K1438">
        <v>0</v>
      </c>
      <c r="L1438">
        <v>323.31</v>
      </c>
      <c r="M1438">
        <v>28.629787449999998</v>
      </c>
      <c r="N1438">
        <v>28.535306930000001</v>
      </c>
      <c r="O1438">
        <v>28.685152049999999</v>
      </c>
      <c r="P1438">
        <v>28.859287259999999</v>
      </c>
      <c r="Q1438">
        <v>24.631786349999999</v>
      </c>
      <c r="R1438">
        <v>28.931118009999999</v>
      </c>
      <c r="S1438">
        <v>28.458772660000001</v>
      </c>
      <c r="T1438">
        <v>26.897583010000002</v>
      </c>
      <c r="U1438">
        <v>28.40876007</v>
      </c>
      <c r="V1438">
        <v>26.794267649999998</v>
      </c>
      <c r="W1438">
        <v>28.547603609999999</v>
      </c>
      <c r="X1438">
        <v>28.035327909999999</v>
      </c>
      <c r="Y1438">
        <v>0.72200208899999996</v>
      </c>
      <c r="Z1438">
        <v>0.82434908500000004</v>
      </c>
      <c r="AA1438">
        <v>7.3812111999999999E-2</v>
      </c>
      <c r="AB1438">
        <v>-0.318335851</v>
      </c>
      <c r="AC1438">
        <v>6.1446150999999997E-2</v>
      </c>
      <c r="AD1438">
        <v>0.12930552200000001</v>
      </c>
    </row>
    <row r="1439" spans="1:30" x14ac:dyDescent="0.2">
      <c r="A1439" t="s">
        <v>6968</v>
      </c>
      <c r="B1439" t="s">
        <v>6969</v>
      </c>
      <c r="C1439" t="s">
        <v>6970</v>
      </c>
      <c r="D1439" t="s">
        <v>6971</v>
      </c>
      <c r="E1439" t="s">
        <v>6972</v>
      </c>
      <c r="F1439" t="s">
        <v>6973</v>
      </c>
      <c r="G1439" t="s">
        <v>91</v>
      </c>
      <c r="H1439">
        <v>33.728000000000002</v>
      </c>
      <c r="I1439">
        <v>20</v>
      </c>
      <c r="J1439">
        <v>82.7</v>
      </c>
      <c r="K1439">
        <v>0</v>
      </c>
      <c r="L1439">
        <v>261.13</v>
      </c>
      <c r="M1439">
        <v>29.58260155</v>
      </c>
      <c r="N1439">
        <v>29.505594250000001</v>
      </c>
      <c r="O1439">
        <v>29.803089140000001</v>
      </c>
      <c r="P1439">
        <v>29.37972641</v>
      </c>
      <c r="Q1439">
        <v>30.328815460000001</v>
      </c>
      <c r="R1439">
        <v>29.484199520000001</v>
      </c>
      <c r="S1439">
        <v>29.481527329999999</v>
      </c>
      <c r="T1439">
        <v>29.950185780000002</v>
      </c>
      <c r="U1439">
        <v>29.76553345</v>
      </c>
      <c r="V1439">
        <v>30.078264239999999</v>
      </c>
      <c r="W1439">
        <v>29.644731520000001</v>
      </c>
      <c r="X1439">
        <v>29.553016660000001</v>
      </c>
      <c r="Y1439">
        <v>0.27894064600000001</v>
      </c>
      <c r="Z1439">
        <v>-0.12824249300000001</v>
      </c>
      <c r="AA1439">
        <v>2.7289725000000001E-2</v>
      </c>
      <c r="AB1439">
        <v>-2.7757008999999999E-2</v>
      </c>
      <c r="AC1439">
        <v>4.2259845999999997E-2</v>
      </c>
      <c r="AD1439">
        <v>-2.6255290000000001E-2</v>
      </c>
    </row>
    <row r="1440" spans="1:30" x14ac:dyDescent="0.2">
      <c r="A1440" t="s">
        <v>6974</v>
      </c>
      <c r="B1440" t="s">
        <v>6975</v>
      </c>
      <c r="C1440" t="s">
        <v>6976</v>
      </c>
      <c r="D1440" t="s">
        <v>6977</v>
      </c>
      <c r="E1440" t="s">
        <v>6978</v>
      </c>
      <c r="F1440" t="s">
        <v>6979</v>
      </c>
      <c r="G1440" t="s">
        <v>43</v>
      </c>
      <c r="H1440">
        <v>45.149000000000001</v>
      </c>
      <c r="I1440">
        <v>21</v>
      </c>
      <c r="J1440">
        <v>64.8</v>
      </c>
      <c r="K1440">
        <v>0</v>
      </c>
      <c r="L1440">
        <v>121.99</v>
      </c>
      <c r="M1440">
        <v>27.280385970000001</v>
      </c>
      <c r="N1440">
        <v>27.292634960000001</v>
      </c>
      <c r="O1440">
        <v>26.880168909999998</v>
      </c>
      <c r="P1440">
        <v>27.528131479999999</v>
      </c>
      <c r="Q1440">
        <v>26.37678146</v>
      </c>
      <c r="R1440">
        <v>27.410943979999999</v>
      </c>
      <c r="S1440">
        <v>27.426223749999998</v>
      </c>
      <c r="T1440">
        <v>27.303737640000001</v>
      </c>
      <c r="U1440">
        <v>27.009880070000001</v>
      </c>
      <c r="V1440">
        <v>25.5129509</v>
      </c>
      <c r="W1440">
        <v>27.44268799</v>
      </c>
      <c r="X1440">
        <v>26.72090721</v>
      </c>
      <c r="Y1440">
        <v>0.43863817799999999</v>
      </c>
      <c r="Z1440">
        <v>0.59221458400000004</v>
      </c>
      <c r="AA1440">
        <v>0.33596104700000001</v>
      </c>
      <c r="AB1440">
        <v>0.54643694600000003</v>
      </c>
      <c r="AC1440">
        <v>0.52481211100000003</v>
      </c>
      <c r="AD1440">
        <v>0.68776512099999998</v>
      </c>
    </row>
    <row r="1441" spans="1:30" x14ac:dyDescent="0.2">
      <c r="A1441" t="s">
        <v>6980</v>
      </c>
      <c r="B1441" t="s">
        <v>6981</v>
      </c>
      <c r="C1441" t="s">
        <v>6982</v>
      </c>
      <c r="D1441" t="s">
        <v>6983</v>
      </c>
      <c r="E1441" t="s">
        <v>6984</v>
      </c>
      <c r="F1441" t="s">
        <v>6985</v>
      </c>
      <c r="G1441" t="s">
        <v>43</v>
      </c>
      <c r="H1441">
        <v>20.189</v>
      </c>
      <c r="I1441">
        <v>12</v>
      </c>
      <c r="J1441">
        <v>80.599999999999994</v>
      </c>
      <c r="K1441">
        <v>0</v>
      </c>
      <c r="L1441">
        <v>89.793000000000006</v>
      </c>
      <c r="M1441">
        <v>24.404907229999999</v>
      </c>
      <c r="N1441">
        <v>22.81858635</v>
      </c>
      <c r="O1441">
        <v>25.469530110000001</v>
      </c>
      <c r="P1441">
        <v>24.40055847</v>
      </c>
      <c r="Q1441">
        <v>23.31088257</v>
      </c>
      <c r="R1441">
        <v>24.929180150000001</v>
      </c>
      <c r="S1441">
        <v>25.41557693</v>
      </c>
      <c r="T1441">
        <v>24.99399185</v>
      </c>
      <c r="U1441">
        <v>24.400924679999999</v>
      </c>
      <c r="V1441">
        <v>25.582328799999999</v>
      </c>
      <c r="W1441">
        <v>22.948808669999998</v>
      </c>
      <c r="X1441">
        <v>23.119316099999999</v>
      </c>
      <c r="Y1441">
        <v>0.10950692099999999</v>
      </c>
      <c r="Z1441">
        <v>0.34752337100000003</v>
      </c>
      <c r="AA1441">
        <v>0.12376330200000001</v>
      </c>
      <c r="AB1441">
        <v>0.330055873</v>
      </c>
      <c r="AC1441">
        <v>0.51291690000000001</v>
      </c>
      <c r="AD1441">
        <v>1.0533466339999999</v>
      </c>
    </row>
    <row r="1442" spans="1:30" x14ac:dyDescent="0.2">
      <c r="A1442" t="s">
        <v>6986</v>
      </c>
      <c r="B1442" t="s">
        <v>6987</v>
      </c>
      <c r="C1442" t="s">
        <v>100</v>
      </c>
      <c r="D1442" t="s">
        <v>6988</v>
      </c>
      <c r="E1442" t="s">
        <v>6986</v>
      </c>
      <c r="F1442" t="s">
        <v>6989</v>
      </c>
      <c r="G1442" t="s">
        <v>58</v>
      </c>
      <c r="H1442">
        <v>26.797999999999998</v>
      </c>
      <c r="I1442">
        <v>9</v>
      </c>
      <c r="J1442">
        <v>49</v>
      </c>
      <c r="K1442">
        <v>0</v>
      </c>
      <c r="L1442">
        <v>131.22999999999999</v>
      </c>
      <c r="M1442">
        <v>28.694648740000002</v>
      </c>
      <c r="N1442">
        <v>28.828113559999998</v>
      </c>
      <c r="O1442">
        <v>28.704080579999999</v>
      </c>
      <c r="P1442">
        <v>28.963779450000001</v>
      </c>
      <c r="Q1442">
        <v>28.93156815</v>
      </c>
      <c r="R1442">
        <v>28.799959179999998</v>
      </c>
      <c r="S1442">
        <v>28.528318410000001</v>
      </c>
      <c r="T1442">
        <v>28.69730186</v>
      </c>
      <c r="U1442">
        <v>28.758974080000002</v>
      </c>
      <c r="V1442">
        <v>29.258762359999999</v>
      </c>
      <c r="W1442">
        <v>28.840440749999999</v>
      </c>
      <c r="X1442">
        <v>28.496404649999999</v>
      </c>
      <c r="Y1442">
        <v>0.21236498500000001</v>
      </c>
      <c r="Z1442">
        <v>-0.12292162600000001</v>
      </c>
      <c r="AA1442">
        <v>5.0498055999999999E-2</v>
      </c>
      <c r="AB1442">
        <v>3.3233007000000002E-2</v>
      </c>
      <c r="AC1442">
        <v>0.36890991699999998</v>
      </c>
      <c r="AD1442">
        <v>-0.203671137</v>
      </c>
    </row>
    <row r="1443" spans="1:30" x14ac:dyDescent="0.2">
      <c r="A1443" t="s">
        <v>6990</v>
      </c>
      <c r="B1443" t="s">
        <v>6991</v>
      </c>
      <c r="C1443" t="s">
        <v>6992</v>
      </c>
      <c r="D1443" t="s">
        <v>6993</v>
      </c>
      <c r="E1443" t="s">
        <v>6994</v>
      </c>
      <c r="F1443" t="s">
        <v>6995</v>
      </c>
      <c r="G1443" t="s">
        <v>91</v>
      </c>
      <c r="H1443">
        <v>31.364999999999998</v>
      </c>
      <c r="I1443">
        <v>17</v>
      </c>
      <c r="J1443">
        <v>78.3</v>
      </c>
      <c r="K1443">
        <v>0</v>
      </c>
      <c r="L1443">
        <v>323.31</v>
      </c>
      <c r="M1443">
        <v>29.622440340000001</v>
      </c>
      <c r="N1443">
        <v>29.71328926</v>
      </c>
      <c r="O1443">
        <v>29.609376910000002</v>
      </c>
      <c r="P1443">
        <v>29.66866302</v>
      </c>
      <c r="Q1443">
        <v>29.773212430000001</v>
      </c>
      <c r="R1443">
        <v>29.024696349999999</v>
      </c>
      <c r="S1443">
        <v>29.061391830000002</v>
      </c>
      <c r="T1443">
        <v>29.200531009999999</v>
      </c>
      <c r="U1443">
        <v>29.32776642</v>
      </c>
      <c r="V1443">
        <v>30.119909289999999</v>
      </c>
      <c r="W1443">
        <v>29.55963135</v>
      </c>
      <c r="X1443">
        <v>29.285089490000001</v>
      </c>
      <c r="Y1443">
        <v>8.6378280000000002E-3</v>
      </c>
      <c r="Z1443">
        <v>-6.5078740000000003E-3</v>
      </c>
      <c r="AA1443">
        <v>0.18692768300000001</v>
      </c>
      <c r="AB1443">
        <v>-0.16601943999999999</v>
      </c>
      <c r="AC1443">
        <v>0.82505430700000004</v>
      </c>
      <c r="AD1443">
        <v>-0.45831362399999998</v>
      </c>
    </row>
    <row r="1444" spans="1:30" x14ac:dyDescent="0.2">
      <c r="A1444" t="s">
        <v>6996</v>
      </c>
      <c r="B1444" t="s">
        <v>6997</v>
      </c>
      <c r="C1444" t="s">
        <v>6998</v>
      </c>
      <c r="D1444" t="s">
        <v>6999</v>
      </c>
      <c r="E1444" t="s">
        <v>7000</v>
      </c>
      <c r="F1444" t="s">
        <v>7001</v>
      </c>
      <c r="G1444" t="s">
        <v>91</v>
      </c>
      <c r="H1444">
        <v>25.186</v>
      </c>
      <c r="I1444">
        <v>14</v>
      </c>
      <c r="J1444">
        <v>72.3</v>
      </c>
      <c r="K1444">
        <v>0</v>
      </c>
      <c r="L1444">
        <v>182.15</v>
      </c>
      <c r="M1444">
        <v>27.112073899999999</v>
      </c>
      <c r="N1444">
        <v>26.95549011</v>
      </c>
      <c r="O1444">
        <v>27.729360580000002</v>
      </c>
      <c r="P1444">
        <v>27.569860460000001</v>
      </c>
      <c r="Q1444">
        <v>27.61182213</v>
      </c>
      <c r="R1444">
        <v>27.321737290000002</v>
      </c>
      <c r="S1444">
        <v>26.580465319999998</v>
      </c>
      <c r="T1444">
        <v>27.187353130000002</v>
      </c>
      <c r="U1444">
        <v>25.820043559999998</v>
      </c>
      <c r="V1444">
        <v>27.386484150000001</v>
      </c>
      <c r="W1444">
        <v>27.051961899999998</v>
      </c>
      <c r="X1444">
        <v>26.873144150000002</v>
      </c>
      <c r="Y1444">
        <v>0.22587824200000001</v>
      </c>
      <c r="Z1444">
        <v>0.16177813199999999</v>
      </c>
      <c r="AA1444">
        <v>1.063388121</v>
      </c>
      <c r="AB1444">
        <v>0.39727656</v>
      </c>
      <c r="AC1444">
        <v>0.60891201299999997</v>
      </c>
      <c r="AD1444">
        <v>-0.57457606000000006</v>
      </c>
    </row>
    <row r="1445" spans="1:30" x14ac:dyDescent="0.2">
      <c r="A1445" t="s">
        <v>7002</v>
      </c>
      <c r="B1445" t="s">
        <v>7003</v>
      </c>
      <c r="C1445" t="s">
        <v>7004</v>
      </c>
      <c r="D1445" t="s">
        <v>7005</v>
      </c>
      <c r="E1445" t="s">
        <v>7006</v>
      </c>
      <c r="F1445" t="s">
        <v>7007</v>
      </c>
      <c r="G1445" t="s">
        <v>43</v>
      </c>
      <c r="H1445">
        <v>77.120999999999995</v>
      </c>
      <c r="I1445">
        <v>44</v>
      </c>
      <c r="J1445">
        <v>63.6</v>
      </c>
      <c r="K1445">
        <v>0</v>
      </c>
      <c r="L1445">
        <v>323.31</v>
      </c>
      <c r="M1445">
        <v>24.81269455</v>
      </c>
      <c r="N1445">
        <v>26.195165630000002</v>
      </c>
      <c r="O1445">
        <v>27.222047809999999</v>
      </c>
      <c r="P1445">
        <v>28.638029100000001</v>
      </c>
      <c r="Q1445">
        <v>28.140632629999999</v>
      </c>
      <c r="R1445">
        <v>28.10634422</v>
      </c>
      <c r="S1445">
        <v>27.053724290000002</v>
      </c>
      <c r="T1445">
        <v>25.253496169999998</v>
      </c>
      <c r="U1445">
        <v>25.938316350000001</v>
      </c>
      <c r="V1445">
        <v>27.410135270000001</v>
      </c>
      <c r="W1445">
        <v>26.84002113</v>
      </c>
      <c r="X1445">
        <v>24.903020860000002</v>
      </c>
      <c r="Y1445">
        <v>0.107802986</v>
      </c>
      <c r="Z1445">
        <v>-0.30775642399999997</v>
      </c>
      <c r="AA1445">
        <v>1.1549215939999999</v>
      </c>
      <c r="AB1445">
        <v>1.910609563</v>
      </c>
      <c r="AC1445">
        <v>0.11954319400000001</v>
      </c>
      <c r="AD1445">
        <v>-0.30254681900000002</v>
      </c>
    </row>
    <row r="1446" spans="1:30" x14ac:dyDescent="0.2">
      <c r="A1446" t="s">
        <v>7008</v>
      </c>
      <c r="B1446" t="s">
        <v>7009</v>
      </c>
      <c r="C1446" t="s">
        <v>7010</v>
      </c>
      <c r="D1446" t="s">
        <v>7011</v>
      </c>
      <c r="E1446" t="s">
        <v>7012</v>
      </c>
      <c r="F1446" t="s">
        <v>7013</v>
      </c>
      <c r="G1446" t="s">
        <v>91</v>
      </c>
      <c r="H1446">
        <v>37.606000000000002</v>
      </c>
      <c r="I1446">
        <v>13</v>
      </c>
      <c r="J1446">
        <v>58.3</v>
      </c>
      <c r="K1446">
        <v>0</v>
      </c>
      <c r="L1446">
        <v>196.2</v>
      </c>
      <c r="M1446">
        <v>27.254308699999999</v>
      </c>
      <c r="N1446">
        <v>26.75760841</v>
      </c>
      <c r="O1446">
        <v>23.881484990000001</v>
      </c>
      <c r="P1446">
        <v>27.801069259999998</v>
      </c>
      <c r="Q1446">
        <v>26.899082180000001</v>
      </c>
      <c r="R1446">
        <v>25.297779080000002</v>
      </c>
      <c r="S1446">
        <v>26.946815489999999</v>
      </c>
      <c r="T1446">
        <v>26.59804153</v>
      </c>
      <c r="U1446">
        <v>26.347141270000002</v>
      </c>
      <c r="V1446">
        <v>27.43213081</v>
      </c>
      <c r="W1446">
        <v>27.265081410000001</v>
      </c>
      <c r="X1446">
        <v>26.981962200000002</v>
      </c>
      <c r="Y1446">
        <v>0.52364126</v>
      </c>
      <c r="Z1446">
        <v>-1.2619241080000001</v>
      </c>
      <c r="AA1446">
        <v>0.30712450099999999</v>
      </c>
      <c r="AB1446">
        <v>-0.56041463199999997</v>
      </c>
      <c r="AC1446">
        <v>1.281882894</v>
      </c>
      <c r="AD1446">
        <v>-0.59572537699999994</v>
      </c>
    </row>
    <row r="1447" spans="1:30" x14ac:dyDescent="0.2">
      <c r="A1447" t="s">
        <v>7014</v>
      </c>
      <c r="B1447" t="s">
        <v>7015</v>
      </c>
      <c r="C1447" t="s">
        <v>7016</v>
      </c>
      <c r="D1447" t="s">
        <v>7017</v>
      </c>
      <c r="E1447" t="s">
        <v>7018</v>
      </c>
      <c r="F1447" t="s">
        <v>7019</v>
      </c>
      <c r="G1447" t="s">
        <v>91</v>
      </c>
      <c r="H1447">
        <v>67.885000000000005</v>
      </c>
      <c r="I1447">
        <v>21</v>
      </c>
      <c r="J1447">
        <v>40.1</v>
      </c>
      <c r="K1447">
        <v>0</v>
      </c>
      <c r="L1447">
        <v>51.613</v>
      </c>
      <c r="M1447">
        <v>26.3533802</v>
      </c>
      <c r="N1447">
        <v>26.019201280000001</v>
      </c>
      <c r="O1447">
        <v>25.964683529999999</v>
      </c>
      <c r="P1447">
        <v>26.95969582</v>
      </c>
      <c r="Q1447">
        <v>24.913112640000001</v>
      </c>
      <c r="R1447">
        <v>26.624217989999998</v>
      </c>
      <c r="S1447">
        <v>26.941005709999999</v>
      </c>
      <c r="T1447">
        <v>25.978540420000002</v>
      </c>
      <c r="U1447">
        <v>26.392539979999999</v>
      </c>
      <c r="V1447">
        <v>23.979787829999999</v>
      </c>
      <c r="W1447">
        <v>26.648010249999999</v>
      </c>
      <c r="X1447">
        <v>26.526729580000001</v>
      </c>
      <c r="Y1447">
        <v>0.169551279</v>
      </c>
      <c r="Z1447">
        <v>0.39424578300000002</v>
      </c>
      <c r="AA1447">
        <v>0.15558463</v>
      </c>
      <c r="AB1447">
        <v>0.44749959299999997</v>
      </c>
      <c r="AC1447">
        <v>0.32318984499999998</v>
      </c>
      <c r="AD1447">
        <v>0.71918614700000005</v>
      </c>
    </row>
    <row r="1448" spans="1:30" x14ac:dyDescent="0.2">
      <c r="A1448" t="s">
        <v>7020</v>
      </c>
      <c r="B1448" t="s">
        <v>7021</v>
      </c>
      <c r="C1448" t="s">
        <v>7022</v>
      </c>
      <c r="D1448" t="s">
        <v>7023</v>
      </c>
      <c r="E1448" t="s">
        <v>7024</v>
      </c>
      <c r="F1448" t="s">
        <v>7025</v>
      </c>
      <c r="G1448" t="s">
        <v>91</v>
      </c>
      <c r="H1448">
        <v>15.803000000000001</v>
      </c>
      <c r="I1448">
        <v>9</v>
      </c>
      <c r="J1448">
        <v>81.8</v>
      </c>
      <c r="K1448">
        <v>0</v>
      </c>
      <c r="L1448">
        <v>73.935000000000002</v>
      </c>
      <c r="M1448">
        <v>24.032691960000001</v>
      </c>
      <c r="N1448">
        <v>23.340438840000001</v>
      </c>
      <c r="O1448">
        <v>24.99478912</v>
      </c>
      <c r="P1448">
        <v>24.030925750000002</v>
      </c>
      <c r="Q1448">
        <v>24.389734270000002</v>
      </c>
      <c r="R1448">
        <v>24.63063622</v>
      </c>
      <c r="S1448">
        <v>24.113138200000002</v>
      </c>
      <c r="T1448">
        <v>25.033195500000001</v>
      </c>
      <c r="U1448">
        <v>23.83884239</v>
      </c>
      <c r="V1448">
        <v>23.5320015</v>
      </c>
      <c r="W1448">
        <v>23.383975979999999</v>
      </c>
      <c r="X1448">
        <v>24.294494629999999</v>
      </c>
      <c r="Y1448">
        <v>0.2787946</v>
      </c>
      <c r="Z1448">
        <v>0.38581593800000002</v>
      </c>
      <c r="AA1448">
        <v>0.86048989099999995</v>
      </c>
      <c r="AB1448">
        <v>0.61360804199999996</v>
      </c>
      <c r="AC1448">
        <v>0.57459160899999995</v>
      </c>
      <c r="AD1448">
        <v>0.59156799299999996</v>
      </c>
    </row>
    <row r="1449" spans="1:30" x14ac:dyDescent="0.2">
      <c r="A1449" t="s">
        <v>7026</v>
      </c>
      <c r="B1449" t="s">
        <v>7027</v>
      </c>
      <c r="C1449" t="s">
        <v>7028</v>
      </c>
      <c r="D1449" t="s">
        <v>7029</v>
      </c>
      <c r="E1449" t="s">
        <v>7030</v>
      </c>
      <c r="F1449" t="s">
        <v>7031</v>
      </c>
      <c r="G1449" t="s">
        <v>126</v>
      </c>
      <c r="H1449">
        <v>24.841000000000001</v>
      </c>
      <c r="I1449">
        <v>10</v>
      </c>
      <c r="J1449">
        <v>61.4</v>
      </c>
      <c r="K1449">
        <v>0</v>
      </c>
      <c r="L1449">
        <v>229.64</v>
      </c>
      <c r="M1449">
        <v>27.1399498</v>
      </c>
      <c r="N1449">
        <v>27.476224899999998</v>
      </c>
      <c r="O1449">
        <v>27.60879517</v>
      </c>
      <c r="P1449">
        <v>26.642925259999998</v>
      </c>
      <c r="Q1449">
        <v>27.75289536</v>
      </c>
      <c r="R1449">
        <v>27.427024840000001</v>
      </c>
      <c r="S1449">
        <v>28.072092059999999</v>
      </c>
      <c r="T1449">
        <v>27.877187729999999</v>
      </c>
      <c r="U1449">
        <v>27.428941729999998</v>
      </c>
      <c r="V1449">
        <v>27.302604680000002</v>
      </c>
      <c r="W1449">
        <v>27.493658069999999</v>
      </c>
      <c r="X1449">
        <v>27.32302666</v>
      </c>
      <c r="Y1449">
        <v>8.1849442999999994E-2</v>
      </c>
      <c r="Z1449">
        <v>3.5226821999999998E-2</v>
      </c>
      <c r="AA1449">
        <v>0.106436349</v>
      </c>
      <c r="AB1449">
        <v>-9.8814646000000006E-2</v>
      </c>
      <c r="AC1449">
        <v>0.98455447100000004</v>
      </c>
      <c r="AD1449">
        <v>0.419644038</v>
      </c>
    </row>
    <row r="1450" spans="1:30" x14ac:dyDescent="0.2">
      <c r="A1450" t="s">
        <v>7032</v>
      </c>
      <c r="B1450" t="s">
        <v>7033</v>
      </c>
      <c r="C1450" t="s">
        <v>7034</v>
      </c>
      <c r="D1450" t="s">
        <v>7035</v>
      </c>
      <c r="E1450" t="s">
        <v>7036</v>
      </c>
      <c r="F1450" t="s">
        <v>7037</v>
      </c>
      <c r="G1450" t="s">
        <v>91</v>
      </c>
      <c r="H1450">
        <v>29.696999999999999</v>
      </c>
      <c r="I1450">
        <v>9</v>
      </c>
      <c r="J1450">
        <v>40.1</v>
      </c>
      <c r="K1450">
        <v>0</v>
      </c>
      <c r="L1450">
        <v>75.161000000000001</v>
      </c>
      <c r="M1450">
        <v>26.732210160000001</v>
      </c>
      <c r="N1450">
        <v>24.462938309999998</v>
      </c>
      <c r="O1450">
        <v>24.319482799999999</v>
      </c>
      <c r="P1450">
        <v>24.821361540000002</v>
      </c>
      <c r="Q1450">
        <v>26.61329842</v>
      </c>
      <c r="R1450">
        <v>27.141119</v>
      </c>
      <c r="S1450">
        <v>26.858873370000001</v>
      </c>
      <c r="T1450">
        <v>26.879468920000001</v>
      </c>
      <c r="U1450">
        <v>26.485757830000001</v>
      </c>
      <c r="V1450">
        <v>24.799446110000002</v>
      </c>
      <c r="W1450">
        <v>26.70384979</v>
      </c>
      <c r="X1450">
        <v>26.72012329</v>
      </c>
      <c r="Y1450">
        <v>0.37548475799999997</v>
      </c>
      <c r="Z1450">
        <v>-0.90292930599999999</v>
      </c>
      <c r="AA1450">
        <v>4.2199673E-2</v>
      </c>
      <c r="AB1450">
        <v>0.11745325700000001</v>
      </c>
      <c r="AC1450">
        <v>0.44003713</v>
      </c>
      <c r="AD1450">
        <v>0.66689364100000004</v>
      </c>
    </row>
    <row r="1451" spans="1:30" x14ac:dyDescent="0.2">
      <c r="A1451" t="s">
        <v>7038</v>
      </c>
      <c r="B1451" t="s">
        <v>7039</v>
      </c>
      <c r="C1451" t="s">
        <v>7040</v>
      </c>
      <c r="D1451" t="s">
        <v>7041</v>
      </c>
      <c r="E1451" t="s">
        <v>7042</v>
      </c>
      <c r="F1451" t="s">
        <v>7043</v>
      </c>
      <c r="G1451" t="s">
        <v>91</v>
      </c>
      <c r="H1451">
        <v>30.858000000000001</v>
      </c>
      <c r="I1451">
        <v>16</v>
      </c>
      <c r="J1451">
        <v>76</v>
      </c>
      <c r="K1451">
        <v>0</v>
      </c>
      <c r="L1451">
        <v>242.69</v>
      </c>
      <c r="M1451">
        <v>25.744606019999999</v>
      </c>
      <c r="N1451">
        <v>25.93918991</v>
      </c>
      <c r="O1451">
        <v>27.373350139999999</v>
      </c>
      <c r="P1451">
        <v>24.77049255</v>
      </c>
      <c r="Q1451">
        <v>28.166721339999999</v>
      </c>
      <c r="R1451">
        <v>27.333557129999999</v>
      </c>
      <c r="S1451">
        <v>24.408372880000002</v>
      </c>
      <c r="T1451">
        <v>26.489591600000001</v>
      </c>
      <c r="U1451">
        <v>25.350263600000002</v>
      </c>
      <c r="V1451">
        <v>26.277763369999999</v>
      </c>
      <c r="W1451">
        <v>26.72012329</v>
      </c>
      <c r="X1451">
        <v>24.377986910000001</v>
      </c>
      <c r="Y1451">
        <v>0.25167995599999998</v>
      </c>
      <c r="Z1451">
        <v>0.56042416900000003</v>
      </c>
      <c r="AA1451">
        <v>0.31610751799999998</v>
      </c>
      <c r="AB1451">
        <v>0.96496581999999997</v>
      </c>
      <c r="AC1451">
        <v>0.14944917099999999</v>
      </c>
      <c r="AD1451">
        <v>-0.375881831</v>
      </c>
    </row>
    <row r="1452" spans="1:30" x14ac:dyDescent="0.2">
      <c r="A1452" t="s">
        <v>7044</v>
      </c>
      <c r="B1452" t="s">
        <v>7045</v>
      </c>
      <c r="C1452" t="s">
        <v>7046</v>
      </c>
      <c r="D1452" t="s">
        <v>7047</v>
      </c>
      <c r="E1452" t="s">
        <v>7048</v>
      </c>
      <c r="F1452" t="s">
        <v>7049</v>
      </c>
      <c r="G1452" t="s">
        <v>91</v>
      </c>
      <c r="H1452">
        <v>27.591000000000001</v>
      </c>
      <c r="I1452">
        <v>18</v>
      </c>
      <c r="J1452">
        <v>74.8</v>
      </c>
      <c r="K1452">
        <v>0</v>
      </c>
      <c r="L1452">
        <v>93.183000000000007</v>
      </c>
      <c r="M1452">
        <v>23.813371660000001</v>
      </c>
      <c r="N1452">
        <v>24.784017559999999</v>
      </c>
      <c r="O1452">
        <v>26.069358829999999</v>
      </c>
      <c r="P1452">
        <v>26.553810120000001</v>
      </c>
      <c r="Q1452">
        <v>24.4655056</v>
      </c>
      <c r="R1452">
        <v>26.33568764</v>
      </c>
      <c r="S1452">
        <v>24.418035509999999</v>
      </c>
      <c r="T1452">
        <v>26.40803146</v>
      </c>
      <c r="U1452">
        <v>23.959960939999998</v>
      </c>
      <c r="V1452">
        <v>26.321496960000001</v>
      </c>
      <c r="W1452">
        <v>25.968885419999999</v>
      </c>
      <c r="X1452">
        <v>22.93106461</v>
      </c>
      <c r="Y1452">
        <v>5.0441473000000001E-2</v>
      </c>
      <c r="Z1452">
        <v>-0.184899648</v>
      </c>
      <c r="AA1452">
        <v>0.21918902000000001</v>
      </c>
      <c r="AB1452">
        <v>0.71118545499999997</v>
      </c>
      <c r="AC1452">
        <v>3.7499276999999998E-2</v>
      </c>
      <c r="AD1452">
        <v>-0.14513969400000001</v>
      </c>
    </row>
    <row r="1453" spans="1:30" x14ac:dyDescent="0.2">
      <c r="A1453" t="s">
        <v>7050</v>
      </c>
      <c r="B1453" t="s">
        <v>7051</v>
      </c>
      <c r="C1453" t="s">
        <v>7052</v>
      </c>
      <c r="D1453" t="s">
        <v>7053</v>
      </c>
      <c r="E1453" t="s">
        <v>7054</v>
      </c>
      <c r="F1453" t="s">
        <v>7055</v>
      </c>
      <c r="G1453" t="s">
        <v>91</v>
      </c>
      <c r="H1453">
        <v>29.853000000000002</v>
      </c>
      <c r="I1453">
        <v>8</v>
      </c>
      <c r="J1453">
        <v>39.5</v>
      </c>
      <c r="K1453">
        <v>0</v>
      </c>
      <c r="L1453">
        <v>26.105</v>
      </c>
      <c r="M1453">
        <v>26.678150179999999</v>
      </c>
      <c r="N1453">
        <v>26.978036880000001</v>
      </c>
      <c r="O1453">
        <v>27.16538048</v>
      </c>
      <c r="P1453">
        <v>27.160675049999998</v>
      </c>
      <c r="Q1453">
        <v>24.195655819999999</v>
      </c>
      <c r="R1453">
        <v>27.142190930000002</v>
      </c>
      <c r="S1453">
        <v>27.223337170000001</v>
      </c>
      <c r="T1453">
        <v>27.477149959999998</v>
      </c>
      <c r="U1453">
        <v>26.499008180000001</v>
      </c>
      <c r="V1453">
        <v>24.019128800000001</v>
      </c>
      <c r="W1453">
        <v>26.912851329999999</v>
      </c>
      <c r="X1453">
        <v>24.04206276</v>
      </c>
      <c r="Y1453">
        <v>0.938567449</v>
      </c>
      <c r="Z1453">
        <v>1.949174881</v>
      </c>
      <c r="AA1453">
        <v>0.35518260099999999</v>
      </c>
      <c r="AB1453">
        <v>1.174826304</v>
      </c>
      <c r="AC1453">
        <v>0.96766949599999996</v>
      </c>
      <c r="AD1453">
        <v>2.0751508080000001</v>
      </c>
    </row>
    <row r="1454" spans="1:30" x14ac:dyDescent="0.2">
      <c r="A1454" t="s">
        <v>7056</v>
      </c>
      <c r="B1454" t="s">
        <v>7057</v>
      </c>
      <c r="C1454" t="s">
        <v>7058</v>
      </c>
      <c r="D1454" t="s">
        <v>7059</v>
      </c>
      <c r="E1454" t="s">
        <v>7060</v>
      </c>
      <c r="F1454" t="s">
        <v>7061</v>
      </c>
      <c r="G1454" t="s">
        <v>91</v>
      </c>
      <c r="H1454">
        <v>25.745000000000001</v>
      </c>
      <c r="I1454">
        <v>14</v>
      </c>
      <c r="J1454">
        <v>64.5</v>
      </c>
      <c r="K1454">
        <v>0</v>
      </c>
      <c r="L1454">
        <v>176.23</v>
      </c>
      <c r="M1454">
        <v>26.865140910000001</v>
      </c>
      <c r="N1454">
        <v>27.144138340000001</v>
      </c>
      <c r="O1454">
        <v>27.780879970000001</v>
      </c>
      <c r="P1454">
        <v>28.237129209999999</v>
      </c>
      <c r="Q1454">
        <v>28.543256759999998</v>
      </c>
      <c r="R1454">
        <v>27.631175989999999</v>
      </c>
      <c r="S1454">
        <v>27.049886699999998</v>
      </c>
      <c r="T1454">
        <v>27.729812620000001</v>
      </c>
      <c r="U1454">
        <v>27.282241819999999</v>
      </c>
      <c r="V1454">
        <v>27.651847839999999</v>
      </c>
      <c r="W1454">
        <v>26.476425169999999</v>
      </c>
      <c r="X1454">
        <v>26.702133180000001</v>
      </c>
      <c r="Y1454">
        <v>0.28650643199999998</v>
      </c>
      <c r="Z1454">
        <v>0.31991767900000001</v>
      </c>
      <c r="AA1454">
        <v>1.248419486</v>
      </c>
      <c r="AB1454">
        <v>1.193718592</v>
      </c>
      <c r="AC1454">
        <v>0.42578933099999999</v>
      </c>
      <c r="AD1454">
        <v>0.41051165299999998</v>
      </c>
    </row>
    <row r="1455" spans="1:30" x14ac:dyDescent="0.2">
      <c r="A1455" t="s">
        <v>7062</v>
      </c>
      <c r="B1455" t="s">
        <v>7063</v>
      </c>
      <c r="C1455" t="s">
        <v>7064</v>
      </c>
      <c r="D1455" t="s">
        <v>7065</v>
      </c>
      <c r="E1455" t="s">
        <v>7066</v>
      </c>
      <c r="F1455" t="s">
        <v>7067</v>
      </c>
      <c r="G1455" t="s">
        <v>43</v>
      </c>
      <c r="H1455">
        <v>79.733999999999995</v>
      </c>
      <c r="I1455">
        <v>65</v>
      </c>
      <c r="J1455">
        <v>76.599999999999994</v>
      </c>
      <c r="K1455">
        <v>0</v>
      </c>
      <c r="L1455">
        <v>323.31</v>
      </c>
      <c r="M1455">
        <v>31.381490710000001</v>
      </c>
      <c r="N1455">
        <v>31.479572300000001</v>
      </c>
      <c r="O1455">
        <v>31.874889369999998</v>
      </c>
      <c r="P1455">
        <v>32.440181729999999</v>
      </c>
      <c r="Q1455">
        <v>32.320877080000002</v>
      </c>
      <c r="R1455">
        <v>31.973329540000002</v>
      </c>
      <c r="S1455">
        <v>31.448352809999999</v>
      </c>
      <c r="T1455">
        <v>31.279300689999999</v>
      </c>
      <c r="U1455">
        <v>31.363954540000002</v>
      </c>
      <c r="V1455">
        <v>32.06348801</v>
      </c>
      <c r="W1455">
        <v>31.489892959999999</v>
      </c>
      <c r="X1455">
        <v>31.414123539999999</v>
      </c>
      <c r="Y1455">
        <v>0.10969709699999999</v>
      </c>
      <c r="Z1455">
        <v>-7.7184040999999995E-2</v>
      </c>
      <c r="AA1455">
        <v>1.1156321629999999</v>
      </c>
      <c r="AB1455">
        <v>0.58896128299999995</v>
      </c>
      <c r="AC1455">
        <v>0.62316607199999996</v>
      </c>
      <c r="AD1455">
        <v>-0.29196548500000002</v>
      </c>
    </row>
    <row r="1456" spans="1:30" x14ac:dyDescent="0.2">
      <c r="A1456" t="s">
        <v>7068</v>
      </c>
      <c r="B1456" t="s">
        <v>7069</v>
      </c>
      <c r="C1456" t="s">
        <v>7070</v>
      </c>
      <c r="D1456" t="s">
        <v>7071</v>
      </c>
      <c r="E1456" t="s">
        <v>7072</v>
      </c>
      <c r="F1456" t="s">
        <v>7073</v>
      </c>
      <c r="G1456" t="s">
        <v>43</v>
      </c>
      <c r="H1456">
        <v>10.475</v>
      </c>
      <c r="I1456">
        <v>7</v>
      </c>
      <c r="J1456">
        <v>55.1</v>
      </c>
      <c r="K1456">
        <v>0</v>
      </c>
      <c r="L1456">
        <v>103.64</v>
      </c>
      <c r="M1456">
        <v>26.707145690000001</v>
      </c>
      <c r="N1456">
        <v>27.195447919999999</v>
      </c>
      <c r="O1456">
        <v>27.528726580000001</v>
      </c>
      <c r="P1456">
        <v>26.700017930000001</v>
      </c>
      <c r="Q1456">
        <v>28.001474380000001</v>
      </c>
      <c r="R1456">
        <v>26.761545179999999</v>
      </c>
      <c r="S1456">
        <v>26.789051059999998</v>
      </c>
      <c r="T1456">
        <v>27.448213580000001</v>
      </c>
      <c r="U1456">
        <v>26.861358639999999</v>
      </c>
      <c r="V1456">
        <v>27.827960969999999</v>
      </c>
      <c r="W1456">
        <v>26.198804859999999</v>
      </c>
      <c r="X1456">
        <v>26.37722969</v>
      </c>
      <c r="Y1456">
        <v>0.23706486199999999</v>
      </c>
      <c r="Z1456">
        <v>0.34244155900000001</v>
      </c>
      <c r="AA1456">
        <v>0.204116203</v>
      </c>
      <c r="AB1456">
        <v>0.353013992</v>
      </c>
      <c r="AC1456">
        <v>0.15569666600000001</v>
      </c>
      <c r="AD1456">
        <v>0.23154258699999999</v>
      </c>
    </row>
    <row r="1457" spans="1:30" x14ac:dyDescent="0.2">
      <c r="A1457" t="s">
        <v>7074</v>
      </c>
      <c r="B1457" t="s">
        <v>7075</v>
      </c>
      <c r="C1457" t="s">
        <v>7076</v>
      </c>
      <c r="D1457" t="s">
        <v>7077</v>
      </c>
      <c r="E1457" t="s">
        <v>7078</v>
      </c>
      <c r="F1457" t="s">
        <v>7079</v>
      </c>
      <c r="G1457" t="s">
        <v>43</v>
      </c>
      <c r="H1457">
        <v>18.998000000000001</v>
      </c>
      <c r="I1457">
        <v>9</v>
      </c>
      <c r="J1457">
        <v>78.099999999999994</v>
      </c>
      <c r="K1457">
        <v>0</v>
      </c>
      <c r="L1457">
        <v>295.83</v>
      </c>
      <c r="M1457">
        <v>27.912279130000002</v>
      </c>
      <c r="N1457">
        <v>27.735958100000001</v>
      </c>
      <c r="O1457">
        <v>28.004049299999998</v>
      </c>
      <c r="P1457">
        <v>28.159713750000002</v>
      </c>
      <c r="Q1457">
        <v>28.566452030000001</v>
      </c>
      <c r="R1457">
        <v>28.146034239999999</v>
      </c>
      <c r="S1457">
        <v>28.04426956</v>
      </c>
      <c r="T1457">
        <v>27.781192780000001</v>
      </c>
      <c r="U1457">
        <v>27.85281372</v>
      </c>
      <c r="V1457">
        <v>28.46633911</v>
      </c>
      <c r="W1457">
        <v>28.00544167</v>
      </c>
      <c r="X1457">
        <v>28.000507349999999</v>
      </c>
      <c r="Y1457">
        <v>0.72134765499999998</v>
      </c>
      <c r="Z1457">
        <v>-0.27333386700000001</v>
      </c>
      <c r="AA1457">
        <v>0.255873083</v>
      </c>
      <c r="AB1457">
        <v>0.13330396</v>
      </c>
      <c r="AC1457">
        <v>0.69601756800000003</v>
      </c>
      <c r="AD1457">
        <v>-0.26467068999999999</v>
      </c>
    </row>
    <row r="1458" spans="1:30" x14ac:dyDescent="0.2">
      <c r="A1458" t="s">
        <v>7080</v>
      </c>
      <c r="B1458" t="s">
        <v>7081</v>
      </c>
      <c r="C1458" t="s">
        <v>7082</v>
      </c>
      <c r="D1458" t="s">
        <v>7083</v>
      </c>
      <c r="E1458" t="s">
        <v>7084</v>
      </c>
      <c r="F1458" t="s">
        <v>7085</v>
      </c>
      <c r="G1458" t="s">
        <v>43</v>
      </c>
      <c r="H1458">
        <v>94.04</v>
      </c>
      <c r="I1458">
        <v>20</v>
      </c>
      <c r="J1458">
        <v>27.1</v>
      </c>
      <c r="K1458">
        <v>0</v>
      </c>
      <c r="L1458">
        <v>50.232999999999997</v>
      </c>
      <c r="M1458">
        <v>24.688272479999998</v>
      </c>
      <c r="N1458">
        <v>24.695699690000001</v>
      </c>
      <c r="O1458">
        <v>23.860527040000001</v>
      </c>
      <c r="P1458">
        <v>24.302934650000001</v>
      </c>
      <c r="Q1458">
        <v>26.70530128</v>
      </c>
      <c r="R1458">
        <v>24.66895294</v>
      </c>
      <c r="S1458">
        <v>24.479101180000001</v>
      </c>
      <c r="T1458">
        <v>24.072032929999999</v>
      </c>
      <c r="U1458">
        <v>23.81278038</v>
      </c>
      <c r="V1458">
        <v>26.676267620000001</v>
      </c>
      <c r="W1458">
        <v>23.170730590000002</v>
      </c>
      <c r="X1458">
        <v>23.601758960000002</v>
      </c>
      <c r="Y1458">
        <v>1.9923669000000001E-2</v>
      </c>
      <c r="Z1458">
        <v>-6.8085988E-2</v>
      </c>
      <c r="AA1458">
        <v>0.216781692</v>
      </c>
      <c r="AB1458">
        <v>0.74281056700000003</v>
      </c>
      <c r="AC1458">
        <v>0.117423324</v>
      </c>
      <c r="AD1458">
        <v>-0.36161422700000001</v>
      </c>
    </row>
    <row r="1459" spans="1:30" x14ac:dyDescent="0.2">
      <c r="A1459" t="s">
        <v>7086</v>
      </c>
      <c r="B1459" t="s">
        <v>99</v>
      </c>
      <c r="C1459" t="s">
        <v>100</v>
      </c>
      <c r="D1459" t="s">
        <v>7087</v>
      </c>
      <c r="E1459" t="s">
        <v>7088</v>
      </c>
      <c r="F1459" t="s">
        <v>7089</v>
      </c>
      <c r="G1459" t="s">
        <v>58</v>
      </c>
      <c r="H1459">
        <v>19.565000000000001</v>
      </c>
      <c r="I1459">
        <v>12</v>
      </c>
      <c r="J1459">
        <v>55.7</v>
      </c>
      <c r="K1459">
        <v>0</v>
      </c>
      <c r="L1459">
        <v>81.411000000000001</v>
      </c>
      <c r="M1459">
        <v>26.851505280000001</v>
      </c>
      <c r="N1459">
        <v>27.227199550000002</v>
      </c>
      <c r="O1459">
        <v>27.25889587</v>
      </c>
      <c r="P1459">
        <v>26.083366389999998</v>
      </c>
      <c r="Q1459">
        <v>27.107093809999999</v>
      </c>
      <c r="R1459">
        <v>27.118227009999998</v>
      </c>
      <c r="S1459">
        <v>26.957372670000002</v>
      </c>
      <c r="T1459">
        <v>27.135356900000001</v>
      </c>
      <c r="U1459">
        <v>27.149187090000002</v>
      </c>
      <c r="V1459">
        <v>27.373184200000001</v>
      </c>
      <c r="W1459">
        <v>27.095670699999999</v>
      </c>
      <c r="X1459">
        <v>26.872909549999999</v>
      </c>
      <c r="Y1459">
        <v>2.3235209999999998E-3</v>
      </c>
      <c r="Z1459">
        <v>-1.3879140000000001E-3</v>
      </c>
      <c r="AA1459">
        <v>0.389944501</v>
      </c>
      <c r="AB1459">
        <v>-0.34435907999999998</v>
      </c>
      <c r="AC1459">
        <v>7.4272142999999999E-2</v>
      </c>
      <c r="AD1459">
        <v>-3.3282597999999997E-2</v>
      </c>
    </row>
    <row r="1460" spans="1:30" x14ac:dyDescent="0.2">
      <c r="A1460" t="s">
        <v>7090</v>
      </c>
      <c r="B1460" t="s">
        <v>7091</v>
      </c>
      <c r="C1460" t="s">
        <v>7092</v>
      </c>
      <c r="D1460" t="s">
        <v>7093</v>
      </c>
      <c r="E1460" t="s">
        <v>7094</v>
      </c>
      <c r="F1460" t="s">
        <v>7095</v>
      </c>
      <c r="G1460" t="s">
        <v>43</v>
      </c>
      <c r="H1460">
        <v>63.301000000000002</v>
      </c>
      <c r="I1460">
        <v>35</v>
      </c>
      <c r="J1460">
        <v>75.3</v>
      </c>
      <c r="K1460">
        <v>0</v>
      </c>
      <c r="L1460">
        <v>323.31</v>
      </c>
      <c r="M1460">
        <v>25.76749229</v>
      </c>
      <c r="N1460">
        <v>27.119613650000002</v>
      </c>
      <c r="O1460">
        <v>27.062397000000001</v>
      </c>
      <c r="P1460">
        <v>27.941844939999999</v>
      </c>
      <c r="Q1460">
        <v>24.540142060000001</v>
      </c>
      <c r="R1460">
        <v>27.306955339999998</v>
      </c>
      <c r="S1460">
        <v>25.821552279999999</v>
      </c>
      <c r="T1460">
        <v>26.867853159999999</v>
      </c>
      <c r="U1460">
        <v>24.632841110000001</v>
      </c>
      <c r="V1460">
        <v>25.927436830000001</v>
      </c>
      <c r="W1460">
        <v>25.973533629999999</v>
      </c>
      <c r="X1460">
        <v>25.72795868</v>
      </c>
      <c r="Y1460">
        <v>0.79801530600000004</v>
      </c>
      <c r="Z1460">
        <v>0.77352460199999995</v>
      </c>
      <c r="AA1460">
        <v>0.27616940000000001</v>
      </c>
      <c r="AB1460">
        <v>0.72000439999999999</v>
      </c>
      <c r="AC1460">
        <v>5.4210872E-2</v>
      </c>
      <c r="AD1460">
        <v>-0.102227529</v>
      </c>
    </row>
    <row r="1461" spans="1:30" x14ac:dyDescent="0.2">
      <c r="A1461" t="s">
        <v>7096</v>
      </c>
      <c r="B1461" t="s">
        <v>7097</v>
      </c>
      <c r="C1461" t="s">
        <v>7098</v>
      </c>
      <c r="D1461" t="s">
        <v>7099</v>
      </c>
      <c r="E1461" t="s">
        <v>7100</v>
      </c>
      <c r="F1461" t="s">
        <v>7101</v>
      </c>
      <c r="G1461" t="s">
        <v>91</v>
      </c>
      <c r="H1461">
        <v>53.594999999999999</v>
      </c>
      <c r="I1461">
        <v>17</v>
      </c>
      <c r="J1461">
        <v>45.2</v>
      </c>
      <c r="K1461">
        <v>0</v>
      </c>
      <c r="L1461">
        <v>66.457999999999998</v>
      </c>
      <c r="M1461">
        <v>28.12178802</v>
      </c>
      <c r="N1461">
        <v>28.277549740000001</v>
      </c>
      <c r="O1461">
        <v>27.571090699999999</v>
      </c>
      <c r="P1461">
        <v>28.43205261</v>
      </c>
      <c r="Q1461">
        <v>24.646804809999999</v>
      </c>
      <c r="R1461">
        <v>28.03149414</v>
      </c>
      <c r="S1461">
        <v>28.32005882</v>
      </c>
      <c r="T1461">
        <v>28.075258259999998</v>
      </c>
      <c r="U1461">
        <v>28.18167686</v>
      </c>
      <c r="V1461">
        <v>26.5747757</v>
      </c>
      <c r="W1461">
        <v>28.21451759</v>
      </c>
      <c r="X1461">
        <v>28.168922420000001</v>
      </c>
      <c r="Y1461">
        <v>0.22763393800000001</v>
      </c>
      <c r="Z1461">
        <v>0.33740425099999999</v>
      </c>
      <c r="AA1461">
        <v>0.177747032</v>
      </c>
      <c r="AB1461">
        <v>-0.61595471700000004</v>
      </c>
      <c r="AC1461">
        <v>0.42340582599999999</v>
      </c>
      <c r="AD1461">
        <v>0.53959274300000004</v>
      </c>
    </row>
    <row r="1462" spans="1:30" x14ac:dyDescent="0.2">
      <c r="A1462" t="s">
        <v>7102</v>
      </c>
      <c r="B1462" t="s">
        <v>7103</v>
      </c>
      <c r="C1462" t="s">
        <v>7104</v>
      </c>
      <c r="D1462" t="s">
        <v>7105</v>
      </c>
      <c r="E1462" t="s">
        <v>7106</v>
      </c>
      <c r="F1462" t="s">
        <v>7107</v>
      </c>
      <c r="G1462" t="s">
        <v>58</v>
      </c>
      <c r="H1462">
        <v>40.481999999999999</v>
      </c>
      <c r="I1462">
        <v>20</v>
      </c>
      <c r="J1462">
        <v>76.7</v>
      </c>
      <c r="K1462">
        <v>0</v>
      </c>
      <c r="L1462">
        <v>323.31</v>
      </c>
      <c r="M1462">
        <v>31.18352509</v>
      </c>
      <c r="N1462">
        <v>31.286148069999999</v>
      </c>
      <c r="O1462">
        <v>31.072334290000001</v>
      </c>
      <c r="P1462">
        <v>31.154121400000001</v>
      </c>
      <c r="Q1462">
        <v>29.448982239999999</v>
      </c>
      <c r="R1462">
        <v>31.197124479999999</v>
      </c>
      <c r="S1462">
        <v>31.052713390000001</v>
      </c>
      <c r="T1462">
        <v>31.094337459999998</v>
      </c>
      <c r="U1462">
        <v>31.48394966</v>
      </c>
      <c r="V1462">
        <v>29.618507390000001</v>
      </c>
      <c r="W1462">
        <v>31.369165420000002</v>
      </c>
      <c r="X1462">
        <v>31.01225281</v>
      </c>
      <c r="Y1462">
        <v>0.405402451</v>
      </c>
      <c r="Z1462">
        <v>0.51402727800000003</v>
      </c>
      <c r="AA1462">
        <v>2.8482929000000001E-2</v>
      </c>
      <c r="AB1462">
        <v>-6.6565832000000005E-2</v>
      </c>
      <c r="AC1462">
        <v>0.42021423600000002</v>
      </c>
      <c r="AD1462">
        <v>0.54369163499999995</v>
      </c>
    </row>
    <row r="1463" spans="1:30" x14ac:dyDescent="0.2">
      <c r="A1463" t="s">
        <v>7108</v>
      </c>
      <c r="B1463" t="s">
        <v>7109</v>
      </c>
      <c r="C1463" t="s">
        <v>7110</v>
      </c>
      <c r="D1463" t="s">
        <v>7111</v>
      </c>
      <c r="E1463" t="s">
        <v>7112</v>
      </c>
      <c r="F1463" t="s">
        <v>7113</v>
      </c>
      <c r="G1463" t="s">
        <v>36</v>
      </c>
      <c r="H1463">
        <v>42.834000000000003</v>
      </c>
      <c r="I1463">
        <v>13</v>
      </c>
      <c r="J1463">
        <v>39.4</v>
      </c>
      <c r="K1463">
        <v>0</v>
      </c>
      <c r="L1463">
        <v>50.546999999999997</v>
      </c>
      <c r="M1463">
        <v>27.051029209999999</v>
      </c>
      <c r="N1463">
        <v>27.225362780000001</v>
      </c>
      <c r="O1463">
        <v>27.050197600000001</v>
      </c>
      <c r="P1463">
        <v>26.495733260000002</v>
      </c>
      <c r="Q1463">
        <v>26.185142519999999</v>
      </c>
      <c r="R1463">
        <v>26.619468690000001</v>
      </c>
      <c r="S1463">
        <v>27.524024959999998</v>
      </c>
      <c r="T1463">
        <v>26.20687294</v>
      </c>
      <c r="U1463">
        <v>26.87619209</v>
      </c>
      <c r="V1463">
        <v>26.080806729999999</v>
      </c>
      <c r="W1463">
        <v>26.9502697</v>
      </c>
      <c r="X1463">
        <v>27.128097530000002</v>
      </c>
      <c r="Y1463">
        <v>0.51987163999999997</v>
      </c>
      <c r="Z1463">
        <v>0.38913853999999998</v>
      </c>
      <c r="AA1463">
        <v>0.339702159</v>
      </c>
      <c r="AB1463">
        <v>-0.28627649900000002</v>
      </c>
      <c r="AC1463">
        <v>0.108016866</v>
      </c>
      <c r="AD1463">
        <v>0.14930534400000001</v>
      </c>
    </row>
    <row r="1464" spans="1:30" x14ac:dyDescent="0.2">
      <c r="A1464" t="s">
        <v>7114</v>
      </c>
      <c r="B1464" t="s">
        <v>7115</v>
      </c>
      <c r="C1464" t="s">
        <v>7116</v>
      </c>
      <c r="D1464" t="s">
        <v>7117</v>
      </c>
      <c r="E1464" t="s">
        <v>7118</v>
      </c>
      <c r="F1464" t="s">
        <v>7119</v>
      </c>
      <c r="G1464" t="s">
        <v>43</v>
      </c>
      <c r="H1464">
        <v>20.843</v>
      </c>
      <c r="I1464">
        <v>21</v>
      </c>
      <c r="J1464">
        <v>85.4</v>
      </c>
      <c r="K1464">
        <v>0</v>
      </c>
      <c r="L1464">
        <v>323.31</v>
      </c>
      <c r="M1464">
        <v>29.606079099999999</v>
      </c>
      <c r="N1464">
        <v>29.98495102</v>
      </c>
      <c r="O1464">
        <v>29.8021183</v>
      </c>
      <c r="P1464">
        <v>30.062267299999998</v>
      </c>
      <c r="Q1464">
        <v>29.880739210000002</v>
      </c>
      <c r="R1464">
        <v>29.92110443</v>
      </c>
      <c r="S1464">
        <v>29.614019389999999</v>
      </c>
      <c r="T1464">
        <v>29.626327509999999</v>
      </c>
      <c r="U1464">
        <v>29.652685170000002</v>
      </c>
      <c r="V1464">
        <v>29.975826260000002</v>
      </c>
      <c r="W1464">
        <v>29.877172470000001</v>
      </c>
      <c r="X1464">
        <v>29.779331209999999</v>
      </c>
      <c r="Y1464">
        <v>0.257365656</v>
      </c>
      <c r="Z1464">
        <v>-7.9727172999999998E-2</v>
      </c>
      <c r="AA1464">
        <v>0.41609331700000002</v>
      </c>
      <c r="AB1464">
        <v>7.7260334999999999E-2</v>
      </c>
      <c r="AC1464">
        <v>1.884001279</v>
      </c>
      <c r="AD1464">
        <v>-0.24643262199999999</v>
      </c>
    </row>
    <row r="1465" spans="1:30" x14ac:dyDescent="0.2">
      <c r="A1465" t="s">
        <v>7120</v>
      </c>
      <c r="B1465" t="s">
        <v>7121</v>
      </c>
      <c r="C1465" t="s">
        <v>7122</v>
      </c>
      <c r="D1465" t="s">
        <v>7123</v>
      </c>
      <c r="E1465" t="s">
        <v>7124</v>
      </c>
      <c r="F1465" t="s">
        <v>7125</v>
      </c>
      <c r="G1465" t="s">
        <v>91</v>
      </c>
      <c r="H1465">
        <v>27.428999999999998</v>
      </c>
      <c r="I1465">
        <v>10</v>
      </c>
      <c r="J1465">
        <v>63.2</v>
      </c>
      <c r="K1465">
        <v>0</v>
      </c>
      <c r="L1465">
        <v>156.99</v>
      </c>
      <c r="M1465">
        <v>27.128686900000002</v>
      </c>
      <c r="N1465">
        <v>27.238632200000001</v>
      </c>
      <c r="O1465">
        <v>27.431573870000001</v>
      </c>
      <c r="P1465">
        <v>27.63346481</v>
      </c>
      <c r="Q1465">
        <v>27.433166499999999</v>
      </c>
      <c r="R1465">
        <v>27.73892403</v>
      </c>
      <c r="S1465">
        <v>26.577011110000001</v>
      </c>
      <c r="T1465">
        <v>27.116443629999999</v>
      </c>
      <c r="U1465">
        <v>27.228485110000001</v>
      </c>
      <c r="V1465">
        <v>27.0102005</v>
      </c>
      <c r="W1465">
        <v>27.3862381</v>
      </c>
      <c r="X1465">
        <v>26.956375120000001</v>
      </c>
      <c r="Y1465">
        <v>0.38763118400000002</v>
      </c>
      <c r="Z1465">
        <v>0.148693085</v>
      </c>
      <c r="AA1465">
        <v>1.392008291</v>
      </c>
      <c r="AB1465">
        <v>0.48424720799999998</v>
      </c>
      <c r="AC1465">
        <v>0.23263677399999999</v>
      </c>
      <c r="AD1465">
        <v>-0.14362462400000001</v>
      </c>
    </row>
    <row r="1466" spans="1:30" x14ac:dyDescent="0.2">
      <c r="A1466" t="s">
        <v>7126</v>
      </c>
      <c r="B1466" t="s">
        <v>7127</v>
      </c>
      <c r="C1466" t="s">
        <v>7128</v>
      </c>
      <c r="D1466" t="s">
        <v>7129</v>
      </c>
      <c r="E1466" t="s">
        <v>7130</v>
      </c>
      <c r="F1466" t="s">
        <v>7131</v>
      </c>
      <c r="G1466" t="s">
        <v>43</v>
      </c>
      <c r="H1466">
        <v>28.783999999999999</v>
      </c>
      <c r="I1466">
        <v>41</v>
      </c>
      <c r="J1466">
        <v>91.1</v>
      </c>
      <c r="K1466">
        <v>0</v>
      </c>
      <c r="L1466">
        <v>323.31</v>
      </c>
      <c r="M1466">
        <v>30.99206161</v>
      </c>
      <c r="N1466">
        <v>31.276697160000001</v>
      </c>
      <c r="O1466">
        <v>31.512580870000001</v>
      </c>
      <c r="P1466">
        <v>31.805704120000001</v>
      </c>
      <c r="Q1466">
        <v>31.697891240000001</v>
      </c>
      <c r="R1466">
        <v>31.542638780000001</v>
      </c>
      <c r="S1466">
        <v>31.247510909999999</v>
      </c>
      <c r="T1466">
        <v>31.236661909999999</v>
      </c>
      <c r="U1466">
        <v>31.17128563</v>
      </c>
      <c r="V1466">
        <v>31.43579102</v>
      </c>
      <c r="W1466">
        <v>31.188898089999999</v>
      </c>
      <c r="X1466">
        <v>30.985969539999999</v>
      </c>
      <c r="Y1466">
        <v>0.10289829</v>
      </c>
      <c r="Z1466">
        <v>5.6893667000000002E-2</v>
      </c>
      <c r="AA1466">
        <v>1.471571008</v>
      </c>
      <c r="AB1466">
        <v>0.478525162</v>
      </c>
      <c r="AC1466">
        <v>3.8333436999999998E-2</v>
      </c>
      <c r="AD1466">
        <v>1.4933268E-2</v>
      </c>
    </row>
    <row r="1467" spans="1:30" x14ac:dyDescent="0.2">
      <c r="A1467" t="s">
        <v>7132</v>
      </c>
      <c r="B1467" t="s">
        <v>7133</v>
      </c>
      <c r="C1467" t="s">
        <v>7134</v>
      </c>
      <c r="D1467" t="s">
        <v>7135</v>
      </c>
      <c r="E1467" t="s">
        <v>7136</v>
      </c>
      <c r="F1467" t="s">
        <v>7137</v>
      </c>
      <c r="G1467" t="s">
        <v>43</v>
      </c>
      <c r="H1467">
        <v>13.013</v>
      </c>
      <c r="I1467">
        <v>7</v>
      </c>
      <c r="J1467">
        <v>53.1</v>
      </c>
      <c r="K1467">
        <v>0</v>
      </c>
      <c r="L1467">
        <v>35.267000000000003</v>
      </c>
      <c r="M1467">
        <v>26.100231170000001</v>
      </c>
      <c r="N1467">
        <v>26.19174576</v>
      </c>
      <c r="O1467">
        <v>26.486433030000001</v>
      </c>
      <c r="P1467">
        <v>25.75488472</v>
      </c>
      <c r="Q1467">
        <v>25.890920640000001</v>
      </c>
      <c r="R1467">
        <v>25.977207180000001</v>
      </c>
      <c r="S1467">
        <v>26.144954680000001</v>
      </c>
      <c r="T1467">
        <v>25.77903938</v>
      </c>
      <c r="U1467">
        <v>25.59877968</v>
      </c>
      <c r="V1467">
        <v>26.11388397</v>
      </c>
      <c r="W1467">
        <v>26.147499079999999</v>
      </c>
      <c r="X1467">
        <v>25.95171547</v>
      </c>
      <c r="Y1467">
        <v>0.64887579699999998</v>
      </c>
      <c r="Z1467">
        <v>0.188437144</v>
      </c>
      <c r="AA1467">
        <v>1.043442625</v>
      </c>
      <c r="AB1467">
        <v>-0.196695328</v>
      </c>
      <c r="AC1467">
        <v>0.60002520100000001</v>
      </c>
      <c r="AD1467">
        <v>-0.23010826100000001</v>
      </c>
    </row>
    <row r="1468" spans="1:30" x14ac:dyDescent="0.2">
      <c r="A1468" t="s">
        <v>7138</v>
      </c>
      <c r="B1468" t="s">
        <v>7139</v>
      </c>
      <c r="C1468" t="s">
        <v>7140</v>
      </c>
      <c r="D1468" t="s">
        <v>7141</v>
      </c>
      <c r="E1468" t="s">
        <v>7142</v>
      </c>
      <c r="F1468" t="s">
        <v>7143</v>
      </c>
      <c r="G1468" t="s">
        <v>43</v>
      </c>
      <c r="H1468">
        <v>25.166</v>
      </c>
      <c r="I1468">
        <v>7</v>
      </c>
      <c r="J1468">
        <v>47</v>
      </c>
      <c r="K1468">
        <v>0</v>
      </c>
      <c r="L1468">
        <v>40.040999999999997</v>
      </c>
      <c r="M1468">
        <v>25.142053600000001</v>
      </c>
      <c r="N1468">
        <v>24.371873860000001</v>
      </c>
      <c r="O1468">
        <v>23.790355680000001</v>
      </c>
      <c r="P1468">
        <v>24.417482379999999</v>
      </c>
      <c r="Q1468">
        <v>24.521467210000001</v>
      </c>
      <c r="R1468">
        <v>25.79392052</v>
      </c>
      <c r="S1468">
        <v>23.786920550000001</v>
      </c>
      <c r="T1468">
        <v>25.161123280000002</v>
      </c>
      <c r="U1468">
        <v>23.340230940000001</v>
      </c>
      <c r="V1468">
        <v>23.669960020000001</v>
      </c>
      <c r="W1468">
        <v>23.039285660000001</v>
      </c>
      <c r="X1468">
        <v>25.200263979999999</v>
      </c>
      <c r="Y1468">
        <v>0.24437525099999999</v>
      </c>
      <c r="Z1468">
        <v>0.46492449400000002</v>
      </c>
      <c r="AA1468">
        <v>0.53202397099999998</v>
      </c>
      <c r="AB1468">
        <v>0.94112014799999999</v>
      </c>
      <c r="AC1468">
        <v>5.1446415000000002E-2</v>
      </c>
      <c r="AD1468">
        <v>0.12625503499999999</v>
      </c>
    </row>
    <row r="1469" spans="1:30" x14ac:dyDescent="0.2">
      <c r="A1469" t="s">
        <v>7144</v>
      </c>
      <c r="B1469" t="s">
        <v>7145</v>
      </c>
      <c r="C1469" t="s">
        <v>5679</v>
      </c>
      <c r="D1469" t="s">
        <v>7146</v>
      </c>
      <c r="E1469" t="s">
        <v>7147</v>
      </c>
      <c r="F1469" t="s">
        <v>7148</v>
      </c>
      <c r="G1469" t="s">
        <v>43</v>
      </c>
      <c r="H1469">
        <v>17.437000000000001</v>
      </c>
      <c r="I1469">
        <v>10</v>
      </c>
      <c r="J1469">
        <v>58.6</v>
      </c>
      <c r="K1469">
        <v>0</v>
      </c>
      <c r="L1469">
        <v>135.55000000000001</v>
      </c>
      <c r="M1469">
        <v>27.72884178</v>
      </c>
      <c r="N1469">
        <v>27.476610180000002</v>
      </c>
      <c r="O1469">
        <v>27.922466279999998</v>
      </c>
      <c r="P1469">
        <v>28.243724820000001</v>
      </c>
      <c r="Q1469">
        <v>28.741046910000001</v>
      </c>
      <c r="R1469">
        <v>28.133888240000001</v>
      </c>
      <c r="S1469">
        <v>27.934383390000001</v>
      </c>
      <c r="T1469">
        <v>27.848880770000001</v>
      </c>
      <c r="U1469">
        <v>27.71744537</v>
      </c>
      <c r="V1469">
        <v>28.618278499999999</v>
      </c>
      <c r="W1469">
        <v>27.909935000000001</v>
      </c>
      <c r="X1469">
        <v>27.92229652</v>
      </c>
      <c r="Y1469">
        <v>0.75835262699999995</v>
      </c>
      <c r="Z1469">
        <v>-0.44086392699999999</v>
      </c>
      <c r="AA1469">
        <v>0.30244523400000001</v>
      </c>
      <c r="AB1469">
        <v>0.22271664899999999</v>
      </c>
      <c r="AC1469">
        <v>0.58233196300000001</v>
      </c>
      <c r="AD1469">
        <v>-0.31660016400000002</v>
      </c>
    </row>
    <row r="1470" spans="1:30" x14ac:dyDescent="0.2">
      <c r="A1470" t="s">
        <v>7149</v>
      </c>
      <c r="B1470" t="s">
        <v>7150</v>
      </c>
      <c r="C1470" t="s">
        <v>7151</v>
      </c>
      <c r="D1470" t="s">
        <v>7152</v>
      </c>
      <c r="E1470" t="s">
        <v>7153</v>
      </c>
      <c r="F1470" t="s">
        <v>7154</v>
      </c>
      <c r="G1470" t="s">
        <v>91</v>
      </c>
      <c r="H1470">
        <v>10.206</v>
      </c>
      <c r="I1470">
        <v>5</v>
      </c>
      <c r="J1470">
        <v>66.7</v>
      </c>
      <c r="K1470">
        <v>0</v>
      </c>
      <c r="L1470">
        <v>62.826000000000001</v>
      </c>
      <c r="M1470">
        <v>26.990209579999998</v>
      </c>
      <c r="N1470">
        <v>26.293371199999999</v>
      </c>
      <c r="O1470">
        <v>27.338750839999999</v>
      </c>
      <c r="P1470">
        <v>27.089723589999998</v>
      </c>
      <c r="Q1470">
        <v>27.2644558</v>
      </c>
      <c r="R1470">
        <v>27.265171049999999</v>
      </c>
      <c r="S1470">
        <v>27.263292310000001</v>
      </c>
      <c r="T1470">
        <v>27.837978360000001</v>
      </c>
      <c r="U1470">
        <v>27.13525963</v>
      </c>
      <c r="V1470">
        <v>27.297891620000001</v>
      </c>
      <c r="W1470">
        <v>27.142385480000002</v>
      </c>
      <c r="X1470">
        <v>26.832798</v>
      </c>
      <c r="Y1470">
        <v>0.25641250500000001</v>
      </c>
      <c r="Z1470">
        <v>-0.21691449500000001</v>
      </c>
      <c r="AA1470">
        <v>0.31806194500000001</v>
      </c>
      <c r="AB1470">
        <v>0.11542511</v>
      </c>
      <c r="AC1470">
        <v>0.55678509799999998</v>
      </c>
      <c r="AD1470">
        <v>0.32115173299999999</v>
      </c>
    </row>
    <row r="1471" spans="1:30" x14ac:dyDescent="0.2">
      <c r="A1471" t="s">
        <v>7155</v>
      </c>
      <c r="B1471" t="s">
        <v>7156</v>
      </c>
      <c r="C1471" t="s">
        <v>7157</v>
      </c>
      <c r="D1471" t="s">
        <v>7158</v>
      </c>
      <c r="E1471" t="s">
        <v>7159</v>
      </c>
      <c r="F1471" t="s">
        <v>7160</v>
      </c>
      <c r="G1471" t="s">
        <v>232</v>
      </c>
      <c r="H1471">
        <v>45.427999999999997</v>
      </c>
      <c r="I1471">
        <v>5</v>
      </c>
      <c r="J1471">
        <v>25.4</v>
      </c>
      <c r="K1471">
        <v>0</v>
      </c>
      <c r="L1471">
        <v>19.462</v>
      </c>
      <c r="M1471">
        <v>24.25119591</v>
      </c>
      <c r="N1471">
        <v>23.896087649999998</v>
      </c>
      <c r="O1471">
        <v>26.047294619999999</v>
      </c>
      <c r="P1471">
        <v>25.30474663</v>
      </c>
      <c r="Q1471">
        <v>25.026512149999999</v>
      </c>
      <c r="R1471">
        <v>24.684515000000001</v>
      </c>
      <c r="S1471">
        <v>27.386156079999999</v>
      </c>
      <c r="T1471">
        <v>26.930553440000001</v>
      </c>
      <c r="U1471">
        <v>24.491241460000001</v>
      </c>
      <c r="V1471">
        <v>25.328653339999999</v>
      </c>
      <c r="W1471">
        <v>24.140859599999999</v>
      </c>
      <c r="X1471">
        <v>23.9250927</v>
      </c>
      <c r="Y1471">
        <v>0.122352432</v>
      </c>
      <c r="Z1471">
        <v>0.26665751100000001</v>
      </c>
      <c r="AA1471">
        <v>0.50043721699999999</v>
      </c>
      <c r="AB1471">
        <v>0.54038937899999995</v>
      </c>
      <c r="AC1471">
        <v>0.83805494000000003</v>
      </c>
      <c r="AD1471">
        <v>1.8044484460000001</v>
      </c>
    </row>
    <row r="1472" spans="1:30" x14ac:dyDescent="0.2">
      <c r="A1472" t="s">
        <v>7161</v>
      </c>
      <c r="B1472" t="s">
        <v>1464</v>
      </c>
      <c r="C1472" t="s">
        <v>111</v>
      </c>
      <c r="D1472" t="s">
        <v>7162</v>
      </c>
      <c r="E1472" t="s">
        <v>7161</v>
      </c>
      <c r="F1472" t="s">
        <v>7163</v>
      </c>
      <c r="G1472" t="s">
        <v>91</v>
      </c>
      <c r="H1472">
        <v>41.347000000000001</v>
      </c>
      <c r="I1472">
        <v>22</v>
      </c>
      <c r="J1472">
        <v>79.3</v>
      </c>
      <c r="K1472">
        <v>0</v>
      </c>
      <c r="L1472">
        <v>173.96</v>
      </c>
      <c r="M1472">
        <v>28.251285549999999</v>
      </c>
      <c r="N1472">
        <v>28.475954059999999</v>
      </c>
      <c r="O1472">
        <v>28.162357329999999</v>
      </c>
      <c r="P1472">
        <v>28.4719677</v>
      </c>
      <c r="Q1472">
        <v>27.72825623</v>
      </c>
      <c r="R1472">
        <v>28.27852631</v>
      </c>
      <c r="S1472">
        <v>28.487001419999999</v>
      </c>
      <c r="T1472">
        <v>28.45802879</v>
      </c>
      <c r="U1472">
        <v>28.534786220000001</v>
      </c>
      <c r="V1472">
        <v>28.123022079999998</v>
      </c>
      <c r="W1472">
        <v>28.60445404</v>
      </c>
      <c r="X1472">
        <v>28.246990199999999</v>
      </c>
      <c r="Y1472">
        <v>5.6883738000000003E-2</v>
      </c>
      <c r="Z1472">
        <v>-2.8289795E-2</v>
      </c>
      <c r="AA1472">
        <v>0.246158767</v>
      </c>
      <c r="AB1472">
        <v>-0.16523869799999999</v>
      </c>
      <c r="AC1472">
        <v>0.50448413000000003</v>
      </c>
      <c r="AD1472">
        <v>0.168450038</v>
      </c>
    </row>
    <row r="1473" spans="1:30" x14ac:dyDescent="0.2">
      <c r="A1473" t="s">
        <v>7164</v>
      </c>
      <c r="B1473" t="s">
        <v>2517</v>
      </c>
      <c r="C1473" t="s">
        <v>7165</v>
      </c>
      <c r="D1473" t="s">
        <v>7166</v>
      </c>
      <c r="E1473" t="s">
        <v>7164</v>
      </c>
      <c r="F1473" t="s">
        <v>7167</v>
      </c>
      <c r="G1473" t="s">
        <v>91</v>
      </c>
      <c r="H1473">
        <v>30.651</v>
      </c>
      <c r="I1473">
        <v>19</v>
      </c>
      <c r="J1473">
        <v>85.6</v>
      </c>
      <c r="K1473">
        <v>0</v>
      </c>
      <c r="L1473">
        <v>222.11</v>
      </c>
      <c r="M1473">
        <v>31.454641339999998</v>
      </c>
      <c r="N1473">
        <v>31.22624588</v>
      </c>
      <c r="O1473">
        <v>31.529062270000001</v>
      </c>
      <c r="P1473">
        <v>25.567699430000001</v>
      </c>
      <c r="Q1473">
        <v>27.62686729</v>
      </c>
      <c r="R1473">
        <v>31.131792069999999</v>
      </c>
      <c r="S1473">
        <v>32.103088380000003</v>
      </c>
      <c r="T1473">
        <v>31.533386230000001</v>
      </c>
      <c r="U1473">
        <v>31.82937622</v>
      </c>
      <c r="V1473">
        <v>30.292526250000002</v>
      </c>
      <c r="W1473">
        <v>31.513946529999998</v>
      </c>
      <c r="X1473">
        <v>31.534776690000001</v>
      </c>
      <c r="Y1473">
        <v>0.27650370000000002</v>
      </c>
      <c r="Z1473">
        <v>0.28956667600000002</v>
      </c>
      <c r="AA1473">
        <v>0.83174802199999998</v>
      </c>
      <c r="AB1473">
        <v>-3.004963557</v>
      </c>
      <c r="AC1473">
        <v>0.73363926400000001</v>
      </c>
      <c r="AD1473">
        <v>0.70820045499999995</v>
      </c>
    </row>
    <row r="1474" spans="1:30" x14ac:dyDescent="0.2">
      <c r="A1474" t="s">
        <v>7168</v>
      </c>
      <c r="B1474" t="s">
        <v>7169</v>
      </c>
      <c r="C1474" t="s">
        <v>7170</v>
      </c>
      <c r="D1474" t="s">
        <v>7171</v>
      </c>
      <c r="E1474" t="s">
        <v>7168</v>
      </c>
      <c r="F1474" t="s">
        <v>7172</v>
      </c>
      <c r="G1474" t="s">
        <v>232</v>
      </c>
      <c r="H1474">
        <v>45.103999999999999</v>
      </c>
      <c r="I1474">
        <v>27</v>
      </c>
      <c r="J1474">
        <v>76.599999999999994</v>
      </c>
      <c r="K1474">
        <v>0</v>
      </c>
      <c r="L1474">
        <v>323.31</v>
      </c>
      <c r="M1474">
        <v>30.239566799999999</v>
      </c>
      <c r="N1474">
        <v>30.20804214</v>
      </c>
      <c r="O1474">
        <v>29.989696500000001</v>
      </c>
      <c r="P1474">
        <v>29.665821080000001</v>
      </c>
      <c r="Q1474">
        <v>29.28694153</v>
      </c>
      <c r="R1474">
        <v>29.847463609999998</v>
      </c>
      <c r="S1474">
        <v>30.310297009999999</v>
      </c>
      <c r="T1474">
        <v>29.965816499999999</v>
      </c>
      <c r="U1474">
        <v>29.915275569999999</v>
      </c>
      <c r="V1474">
        <v>29.447681429999999</v>
      </c>
      <c r="W1474">
        <v>30.01438332</v>
      </c>
      <c r="X1474">
        <v>30.117311480000001</v>
      </c>
      <c r="Y1474">
        <v>0.57171211399999999</v>
      </c>
      <c r="Z1474">
        <v>0.28597641000000001</v>
      </c>
      <c r="AA1474">
        <v>0.41600586299999998</v>
      </c>
      <c r="AB1474">
        <v>-0.25971666999999998</v>
      </c>
      <c r="AC1474">
        <v>0.34936325400000001</v>
      </c>
      <c r="AD1474">
        <v>0.20400428800000001</v>
      </c>
    </row>
    <row r="1475" spans="1:30" x14ac:dyDescent="0.2">
      <c r="A1475" t="s">
        <v>7173</v>
      </c>
      <c r="B1475" t="s">
        <v>2517</v>
      </c>
      <c r="C1475" t="s">
        <v>7165</v>
      </c>
      <c r="D1475" t="s">
        <v>7174</v>
      </c>
      <c r="E1475" t="s">
        <v>7173</v>
      </c>
      <c r="F1475" t="s">
        <v>7175</v>
      </c>
      <c r="G1475" t="s">
        <v>91</v>
      </c>
      <c r="H1475">
        <v>27.844000000000001</v>
      </c>
      <c r="I1475">
        <v>15</v>
      </c>
      <c r="J1475">
        <v>57.6</v>
      </c>
      <c r="K1475">
        <v>0</v>
      </c>
      <c r="L1475">
        <v>249.84</v>
      </c>
      <c r="M1475">
        <v>30.819322589999999</v>
      </c>
      <c r="N1475">
        <v>30.67118073</v>
      </c>
      <c r="O1475">
        <v>30.441144940000001</v>
      </c>
      <c r="P1475">
        <v>29.949489589999999</v>
      </c>
      <c r="Q1475">
        <v>28.174741740000002</v>
      </c>
      <c r="R1475">
        <v>29.95532227</v>
      </c>
      <c r="S1475">
        <v>30.76200485</v>
      </c>
      <c r="T1475">
        <v>30.708578110000001</v>
      </c>
      <c r="U1475">
        <v>30.88620186</v>
      </c>
      <c r="V1475">
        <v>30.199058529999999</v>
      </c>
      <c r="W1475">
        <v>31.117248539999999</v>
      </c>
      <c r="X1475">
        <v>30.954282760000002</v>
      </c>
      <c r="Y1475">
        <v>0.13752730499999999</v>
      </c>
      <c r="Z1475">
        <v>-0.112980525</v>
      </c>
      <c r="AA1475">
        <v>0.99794766000000001</v>
      </c>
      <c r="AB1475">
        <v>-1.3970120749999999</v>
      </c>
      <c r="AC1475">
        <v>3.3739181E-2</v>
      </c>
      <c r="AD1475">
        <v>2.8731664000000001E-2</v>
      </c>
    </row>
    <row r="1476" spans="1:30" x14ac:dyDescent="0.2">
      <c r="A1476" t="s">
        <v>7176</v>
      </c>
      <c r="B1476" t="s">
        <v>7177</v>
      </c>
      <c r="C1476" t="s">
        <v>7178</v>
      </c>
      <c r="D1476" t="s">
        <v>7179</v>
      </c>
      <c r="E1476" t="s">
        <v>7180</v>
      </c>
      <c r="F1476" t="s">
        <v>7181</v>
      </c>
      <c r="G1476" t="s">
        <v>36</v>
      </c>
      <c r="H1476">
        <v>17.628</v>
      </c>
      <c r="I1476">
        <v>10</v>
      </c>
      <c r="J1476">
        <v>82.6</v>
      </c>
      <c r="K1476">
        <v>0</v>
      </c>
      <c r="L1476">
        <v>84.569000000000003</v>
      </c>
      <c r="M1476">
        <v>24.431503299999999</v>
      </c>
      <c r="N1476">
        <v>25.526195529999999</v>
      </c>
      <c r="O1476">
        <v>24.017486569999999</v>
      </c>
      <c r="P1476">
        <v>23.836343769999999</v>
      </c>
      <c r="Q1476">
        <v>23.72545242</v>
      </c>
      <c r="R1476">
        <v>23.97934914</v>
      </c>
      <c r="S1476">
        <v>23.944553379999999</v>
      </c>
      <c r="T1476">
        <v>24.56861877</v>
      </c>
      <c r="U1476">
        <v>25.963460919999999</v>
      </c>
      <c r="V1476">
        <v>24.649757390000001</v>
      </c>
      <c r="W1476">
        <v>23.468946460000002</v>
      </c>
      <c r="X1476">
        <v>24.60709572</v>
      </c>
      <c r="Y1476">
        <v>0.28278443199999997</v>
      </c>
      <c r="Z1476">
        <v>0.416461945</v>
      </c>
      <c r="AA1476">
        <v>0.428857879</v>
      </c>
      <c r="AB1476">
        <v>-0.39488474499999998</v>
      </c>
      <c r="AC1476">
        <v>0.33921401499999998</v>
      </c>
      <c r="AD1476">
        <v>0.58361116999999996</v>
      </c>
    </row>
    <row r="1477" spans="1:30" x14ac:dyDescent="0.2">
      <c r="A1477" t="s">
        <v>7182</v>
      </c>
      <c r="B1477" t="s">
        <v>1830</v>
      </c>
      <c r="C1477" t="s">
        <v>111</v>
      </c>
      <c r="D1477" t="s">
        <v>7183</v>
      </c>
      <c r="E1477" t="s">
        <v>7182</v>
      </c>
      <c r="F1477" t="s">
        <v>7184</v>
      </c>
      <c r="G1477" t="s">
        <v>91</v>
      </c>
      <c r="H1477">
        <v>30.387</v>
      </c>
      <c r="I1477">
        <v>17</v>
      </c>
      <c r="J1477">
        <v>89.4</v>
      </c>
      <c r="K1477">
        <v>0</v>
      </c>
      <c r="L1477">
        <v>323.31</v>
      </c>
      <c r="M1477">
        <v>32.468082430000003</v>
      </c>
      <c r="N1477">
        <v>32.431163789999999</v>
      </c>
      <c r="O1477">
        <v>32.636466980000002</v>
      </c>
      <c r="P1477">
        <v>32.914970400000001</v>
      </c>
      <c r="Q1477">
        <v>33.223026279999999</v>
      </c>
      <c r="R1477">
        <v>32.410285950000002</v>
      </c>
      <c r="S1477">
        <v>32.591808319999998</v>
      </c>
      <c r="T1477">
        <v>32.786106109999999</v>
      </c>
      <c r="U1477">
        <v>32.589622499999997</v>
      </c>
      <c r="V1477">
        <v>33.026439670000002</v>
      </c>
      <c r="W1477">
        <v>32.379787450000002</v>
      </c>
      <c r="X1477">
        <v>32.395832059999996</v>
      </c>
      <c r="Y1477">
        <v>0.14887593700000001</v>
      </c>
      <c r="Z1477">
        <v>-8.8781993000000003E-2</v>
      </c>
      <c r="AA1477">
        <v>0.320133322</v>
      </c>
      <c r="AB1477">
        <v>0.24874114999999999</v>
      </c>
      <c r="AC1477">
        <v>8.8019138999999996E-2</v>
      </c>
      <c r="AD1477">
        <v>5.5159250999999999E-2</v>
      </c>
    </row>
    <row r="1478" spans="1:30" x14ac:dyDescent="0.2">
      <c r="A1478" t="s">
        <v>7185</v>
      </c>
      <c r="B1478" t="s">
        <v>7186</v>
      </c>
      <c r="C1478" t="s">
        <v>7187</v>
      </c>
      <c r="D1478" t="s">
        <v>7188</v>
      </c>
      <c r="E1478" t="s">
        <v>7189</v>
      </c>
      <c r="F1478" t="s">
        <v>7190</v>
      </c>
      <c r="G1478" t="s">
        <v>43</v>
      </c>
      <c r="H1478">
        <v>24.481000000000002</v>
      </c>
      <c r="I1478">
        <v>10</v>
      </c>
      <c r="J1478">
        <v>63.4</v>
      </c>
      <c r="K1478">
        <v>0</v>
      </c>
      <c r="L1478">
        <v>41.985999999999997</v>
      </c>
      <c r="M1478">
        <v>22.531156540000001</v>
      </c>
      <c r="N1478">
        <v>26.03225136</v>
      </c>
      <c r="O1478">
        <v>26.748680109999999</v>
      </c>
      <c r="P1478">
        <v>24.990484240000001</v>
      </c>
      <c r="Q1478">
        <v>25.044666289999999</v>
      </c>
      <c r="R1478">
        <v>24.49342918</v>
      </c>
      <c r="S1478">
        <v>27.128391270000002</v>
      </c>
      <c r="T1478">
        <v>26.420951840000001</v>
      </c>
      <c r="U1478">
        <v>26.72611427</v>
      </c>
      <c r="V1478">
        <v>26.304294590000001</v>
      </c>
      <c r="W1478">
        <v>26.052272800000001</v>
      </c>
      <c r="X1478">
        <v>26.336709979999998</v>
      </c>
      <c r="Y1478">
        <v>0.35968546899999998</v>
      </c>
      <c r="Z1478">
        <v>-1.1270631149999999</v>
      </c>
      <c r="AA1478">
        <v>2.669101387</v>
      </c>
      <c r="AB1478">
        <v>-1.388232549</v>
      </c>
      <c r="AC1478">
        <v>1.108557743</v>
      </c>
      <c r="AD1478">
        <v>0.52739334100000002</v>
      </c>
    </row>
    <row r="1479" spans="1:30" x14ac:dyDescent="0.2">
      <c r="A1479" t="s">
        <v>7191</v>
      </c>
      <c r="B1479" t="s">
        <v>7192</v>
      </c>
      <c r="C1479" t="s">
        <v>7193</v>
      </c>
      <c r="D1479" t="s">
        <v>7194</v>
      </c>
      <c r="E1479" t="s">
        <v>7195</v>
      </c>
      <c r="F1479" t="s">
        <v>7196</v>
      </c>
      <c r="G1479" t="s">
        <v>36</v>
      </c>
      <c r="H1479">
        <v>39.71</v>
      </c>
      <c r="I1479">
        <v>7</v>
      </c>
      <c r="J1479">
        <v>27.3</v>
      </c>
      <c r="K1479">
        <v>0</v>
      </c>
      <c r="L1479">
        <v>26.382999999999999</v>
      </c>
      <c r="M1479">
        <v>23.032739639999999</v>
      </c>
      <c r="N1479">
        <v>23.933025359999998</v>
      </c>
      <c r="O1479">
        <v>23.775438309999998</v>
      </c>
      <c r="P1479">
        <v>24.878337859999998</v>
      </c>
      <c r="Q1479">
        <v>24.60018921</v>
      </c>
      <c r="R1479">
        <v>24.10876274</v>
      </c>
      <c r="S1479">
        <v>24.764661790000002</v>
      </c>
      <c r="T1479">
        <v>25.510654450000001</v>
      </c>
      <c r="U1479">
        <v>24.965471269999998</v>
      </c>
      <c r="V1479">
        <v>24.549360279999998</v>
      </c>
      <c r="W1479">
        <v>24.700757979999999</v>
      </c>
      <c r="X1479">
        <v>22.74065208</v>
      </c>
      <c r="Y1479">
        <v>0.238340732</v>
      </c>
      <c r="Z1479">
        <v>-0.41652234399999999</v>
      </c>
      <c r="AA1479">
        <v>0.32730028300000003</v>
      </c>
      <c r="AB1479">
        <v>0.53217315700000001</v>
      </c>
      <c r="AC1479">
        <v>0.74439542999999997</v>
      </c>
      <c r="AD1479">
        <v>1.0833390549999999</v>
      </c>
    </row>
    <row r="1480" spans="1:30" x14ac:dyDescent="0.2">
      <c r="A1480" t="s">
        <v>7197</v>
      </c>
      <c r="B1480" t="s">
        <v>7198</v>
      </c>
      <c r="C1480" t="s">
        <v>7199</v>
      </c>
      <c r="D1480" t="s">
        <v>7200</v>
      </c>
      <c r="E1480" t="s">
        <v>7201</v>
      </c>
      <c r="F1480" t="s">
        <v>7202</v>
      </c>
      <c r="G1480" t="s">
        <v>91</v>
      </c>
      <c r="H1480">
        <v>83.037999999999997</v>
      </c>
      <c r="I1480">
        <v>39</v>
      </c>
      <c r="J1480">
        <v>55.8</v>
      </c>
      <c r="K1480">
        <v>0</v>
      </c>
      <c r="L1480">
        <v>270.81</v>
      </c>
      <c r="M1480">
        <v>28.1950264</v>
      </c>
      <c r="N1480">
        <v>27.992750170000001</v>
      </c>
      <c r="O1480">
        <v>28.47641754</v>
      </c>
      <c r="P1480">
        <v>28.781724929999999</v>
      </c>
      <c r="Q1480">
        <v>28.421255110000001</v>
      </c>
      <c r="R1480">
        <v>28.626796720000002</v>
      </c>
      <c r="S1480">
        <v>27.79575539</v>
      </c>
      <c r="T1480">
        <v>27.549880980000001</v>
      </c>
      <c r="U1480">
        <v>27.958478929999998</v>
      </c>
      <c r="V1480">
        <v>28.270526889999999</v>
      </c>
      <c r="W1480">
        <v>28.21154976</v>
      </c>
      <c r="X1480">
        <v>27.899831769999999</v>
      </c>
      <c r="Y1480">
        <v>0.199782552</v>
      </c>
      <c r="Z1480">
        <v>9.4095230000000002E-2</v>
      </c>
      <c r="AA1480">
        <v>1.4440834259999999</v>
      </c>
      <c r="AB1480">
        <v>0.48262278199999997</v>
      </c>
      <c r="AC1480">
        <v>1.020123388</v>
      </c>
      <c r="AD1480">
        <v>-0.359264374</v>
      </c>
    </row>
    <row r="1481" spans="1:30" x14ac:dyDescent="0.2">
      <c r="A1481" t="s">
        <v>7203</v>
      </c>
      <c r="B1481" t="s">
        <v>7204</v>
      </c>
      <c r="C1481" t="s">
        <v>7205</v>
      </c>
      <c r="D1481" t="s">
        <v>7206</v>
      </c>
      <c r="E1481" t="s">
        <v>7207</v>
      </c>
      <c r="F1481" t="s">
        <v>7208</v>
      </c>
      <c r="G1481" t="s">
        <v>91</v>
      </c>
      <c r="H1481">
        <v>21.78</v>
      </c>
      <c r="I1481">
        <v>18</v>
      </c>
      <c r="J1481">
        <v>90.4</v>
      </c>
      <c r="K1481">
        <v>0</v>
      </c>
      <c r="L1481">
        <v>323.31</v>
      </c>
      <c r="M1481">
        <v>30.012784960000001</v>
      </c>
      <c r="N1481">
        <v>29.95254898</v>
      </c>
      <c r="O1481">
        <v>30.107492449999999</v>
      </c>
      <c r="P1481">
        <v>30.13626099</v>
      </c>
      <c r="Q1481">
        <v>28.354600909999998</v>
      </c>
      <c r="R1481">
        <v>30.25676155</v>
      </c>
      <c r="S1481">
        <v>30.116443629999999</v>
      </c>
      <c r="T1481">
        <v>30.129030230000001</v>
      </c>
      <c r="U1481">
        <v>30.068304059999999</v>
      </c>
      <c r="V1481">
        <v>29.52326012</v>
      </c>
      <c r="W1481">
        <v>30.192840579999999</v>
      </c>
      <c r="X1481">
        <v>30.027889250000001</v>
      </c>
      <c r="Y1481">
        <v>0.20517136799999999</v>
      </c>
      <c r="Z1481">
        <v>0.10961214699999999</v>
      </c>
      <c r="AA1481">
        <v>0.197346413</v>
      </c>
      <c r="AB1481">
        <v>-0.33212216700000002</v>
      </c>
      <c r="AC1481">
        <v>0.39698824199999999</v>
      </c>
      <c r="AD1481">
        <v>0.18992932600000001</v>
      </c>
    </row>
    <row r="1482" spans="1:30" x14ac:dyDescent="0.2">
      <c r="A1482" t="s">
        <v>7209</v>
      </c>
      <c r="B1482" t="s">
        <v>7210</v>
      </c>
      <c r="C1482" t="s">
        <v>7205</v>
      </c>
      <c r="D1482" t="s">
        <v>7211</v>
      </c>
      <c r="E1482" t="s">
        <v>7212</v>
      </c>
      <c r="F1482" t="s">
        <v>7213</v>
      </c>
      <c r="G1482" t="s">
        <v>91</v>
      </c>
      <c r="H1482">
        <v>50.198</v>
      </c>
      <c r="I1482">
        <v>24</v>
      </c>
      <c r="J1482">
        <v>51.2</v>
      </c>
      <c r="K1482">
        <v>0</v>
      </c>
      <c r="L1482">
        <v>323.31</v>
      </c>
      <c r="M1482">
        <v>30.013982769999998</v>
      </c>
      <c r="N1482">
        <v>30.178071979999999</v>
      </c>
      <c r="O1482">
        <v>30.196714400000001</v>
      </c>
      <c r="P1482">
        <v>30.307584760000001</v>
      </c>
      <c r="Q1482">
        <v>28.234937670000001</v>
      </c>
      <c r="R1482">
        <v>30.143091200000001</v>
      </c>
      <c r="S1482">
        <v>30.088537219999999</v>
      </c>
      <c r="T1482">
        <v>30.572807310000002</v>
      </c>
      <c r="U1482">
        <v>30.28680992</v>
      </c>
      <c r="V1482">
        <v>29.362272260000001</v>
      </c>
      <c r="W1482">
        <v>30.374616620000001</v>
      </c>
      <c r="X1482">
        <v>29.935087200000002</v>
      </c>
      <c r="Y1482">
        <v>0.32912110500000002</v>
      </c>
      <c r="Z1482">
        <v>0.23893101999999999</v>
      </c>
      <c r="AA1482">
        <v>0.171034397</v>
      </c>
      <c r="AB1482">
        <v>-0.32878748600000002</v>
      </c>
      <c r="AC1482">
        <v>0.58376831399999995</v>
      </c>
      <c r="AD1482">
        <v>0.42539278699999999</v>
      </c>
    </row>
    <row r="1483" spans="1:30" x14ac:dyDescent="0.2">
      <c r="A1483" t="s">
        <v>7214</v>
      </c>
      <c r="B1483" t="s">
        <v>7215</v>
      </c>
      <c r="C1483" t="s">
        <v>7216</v>
      </c>
      <c r="D1483" t="s">
        <v>7217</v>
      </c>
      <c r="E1483" t="s">
        <v>7218</v>
      </c>
      <c r="F1483" t="s">
        <v>7219</v>
      </c>
      <c r="G1483" t="s">
        <v>43</v>
      </c>
      <c r="H1483">
        <v>53.863</v>
      </c>
      <c r="I1483">
        <v>13</v>
      </c>
      <c r="J1483">
        <v>32</v>
      </c>
      <c r="K1483">
        <v>0</v>
      </c>
      <c r="L1483">
        <v>40.76</v>
      </c>
      <c r="M1483">
        <v>25.786537169999999</v>
      </c>
      <c r="N1483">
        <v>25.412157059999998</v>
      </c>
      <c r="O1483">
        <v>23.371776579999999</v>
      </c>
      <c r="P1483">
        <v>25.25479507</v>
      </c>
      <c r="Q1483">
        <v>25.669954300000001</v>
      </c>
      <c r="R1483">
        <v>25.58749199</v>
      </c>
      <c r="S1483">
        <v>25.632007600000001</v>
      </c>
      <c r="T1483">
        <v>25.39031219</v>
      </c>
      <c r="U1483">
        <v>25.641933439999999</v>
      </c>
      <c r="V1483">
        <v>25.912986759999999</v>
      </c>
      <c r="W1483">
        <v>25.43125534</v>
      </c>
      <c r="X1483">
        <v>24.105392460000001</v>
      </c>
      <c r="Y1483">
        <v>0.11511376700000001</v>
      </c>
      <c r="Z1483">
        <v>-0.29305458099999998</v>
      </c>
      <c r="AA1483">
        <v>0.25325485800000003</v>
      </c>
      <c r="AB1483">
        <v>0.35420227100000001</v>
      </c>
      <c r="AC1483">
        <v>0.300994021</v>
      </c>
      <c r="AD1483">
        <v>0.40487289399999998</v>
      </c>
    </row>
    <row r="1484" spans="1:30" x14ac:dyDescent="0.2">
      <c r="A1484" t="s">
        <v>7220</v>
      </c>
      <c r="B1484" t="s">
        <v>7221</v>
      </c>
      <c r="C1484" t="s">
        <v>7222</v>
      </c>
      <c r="D1484" t="s">
        <v>7223</v>
      </c>
      <c r="E1484" t="s">
        <v>7224</v>
      </c>
      <c r="F1484" t="s">
        <v>7225</v>
      </c>
      <c r="G1484" t="s">
        <v>91</v>
      </c>
      <c r="H1484">
        <v>35.271999999999998</v>
      </c>
      <c r="I1484">
        <v>20</v>
      </c>
      <c r="J1484">
        <v>70.2</v>
      </c>
      <c r="K1484">
        <v>0</v>
      </c>
      <c r="L1484">
        <v>317.07</v>
      </c>
      <c r="M1484">
        <v>29.540323260000001</v>
      </c>
      <c r="N1484">
        <v>30.14673805</v>
      </c>
      <c r="O1484">
        <v>30.095596310000001</v>
      </c>
      <c r="P1484">
        <v>30.100490570000002</v>
      </c>
      <c r="Q1484">
        <v>29.511074069999999</v>
      </c>
      <c r="R1484">
        <v>30.079917909999999</v>
      </c>
      <c r="S1484">
        <v>29.864181519999999</v>
      </c>
      <c r="T1484">
        <v>30.248641970000001</v>
      </c>
      <c r="U1484">
        <v>30.236148830000001</v>
      </c>
      <c r="V1484">
        <v>29.454189299999999</v>
      </c>
      <c r="W1484">
        <v>30.037345890000001</v>
      </c>
      <c r="X1484">
        <v>29.412197110000001</v>
      </c>
      <c r="Y1484">
        <v>0.45040376500000001</v>
      </c>
      <c r="Z1484">
        <v>0.29297510799999998</v>
      </c>
      <c r="AA1484">
        <v>0.39755146499999999</v>
      </c>
      <c r="AB1484">
        <v>0.26258341499999999</v>
      </c>
      <c r="AC1484">
        <v>0.947368302</v>
      </c>
      <c r="AD1484">
        <v>0.48174667399999999</v>
      </c>
    </row>
    <row r="1485" spans="1:30" x14ac:dyDescent="0.2">
      <c r="A1485" t="s">
        <v>7226</v>
      </c>
      <c r="B1485" t="s">
        <v>7227</v>
      </c>
      <c r="C1485" t="s">
        <v>7228</v>
      </c>
      <c r="D1485" t="s">
        <v>7229</v>
      </c>
      <c r="E1485" t="s">
        <v>7230</v>
      </c>
      <c r="F1485" t="s">
        <v>7231</v>
      </c>
      <c r="G1485" t="s">
        <v>91</v>
      </c>
      <c r="H1485">
        <v>36.533999999999999</v>
      </c>
      <c r="I1485">
        <v>25</v>
      </c>
      <c r="J1485">
        <v>67.7</v>
      </c>
      <c r="K1485">
        <v>0</v>
      </c>
      <c r="L1485">
        <v>323.31</v>
      </c>
      <c r="M1485">
        <v>32.104808810000002</v>
      </c>
      <c r="N1485">
        <v>32.510505680000001</v>
      </c>
      <c r="O1485">
        <v>32.133571619999998</v>
      </c>
      <c r="P1485">
        <v>31.952062609999999</v>
      </c>
      <c r="Q1485">
        <v>30.665346150000001</v>
      </c>
      <c r="R1485">
        <v>32.040714260000001</v>
      </c>
      <c r="S1485">
        <v>32.153396610000001</v>
      </c>
      <c r="T1485">
        <v>31.961614610000002</v>
      </c>
      <c r="U1485">
        <v>32.238315579999998</v>
      </c>
      <c r="V1485">
        <v>29.785985950000001</v>
      </c>
      <c r="W1485">
        <v>31.9967823</v>
      </c>
      <c r="X1485">
        <v>31.860197070000002</v>
      </c>
      <c r="Y1485">
        <v>0.64286211199999999</v>
      </c>
      <c r="Z1485">
        <v>1.035306931</v>
      </c>
      <c r="AA1485">
        <v>0.149756422</v>
      </c>
      <c r="AB1485">
        <v>0.33838590000000002</v>
      </c>
      <c r="AC1485">
        <v>0.55623353200000003</v>
      </c>
      <c r="AD1485">
        <v>0.90345382699999999</v>
      </c>
    </row>
    <row r="1486" spans="1:30" x14ac:dyDescent="0.2">
      <c r="A1486" t="s">
        <v>7232</v>
      </c>
      <c r="B1486" t="s">
        <v>7233</v>
      </c>
      <c r="C1486" t="s">
        <v>7234</v>
      </c>
      <c r="D1486" t="s">
        <v>7235</v>
      </c>
      <c r="E1486" t="s">
        <v>7236</v>
      </c>
      <c r="F1486" t="s">
        <v>7237</v>
      </c>
      <c r="G1486" t="s">
        <v>43</v>
      </c>
      <c r="H1486">
        <v>54.631999999999998</v>
      </c>
      <c r="I1486">
        <v>34</v>
      </c>
      <c r="J1486">
        <v>76.400000000000006</v>
      </c>
      <c r="K1486">
        <v>0</v>
      </c>
      <c r="L1486">
        <v>323.31</v>
      </c>
      <c r="M1486">
        <v>28.954490660000001</v>
      </c>
      <c r="N1486">
        <v>29.371295929999999</v>
      </c>
      <c r="O1486">
        <v>29.617805480000001</v>
      </c>
      <c r="P1486">
        <v>30.003433229999999</v>
      </c>
      <c r="Q1486">
        <v>29.392147059999999</v>
      </c>
      <c r="R1486">
        <v>29.32111359</v>
      </c>
      <c r="S1486">
        <v>28.945310589999998</v>
      </c>
      <c r="T1486">
        <v>29.08977509</v>
      </c>
      <c r="U1486">
        <v>29.198682789999999</v>
      </c>
      <c r="V1486">
        <v>29.415908810000001</v>
      </c>
      <c r="W1486">
        <v>28.901243210000001</v>
      </c>
      <c r="X1486">
        <v>29.07076073</v>
      </c>
      <c r="Y1486">
        <v>0.30716811199999999</v>
      </c>
      <c r="Z1486">
        <v>0.18522643999999999</v>
      </c>
      <c r="AA1486">
        <v>0.77203956500000004</v>
      </c>
      <c r="AB1486">
        <v>0.44292704300000002</v>
      </c>
      <c r="AC1486">
        <v>0.110513241</v>
      </c>
      <c r="AD1486">
        <v>-5.1381428999999999E-2</v>
      </c>
    </row>
    <row r="1487" spans="1:30" x14ac:dyDescent="0.2">
      <c r="A1487" t="s">
        <v>7238</v>
      </c>
      <c r="B1487" t="s">
        <v>7239</v>
      </c>
      <c r="C1487" t="s">
        <v>7240</v>
      </c>
      <c r="D1487" t="s">
        <v>7241</v>
      </c>
      <c r="E1487" t="s">
        <v>7242</v>
      </c>
      <c r="F1487" t="s">
        <v>7243</v>
      </c>
      <c r="G1487" t="s">
        <v>43</v>
      </c>
      <c r="H1487">
        <v>51.436</v>
      </c>
      <c r="I1487">
        <v>25</v>
      </c>
      <c r="J1487">
        <v>66</v>
      </c>
      <c r="K1487">
        <v>0</v>
      </c>
      <c r="L1487">
        <v>191.93</v>
      </c>
      <c r="M1487">
        <v>27.923543930000001</v>
      </c>
      <c r="N1487">
        <v>27.977327349999999</v>
      </c>
      <c r="O1487">
        <v>28.571308139999999</v>
      </c>
      <c r="P1487">
        <v>29.041999820000001</v>
      </c>
      <c r="Q1487">
        <v>26.794267649999998</v>
      </c>
      <c r="R1487">
        <v>28.356407170000001</v>
      </c>
      <c r="S1487">
        <v>27.255119319999999</v>
      </c>
      <c r="T1487">
        <v>27.807716370000001</v>
      </c>
      <c r="U1487">
        <v>27.983757019999999</v>
      </c>
      <c r="V1487">
        <v>26.044748309999999</v>
      </c>
      <c r="W1487">
        <v>27.812866209999999</v>
      </c>
      <c r="X1487">
        <v>27.857330319999999</v>
      </c>
      <c r="Y1487">
        <v>0.65848059299999995</v>
      </c>
      <c r="Z1487">
        <v>0.91907819099999999</v>
      </c>
      <c r="AA1487">
        <v>0.38965003599999998</v>
      </c>
      <c r="AB1487">
        <v>0.82590993199999996</v>
      </c>
      <c r="AC1487">
        <v>0.28094636899999997</v>
      </c>
      <c r="AD1487">
        <v>0.443882624</v>
      </c>
    </row>
    <row r="1488" spans="1:30" x14ac:dyDescent="0.2">
      <c r="A1488" t="s">
        <v>7244</v>
      </c>
      <c r="B1488" t="s">
        <v>7245</v>
      </c>
      <c r="C1488" t="s">
        <v>7234</v>
      </c>
      <c r="D1488" t="s">
        <v>7246</v>
      </c>
      <c r="E1488" t="s">
        <v>7247</v>
      </c>
      <c r="F1488" t="s">
        <v>7248</v>
      </c>
      <c r="G1488" t="s">
        <v>43</v>
      </c>
      <c r="H1488">
        <v>10.747999999999999</v>
      </c>
      <c r="I1488">
        <v>5</v>
      </c>
      <c r="J1488">
        <v>41.4</v>
      </c>
      <c r="K1488">
        <v>0</v>
      </c>
      <c r="L1488">
        <v>26.305</v>
      </c>
      <c r="M1488">
        <v>27.528205870000001</v>
      </c>
      <c r="N1488">
        <v>27.2824192</v>
      </c>
      <c r="O1488">
        <v>27.824869159999999</v>
      </c>
      <c r="P1488">
        <v>27.069072720000001</v>
      </c>
      <c r="Q1488">
        <v>29.109985349999999</v>
      </c>
      <c r="R1488">
        <v>26.969390870000002</v>
      </c>
      <c r="S1488">
        <v>26.993345260000002</v>
      </c>
      <c r="T1488">
        <v>26.749063490000001</v>
      </c>
      <c r="U1488">
        <v>27.14306831</v>
      </c>
      <c r="V1488">
        <v>29.04518127</v>
      </c>
      <c r="W1488">
        <v>26.79339981</v>
      </c>
      <c r="X1488">
        <v>27.29298592</v>
      </c>
      <c r="Y1488">
        <v>8.3553019000000006E-2</v>
      </c>
      <c r="Z1488">
        <v>-0.16535759</v>
      </c>
      <c r="AA1488">
        <v>1.8819920000000001E-3</v>
      </c>
      <c r="AB1488">
        <v>5.6273139999999996E-3</v>
      </c>
      <c r="AC1488">
        <v>0.468074773</v>
      </c>
      <c r="AD1488">
        <v>-0.74869664499999999</v>
      </c>
    </row>
    <row r="1489" spans="1:30" x14ac:dyDescent="0.2">
      <c r="A1489" t="s">
        <v>7249</v>
      </c>
      <c r="B1489" t="s">
        <v>7250</v>
      </c>
      <c r="C1489" t="s">
        <v>7251</v>
      </c>
      <c r="D1489" t="s">
        <v>7252</v>
      </c>
      <c r="E1489" t="s">
        <v>7253</v>
      </c>
      <c r="F1489" t="s">
        <v>7254</v>
      </c>
      <c r="G1489" t="s">
        <v>43</v>
      </c>
      <c r="H1489">
        <v>75.287999999999997</v>
      </c>
      <c r="I1489">
        <v>20</v>
      </c>
      <c r="J1489">
        <v>40.200000000000003</v>
      </c>
      <c r="K1489">
        <v>0</v>
      </c>
      <c r="L1489">
        <v>93.082999999999998</v>
      </c>
      <c r="M1489">
        <v>23.49490166</v>
      </c>
      <c r="N1489">
        <v>25.008781429999999</v>
      </c>
      <c r="O1489">
        <v>23.744905469999999</v>
      </c>
      <c r="P1489">
        <v>24.847156519999999</v>
      </c>
      <c r="Q1489">
        <v>24.268968579999999</v>
      </c>
      <c r="R1489">
        <v>24.259963989999999</v>
      </c>
      <c r="S1489">
        <v>25.284959789999998</v>
      </c>
      <c r="T1489">
        <v>24.659523010000001</v>
      </c>
      <c r="U1489">
        <v>24.749763489999999</v>
      </c>
      <c r="V1489">
        <v>24.440668110000001</v>
      </c>
      <c r="W1489">
        <v>23.335853579999998</v>
      </c>
      <c r="X1489">
        <v>24.747138979999999</v>
      </c>
      <c r="Y1489">
        <v>4.9551776999999998E-2</v>
      </c>
      <c r="Z1489">
        <v>-9.1690699000000001E-2</v>
      </c>
      <c r="AA1489">
        <v>0.237687813</v>
      </c>
      <c r="AB1489">
        <v>0.28414281200000002</v>
      </c>
      <c r="AC1489">
        <v>0.70059213399999998</v>
      </c>
      <c r="AD1489">
        <v>0.723528544</v>
      </c>
    </row>
    <row r="1490" spans="1:30" x14ac:dyDescent="0.2">
      <c r="A1490" t="s">
        <v>7255</v>
      </c>
      <c r="B1490" t="s">
        <v>7256</v>
      </c>
      <c r="C1490" t="s">
        <v>720</v>
      </c>
      <c r="D1490" t="s">
        <v>7257</v>
      </c>
      <c r="E1490" t="s">
        <v>7258</v>
      </c>
      <c r="F1490" t="s">
        <v>7259</v>
      </c>
      <c r="G1490" t="s">
        <v>232</v>
      </c>
      <c r="H1490">
        <v>26.538</v>
      </c>
      <c r="I1490">
        <v>8</v>
      </c>
      <c r="J1490">
        <v>44.5</v>
      </c>
      <c r="K1490">
        <v>0</v>
      </c>
      <c r="L1490">
        <v>36.692999999999998</v>
      </c>
      <c r="M1490">
        <v>25.17105484</v>
      </c>
      <c r="N1490">
        <v>24.126031879999999</v>
      </c>
      <c r="O1490">
        <v>24.579240800000001</v>
      </c>
      <c r="P1490">
        <v>22.880167010000001</v>
      </c>
      <c r="Q1490">
        <v>26.320621490000001</v>
      </c>
      <c r="R1490">
        <v>24.61729622</v>
      </c>
      <c r="S1490">
        <v>25.399065019999998</v>
      </c>
      <c r="T1490">
        <v>24.78141785</v>
      </c>
      <c r="U1490">
        <v>24.461999890000001</v>
      </c>
      <c r="V1490">
        <v>23.166877750000001</v>
      </c>
      <c r="W1490">
        <v>24.457056049999998</v>
      </c>
      <c r="X1490">
        <v>23.076210020000001</v>
      </c>
      <c r="Y1490">
        <v>0.91754249799999998</v>
      </c>
      <c r="Z1490">
        <v>1.0587279000000001</v>
      </c>
      <c r="AA1490">
        <v>0.40469761100000001</v>
      </c>
      <c r="AB1490">
        <v>1.039313634</v>
      </c>
      <c r="AC1490">
        <v>1.179228307</v>
      </c>
      <c r="AD1490">
        <v>1.3141129810000001</v>
      </c>
    </row>
    <row r="1491" spans="1:30" x14ac:dyDescent="0.2">
      <c r="A1491" t="s">
        <v>7260</v>
      </c>
      <c r="B1491" t="s">
        <v>7261</v>
      </c>
      <c r="C1491" t="s">
        <v>2867</v>
      </c>
      <c r="D1491" t="s">
        <v>7262</v>
      </c>
      <c r="E1491" t="s">
        <v>7263</v>
      </c>
      <c r="F1491" t="s">
        <v>7264</v>
      </c>
      <c r="G1491" t="s">
        <v>91</v>
      </c>
      <c r="H1491">
        <v>20.219000000000001</v>
      </c>
      <c r="I1491">
        <v>6</v>
      </c>
      <c r="J1491">
        <v>35.9</v>
      </c>
      <c r="K1491">
        <v>0</v>
      </c>
      <c r="L1491">
        <v>98.504000000000005</v>
      </c>
      <c r="M1491">
        <v>29.298065189999999</v>
      </c>
      <c r="N1491">
        <v>29.418161390000002</v>
      </c>
      <c r="O1491">
        <v>29.311704639999999</v>
      </c>
      <c r="P1491">
        <v>28.867824550000002</v>
      </c>
      <c r="Q1491">
        <v>27.0588932</v>
      </c>
      <c r="R1491">
        <v>29.080146790000001</v>
      </c>
      <c r="S1491">
        <v>29.414033889999999</v>
      </c>
      <c r="T1491">
        <v>29.26903343</v>
      </c>
      <c r="U1491">
        <v>29.654939649999999</v>
      </c>
      <c r="V1491">
        <v>28.931343080000001</v>
      </c>
      <c r="W1491">
        <v>29.36049461</v>
      </c>
      <c r="X1491">
        <v>29.1058445</v>
      </c>
      <c r="Y1491">
        <v>0.73973777900000004</v>
      </c>
      <c r="Z1491">
        <v>0.21008300799999999</v>
      </c>
      <c r="AA1491">
        <v>0.53833009899999995</v>
      </c>
      <c r="AB1491">
        <v>-0.79693921400000001</v>
      </c>
      <c r="AC1491">
        <v>0.86859626199999995</v>
      </c>
      <c r="AD1491">
        <v>0.31344159399999999</v>
      </c>
    </row>
    <row r="1492" spans="1:30" x14ac:dyDescent="0.2">
      <c r="A1492" t="s">
        <v>7265</v>
      </c>
      <c r="B1492" t="s">
        <v>7266</v>
      </c>
      <c r="C1492" t="s">
        <v>2867</v>
      </c>
      <c r="D1492" t="s">
        <v>7267</v>
      </c>
      <c r="E1492" t="s">
        <v>7268</v>
      </c>
      <c r="F1492" t="s">
        <v>7269</v>
      </c>
      <c r="G1492" t="s">
        <v>91</v>
      </c>
      <c r="H1492">
        <v>26.931999999999999</v>
      </c>
      <c r="I1492">
        <v>24</v>
      </c>
      <c r="J1492">
        <v>95.3</v>
      </c>
      <c r="K1492">
        <v>0</v>
      </c>
      <c r="L1492">
        <v>132.85</v>
      </c>
      <c r="M1492">
        <v>28.665397639999998</v>
      </c>
      <c r="N1492">
        <v>28.916044240000002</v>
      </c>
      <c r="O1492">
        <v>28.9530201</v>
      </c>
      <c r="P1492">
        <v>28.85010338</v>
      </c>
      <c r="Q1492">
        <v>28.264186859999999</v>
      </c>
      <c r="R1492">
        <v>28.67488861</v>
      </c>
      <c r="S1492">
        <v>28.69039154</v>
      </c>
      <c r="T1492">
        <v>28.69165611</v>
      </c>
      <c r="U1492">
        <v>28.963090900000001</v>
      </c>
      <c r="V1492">
        <v>28.642375950000002</v>
      </c>
      <c r="W1492">
        <v>28.991075519999999</v>
      </c>
      <c r="X1492">
        <v>28.86970711</v>
      </c>
      <c r="Y1492">
        <v>2.5627377999999999E-2</v>
      </c>
      <c r="Z1492">
        <v>1.0434469E-2</v>
      </c>
      <c r="AA1492">
        <v>0.51864092500000003</v>
      </c>
      <c r="AB1492">
        <v>-0.23799323999999999</v>
      </c>
      <c r="AC1492">
        <v>0.14297645</v>
      </c>
      <c r="AD1492">
        <v>-5.2673339999999999E-2</v>
      </c>
    </row>
    <row r="1493" spans="1:30" x14ac:dyDescent="0.2">
      <c r="A1493" t="s">
        <v>7270</v>
      </c>
      <c r="B1493" t="s">
        <v>7271</v>
      </c>
      <c r="C1493" t="s">
        <v>2867</v>
      </c>
      <c r="D1493" t="s">
        <v>7272</v>
      </c>
      <c r="E1493" t="s">
        <v>7273</v>
      </c>
      <c r="F1493" t="s">
        <v>7274</v>
      </c>
      <c r="G1493" t="s">
        <v>91</v>
      </c>
      <c r="H1493">
        <v>48.164000000000001</v>
      </c>
      <c r="I1493">
        <v>26</v>
      </c>
      <c r="J1493">
        <v>61.8</v>
      </c>
      <c r="K1493">
        <v>0</v>
      </c>
      <c r="L1493">
        <v>223.04</v>
      </c>
      <c r="M1493">
        <v>29.904117580000001</v>
      </c>
      <c r="N1493">
        <v>30.157499309999999</v>
      </c>
      <c r="O1493">
        <v>29.795770650000001</v>
      </c>
      <c r="P1493">
        <v>29.652034759999999</v>
      </c>
      <c r="Q1493">
        <v>28.220434189999999</v>
      </c>
      <c r="R1493">
        <v>29.739986420000001</v>
      </c>
      <c r="S1493">
        <v>29.921813960000001</v>
      </c>
      <c r="T1493">
        <v>29.923233029999999</v>
      </c>
      <c r="U1493">
        <v>30.016908650000001</v>
      </c>
      <c r="V1493">
        <v>29.193452839999999</v>
      </c>
      <c r="W1493">
        <v>29.984544750000001</v>
      </c>
      <c r="X1493">
        <v>29.847612380000001</v>
      </c>
      <c r="Y1493">
        <v>0.447252339</v>
      </c>
      <c r="Z1493">
        <v>0.27725919100000002</v>
      </c>
      <c r="AA1493">
        <v>0.35676527200000002</v>
      </c>
      <c r="AB1493">
        <v>-0.47105153399999999</v>
      </c>
      <c r="AC1493">
        <v>0.49400153699999999</v>
      </c>
      <c r="AD1493">
        <v>0.278781891</v>
      </c>
    </row>
    <row r="1494" spans="1:30" x14ac:dyDescent="0.2">
      <c r="A1494" t="s">
        <v>7275</v>
      </c>
      <c r="B1494" t="s">
        <v>7276</v>
      </c>
      <c r="C1494" t="s">
        <v>2867</v>
      </c>
      <c r="D1494" t="s">
        <v>7277</v>
      </c>
      <c r="E1494" t="s">
        <v>7278</v>
      </c>
      <c r="F1494" t="s">
        <v>7279</v>
      </c>
      <c r="G1494" t="s">
        <v>91</v>
      </c>
      <c r="H1494">
        <v>44.656999999999996</v>
      </c>
      <c r="I1494">
        <v>8</v>
      </c>
      <c r="J1494">
        <v>28.8</v>
      </c>
      <c r="K1494">
        <v>0</v>
      </c>
      <c r="L1494">
        <v>41.984999999999999</v>
      </c>
      <c r="M1494">
        <v>29.54775047</v>
      </c>
      <c r="N1494">
        <v>29.48853493</v>
      </c>
      <c r="O1494">
        <v>29.396829610000001</v>
      </c>
      <c r="P1494">
        <v>28.62282372</v>
      </c>
      <c r="Q1494">
        <v>28.908676150000002</v>
      </c>
      <c r="R1494">
        <v>29.093631739999999</v>
      </c>
      <c r="S1494">
        <v>29.266557689999999</v>
      </c>
      <c r="T1494">
        <v>29.304237369999999</v>
      </c>
      <c r="U1494">
        <v>29.21803474</v>
      </c>
      <c r="V1494">
        <v>29.519664760000001</v>
      </c>
      <c r="W1494">
        <v>29.809434889999999</v>
      </c>
      <c r="X1494">
        <v>29.532188420000001</v>
      </c>
      <c r="Y1494">
        <v>0.61461065599999998</v>
      </c>
      <c r="Z1494">
        <v>-0.142724355</v>
      </c>
      <c r="AA1494">
        <v>1.9585823630000001</v>
      </c>
      <c r="AB1494">
        <v>-0.74538548800000004</v>
      </c>
      <c r="AC1494">
        <v>1.664023724</v>
      </c>
      <c r="AD1494">
        <v>-0.35748608900000001</v>
      </c>
    </row>
    <row r="1495" spans="1:30" x14ac:dyDescent="0.2">
      <c r="A1495" t="s">
        <v>7280</v>
      </c>
      <c r="B1495" t="s">
        <v>7281</v>
      </c>
      <c r="C1495" t="s">
        <v>2867</v>
      </c>
      <c r="D1495" t="s">
        <v>7282</v>
      </c>
      <c r="E1495" t="s">
        <v>7283</v>
      </c>
      <c r="F1495" t="s">
        <v>7284</v>
      </c>
      <c r="G1495" t="s">
        <v>91</v>
      </c>
      <c r="H1495">
        <v>23.436</v>
      </c>
      <c r="I1495">
        <v>12</v>
      </c>
      <c r="J1495">
        <v>60.7</v>
      </c>
      <c r="K1495">
        <v>0</v>
      </c>
      <c r="L1495">
        <v>173.87</v>
      </c>
      <c r="M1495">
        <v>29.33841133</v>
      </c>
      <c r="N1495">
        <v>28.959751130000001</v>
      </c>
      <c r="O1495">
        <v>28.877538680000001</v>
      </c>
      <c r="P1495">
        <v>28.712108610000001</v>
      </c>
      <c r="Q1495">
        <v>27.453168869999999</v>
      </c>
      <c r="R1495">
        <v>29.111602779999998</v>
      </c>
      <c r="S1495">
        <v>29.176218030000001</v>
      </c>
      <c r="T1495">
        <v>28.648113250000002</v>
      </c>
      <c r="U1495">
        <v>29.362899779999999</v>
      </c>
      <c r="V1495">
        <v>29.129055019999999</v>
      </c>
      <c r="W1495">
        <v>29.58299637</v>
      </c>
      <c r="X1495">
        <v>29.60830116</v>
      </c>
      <c r="Y1495">
        <v>0.84052979000000005</v>
      </c>
      <c r="Z1495">
        <v>-0.381550471</v>
      </c>
      <c r="AA1495">
        <v>0.90437087299999996</v>
      </c>
      <c r="AB1495">
        <v>-1.014490763</v>
      </c>
      <c r="AC1495">
        <v>0.64446480500000003</v>
      </c>
      <c r="AD1495">
        <v>-0.37770716300000001</v>
      </c>
    </row>
    <row r="1496" spans="1:30" x14ac:dyDescent="0.2">
      <c r="A1496" t="s">
        <v>7285</v>
      </c>
      <c r="B1496" t="s">
        <v>7286</v>
      </c>
      <c r="C1496" t="s">
        <v>2867</v>
      </c>
      <c r="D1496" t="s">
        <v>7287</v>
      </c>
      <c r="E1496" t="s">
        <v>7288</v>
      </c>
      <c r="F1496" t="s">
        <v>7289</v>
      </c>
      <c r="G1496" t="s">
        <v>91</v>
      </c>
      <c r="H1496">
        <v>10.858000000000001</v>
      </c>
      <c r="I1496">
        <v>4</v>
      </c>
      <c r="J1496">
        <v>13.1</v>
      </c>
      <c r="K1496">
        <v>0</v>
      </c>
      <c r="L1496">
        <v>14.904999999999999</v>
      </c>
      <c r="M1496">
        <v>27.290527340000001</v>
      </c>
      <c r="N1496">
        <v>27.101293559999998</v>
      </c>
      <c r="O1496">
        <v>26.903686520000001</v>
      </c>
      <c r="P1496">
        <v>26.618909840000001</v>
      </c>
      <c r="Q1496">
        <v>27.507787700000002</v>
      </c>
      <c r="R1496">
        <v>27.033386230000001</v>
      </c>
      <c r="S1496">
        <v>27.037477490000001</v>
      </c>
      <c r="T1496">
        <v>26.82505226</v>
      </c>
      <c r="U1496">
        <v>27.184801100000001</v>
      </c>
      <c r="V1496">
        <v>27.853052139999999</v>
      </c>
      <c r="W1496">
        <v>27.28568649</v>
      </c>
      <c r="X1496">
        <v>27.64897156</v>
      </c>
      <c r="Y1496">
        <v>1.169377723</v>
      </c>
      <c r="Z1496">
        <v>-0.49740092000000002</v>
      </c>
      <c r="AA1496">
        <v>0.82207833299999999</v>
      </c>
      <c r="AB1496">
        <v>-0.54254214000000001</v>
      </c>
      <c r="AC1496">
        <v>1.381042525</v>
      </c>
      <c r="AD1496">
        <v>-0.58012644400000002</v>
      </c>
    </row>
    <row r="1497" spans="1:30" x14ac:dyDescent="0.2">
      <c r="A1497" t="s">
        <v>7290</v>
      </c>
      <c r="B1497" t="s">
        <v>31</v>
      </c>
      <c r="C1497" t="s">
        <v>32</v>
      </c>
      <c r="D1497" t="s">
        <v>7291</v>
      </c>
      <c r="E1497" t="s">
        <v>7290</v>
      </c>
      <c r="F1497" t="s">
        <v>7292</v>
      </c>
      <c r="G1497" t="s">
        <v>36</v>
      </c>
      <c r="H1497">
        <v>107.47</v>
      </c>
      <c r="I1497">
        <v>47</v>
      </c>
      <c r="J1497">
        <v>58.5</v>
      </c>
      <c r="K1497">
        <v>0</v>
      </c>
      <c r="L1497">
        <v>323.31</v>
      </c>
      <c r="M1497">
        <v>33.424171450000003</v>
      </c>
      <c r="N1497">
        <v>32.944366459999998</v>
      </c>
      <c r="O1497">
        <v>32.712497710000001</v>
      </c>
      <c r="P1497">
        <v>31.80751038</v>
      </c>
      <c r="Q1497">
        <v>31.249658579999998</v>
      </c>
      <c r="R1497">
        <v>32.414577479999998</v>
      </c>
      <c r="S1497">
        <v>32.610366820000003</v>
      </c>
      <c r="T1497">
        <v>32.439064029999997</v>
      </c>
      <c r="U1497">
        <v>32.870578770000002</v>
      </c>
      <c r="V1497">
        <v>32.45373154</v>
      </c>
      <c r="W1497">
        <v>33.06990433</v>
      </c>
      <c r="X1497">
        <v>33.577678679999998</v>
      </c>
      <c r="Y1497">
        <v>5.7314729999999999E-3</v>
      </c>
      <c r="Z1497">
        <v>-6.7596440000000004E-3</v>
      </c>
      <c r="AA1497">
        <v>1.2154486120000001</v>
      </c>
      <c r="AB1497">
        <v>-1.2098560330000001</v>
      </c>
      <c r="AC1497">
        <v>0.49284657599999998</v>
      </c>
      <c r="AD1497">
        <v>-0.39376831099999998</v>
      </c>
    </row>
    <row r="1498" spans="1:30" x14ac:dyDescent="0.2">
      <c r="A1498" t="s">
        <v>7293</v>
      </c>
      <c r="B1498" t="s">
        <v>7294</v>
      </c>
      <c r="C1498" t="s">
        <v>7295</v>
      </c>
      <c r="D1498" t="s">
        <v>7296</v>
      </c>
      <c r="E1498" t="s">
        <v>7297</v>
      </c>
      <c r="F1498" t="s">
        <v>7298</v>
      </c>
      <c r="G1498" t="s">
        <v>36</v>
      </c>
      <c r="H1498">
        <v>106.02</v>
      </c>
      <c r="I1498">
        <v>27</v>
      </c>
      <c r="J1498">
        <v>34.5</v>
      </c>
      <c r="K1498">
        <v>0</v>
      </c>
      <c r="L1498">
        <v>154.13999999999999</v>
      </c>
      <c r="M1498">
        <v>25.839157100000001</v>
      </c>
      <c r="N1498">
        <v>25.760148999999998</v>
      </c>
      <c r="O1498">
        <v>23.3903389</v>
      </c>
      <c r="P1498">
        <v>24.935054780000002</v>
      </c>
      <c r="Q1498">
        <v>26.632007600000001</v>
      </c>
      <c r="R1498">
        <v>24.107891080000002</v>
      </c>
      <c r="S1498">
        <v>24.098966600000001</v>
      </c>
      <c r="T1498">
        <v>24.130693440000002</v>
      </c>
      <c r="U1498">
        <v>23.416730879999999</v>
      </c>
      <c r="V1498">
        <v>27.782630919999999</v>
      </c>
      <c r="W1498">
        <v>23.755208970000002</v>
      </c>
      <c r="X1498">
        <v>25.245176319999999</v>
      </c>
      <c r="Y1498">
        <v>0.15727048499999999</v>
      </c>
      <c r="Z1498">
        <v>-0.59779040000000006</v>
      </c>
      <c r="AA1498">
        <v>9.4914070000000003E-2</v>
      </c>
      <c r="AB1498">
        <v>-0.369354248</v>
      </c>
      <c r="AC1498">
        <v>0.64529931299999999</v>
      </c>
      <c r="AD1498">
        <v>-1.71220843</v>
      </c>
    </row>
    <row r="1499" spans="1:30" x14ac:dyDescent="0.2">
      <c r="A1499" t="s">
        <v>7299</v>
      </c>
      <c r="B1499" t="s">
        <v>7300</v>
      </c>
      <c r="C1499" t="s">
        <v>32</v>
      </c>
      <c r="D1499" t="s">
        <v>7301</v>
      </c>
      <c r="E1499" t="s">
        <v>7302</v>
      </c>
      <c r="F1499" t="s">
        <v>7303</v>
      </c>
      <c r="G1499" t="s">
        <v>36</v>
      </c>
      <c r="H1499">
        <v>61.68</v>
      </c>
      <c r="I1499">
        <v>29</v>
      </c>
      <c r="J1499">
        <v>64.099999999999994</v>
      </c>
      <c r="K1499">
        <v>0</v>
      </c>
      <c r="L1499">
        <v>323.31</v>
      </c>
      <c r="M1499">
        <v>30.616842269999999</v>
      </c>
      <c r="N1499">
        <v>30.512863159999998</v>
      </c>
      <c r="O1499">
        <v>30.35541916</v>
      </c>
      <c r="P1499">
        <v>29.716218949999998</v>
      </c>
      <c r="Q1499">
        <v>28.839990619999998</v>
      </c>
      <c r="R1499">
        <v>30.03380585</v>
      </c>
      <c r="S1499">
        <v>30.492856979999999</v>
      </c>
      <c r="T1499">
        <v>30.10136795</v>
      </c>
      <c r="U1499">
        <v>30.418603900000001</v>
      </c>
      <c r="V1499">
        <v>29.571325300000002</v>
      </c>
      <c r="W1499">
        <v>30.476919169999999</v>
      </c>
      <c r="X1499">
        <v>30.815891270000002</v>
      </c>
      <c r="Y1499">
        <v>0.21173087199999999</v>
      </c>
      <c r="Z1499">
        <v>0.206996282</v>
      </c>
      <c r="AA1499">
        <v>0.667230938</v>
      </c>
      <c r="AB1499">
        <v>-0.75804011000000004</v>
      </c>
      <c r="AC1499">
        <v>4.3303911E-2</v>
      </c>
      <c r="AD1499">
        <v>4.9564362000000001E-2</v>
      </c>
    </row>
    <row r="1500" spans="1:30" x14ac:dyDescent="0.2">
      <c r="A1500" t="s">
        <v>7304</v>
      </c>
      <c r="B1500" t="s">
        <v>7305</v>
      </c>
      <c r="C1500" t="s">
        <v>7306</v>
      </c>
      <c r="D1500" t="s">
        <v>7307</v>
      </c>
      <c r="E1500" t="s">
        <v>7308</v>
      </c>
      <c r="F1500" t="s">
        <v>7309</v>
      </c>
      <c r="G1500" t="s">
        <v>91</v>
      </c>
      <c r="H1500">
        <v>54.323</v>
      </c>
      <c r="I1500">
        <v>45</v>
      </c>
      <c r="J1500">
        <v>93.7</v>
      </c>
      <c r="K1500">
        <v>0</v>
      </c>
      <c r="L1500">
        <v>323.31</v>
      </c>
      <c r="M1500">
        <v>32.422492980000001</v>
      </c>
      <c r="N1500">
        <v>33.17814636</v>
      </c>
      <c r="O1500">
        <v>33.53843689</v>
      </c>
      <c r="P1500">
        <v>34.114894870000001</v>
      </c>
      <c r="Q1500">
        <v>34.098674770000002</v>
      </c>
      <c r="R1500">
        <v>33.391769410000002</v>
      </c>
      <c r="S1500">
        <v>32.979614259999998</v>
      </c>
      <c r="T1500">
        <v>33.295154570000001</v>
      </c>
      <c r="U1500">
        <v>33.124263759999998</v>
      </c>
      <c r="V1500">
        <v>33.081348419999998</v>
      </c>
      <c r="W1500">
        <v>32.832832340000003</v>
      </c>
      <c r="X1500">
        <v>32.661529539999997</v>
      </c>
      <c r="Y1500">
        <v>0.20712739699999999</v>
      </c>
      <c r="Z1500">
        <v>0.187788645</v>
      </c>
      <c r="AA1500">
        <v>1.708386889</v>
      </c>
      <c r="AB1500">
        <v>1.0098762509999999</v>
      </c>
      <c r="AC1500">
        <v>0.83644895900000005</v>
      </c>
      <c r="AD1500">
        <v>0.27444076499999998</v>
      </c>
    </row>
    <row r="1501" spans="1:30" x14ac:dyDescent="0.2">
      <c r="A1501" t="s">
        <v>7310</v>
      </c>
      <c r="B1501" t="s">
        <v>7311</v>
      </c>
      <c r="C1501" t="s">
        <v>7312</v>
      </c>
      <c r="D1501" t="s">
        <v>7313</v>
      </c>
      <c r="E1501" t="s">
        <v>7314</v>
      </c>
      <c r="F1501" t="s">
        <v>7315</v>
      </c>
      <c r="G1501" t="s">
        <v>91</v>
      </c>
      <c r="H1501">
        <v>35.335000000000001</v>
      </c>
      <c r="I1501">
        <v>10</v>
      </c>
      <c r="J1501">
        <v>34.700000000000003</v>
      </c>
      <c r="K1501">
        <v>0</v>
      </c>
      <c r="L1501">
        <v>68.822000000000003</v>
      </c>
      <c r="M1501">
        <v>25.604389189999999</v>
      </c>
      <c r="N1501">
        <v>25.792531969999999</v>
      </c>
      <c r="O1501">
        <v>25.939167019999999</v>
      </c>
      <c r="P1501">
        <v>25.56825066</v>
      </c>
      <c r="Q1501">
        <v>24.809106830000001</v>
      </c>
      <c r="R1501">
        <v>25.61374855</v>
      </c>
      <c r="S1501">
        <v>25.127910610000001</v>
      </c>
      <c r="T1501">
        <v>25.857686999999999</v>
      </c>
      <c r="U1501">
        <v>25.568714140000001</v>
      </c>
      <c r="V1501">
        <v>24.65958977</v>
      </c>
      <c r="W1501">
        <v>25.192497249999999</v>
      </c>
      <c r="X1501">
        <v>26.07478523</v>
      </c>
      <c r="Y1501">
        <v>0.48158041000000001</v>
      </c>
      <c r="Z1501">
        <v>0.46973864199999998</v>
      </c>
      <c r="AA1501">
        <v>1.4518065E-2</v>
      </c>
      <c r="AB1501">
        <v>2.1411260000000001E-2</v>
      </c>
      <c r="AC1501">
        <v>0.17035186399999999</v>
      </c>
      <c r="AD1501">
        <v>0.20914650000000001</v>
      </c>
    </row>
    <row r="1502" spans="1:30" x14ac:dyDescent="0.2">
      <c r="A1502" t="s">
        <v>7316</v>
      </c>
      <c r="B1502" t="s">
        <v>162</v>
      </c>
      <c r="C1502" t="s">
        <v>100</v>
      </c>
      <c r="D1502" t="s">
        <v>7317</v>
      </c>
      <c r="E1502" t="s">
        <v>7316</v>
      </c>
      <c r="F1502" t="s">
        <v>7318</v>
      </c>
      <c r="G1502" t="s">
        <v>58</v>
      </c>
      <c r="H1502">
        <v>23.01</v>
      </c>
      <c r="I1502">
        <v>2</v>
      </c>
      <c r="J1502">
        <v>11.3</v>
      </c>
      <c r="K1502">
        <v>0</v>
      </c>
      <c r="L1502">
        <v>5.2408000000000001</v>
      </c>
      <c r="M1502">
        <v>24.966377260000002</v>
      </c>
      <c r="N1502">
        <v>24.618362430000001</v>
      </c>
      <c r="O1502">
        <v>23.943058010000001</v>
      </c>
      <c r="P1502">
        <v>24.525751110000002</v>
      </c>
      <c r="Q1502">
        <v>24.71280861</v>
      </c>
      <c r="R1502">
        <v>24.9375</v>
      </c>
      <c r="S1502">
        <v>23.818677900000001</v>
      </c>
      <c r="T1502">
        <v>24.34737587</v>
      </c>
      <c r="U1502">
        <v>24.60202026</v>
      </c>
      <c r="V1502">
        <v>24.784183500000001</v>
      </c>
      <c r="W1502">
        <v>24.213705059999999</v>
      </c>
      <c r="X1502">
        <v>24.375623699999998</v>
      </c>
      <c r="Y1502">
        <v>5.1232331999999998E-2</v>
      </c>
      <c r="Z1502">
        <v>5.1428477E-2</v>
      </c>
      <c r="AA1502">
        <v>0.57438761000000005</v>
      </c>
      <c r="AB1502">
        <v>0.26751581800000002</v>
      </c>
      <c r="AC1502">
        <v>0.28407407099999998</v>
      </c>
      <c r="AD1502">
        <v>-0.20181274399999999</v>
      </c>
    </row>
    <row r="1503" spans="1:30" x14ac:dyDescent="0.2">
      <c r="A1503" t="s">
        <v>7319</v>
      </c>
      <c r="B1503" t="s">
        <v>7320</v>
      </c>
      <c r="C1503" t="s">
        <v>7321</v>
      </c>
      <c r="D1503" t="s">
        <v>7322</v>
      </c>
      <c r="E1503" t="s">
        <v>7323</v>
      </c>
      <c r="F1503" t="s">
        <v>7324</v>
      </c>
      <c r="G1503" t="s">
        <v>91</v>
      </c>
      <c r="H1503">
        <v>21.898</v>
      </c>
      <c r="I1503">
        <v>8</v>
      </c>
      <c r="J1503">
        <v>62.3</v>
      </c>
      <c r="K1503">
        <v>0</v>
      </c>
      <c r="L1503">
        <v>124.91</v>
      </c>
      <c r="M1503">
        <v>26.087015149999999</v>
      </c>
      <c r="N1503">
        <v>25.67370987</v>
      </c>
      <c r="O1503">
        <v>26.345737459999999</v>
      </c>
      <c r="P1503">
        <v>26.568164830000001</v>
      </c>
      <c r="Q1503">
        <v>26.743295669999998</v>
      </c>
      <c r="R1503">
        <v>24.283517839999998</v>
      </c>
      <c r="S1503">
        <v>24.4707756</v>
      </c>
      <c r="T1503">
        <v>23.302934650000001</v>
      </c>
      <c r="U1503">
        <v>25.384527210000002</v>
      </c>
      <c r="V1503">
        <v>26.667901990000001</v>
      </c>
      <c r="W1503">
        <v>24.127862929999999</v>
      </c>
      <c r="X1503">
        <v>24.901973720000001</v>
      </c>
      <c r="Y1503">
        <v>0.44410601199999999</v>
      </c>
      <c r="Z1503">
        <v>0.80290794399999998</v>
      </c>
      <c r="AA1503">
        <v>0.22650774000000001</v>
      </c>
      <c r="AB1503">
        <v>0.63241322799999999</v>
      </c>
      <c r="AC1503">
        <v>0.36740604100000002</v>
      </c>
      <c r="AD1503">
        <v>-0.84650039700000002</v>
      </c>
    </row>
    <row r="1504" spans="1:30" x14ac:dyDescent="0.2">
      <c r="A1504" t="s">
        <v>7325</v>
      </c>
      <c r="B1504" t="s">
        <v>7326</v>
      </c>
      <c r="C1504" t="s">
        <v>7327</v>
      </c>
      <c r="D1504" t="s">
        <v>7328</v>
      </c>
      <c r="E1504" t="s">
        <v>7329</v>
      </c>
      <c r="F1504" t="s">
        <v>7330</v>
      </c>
      <c r="G1504" t="s">
        <v>91</v>
      </c>
      <c r="H1504">
        <v>39.743000000000002</v>
      </c>
      <c r="I1504">
        <v>16</v>
      </c>
      <c r="J1504">
        <v>63</v>
      </c>
      <c r="K1504">
        <v>0</v>
      </c>
      <c r="L1504">
        <v>200.19</v>
      </c>
      <c r="M1504">
        <v>25.50435448</v>
      </c>
      <c r="N1504">
        <v>25.033926009999998</v>
      </c>
      <c r="O1504">
        <v>25.928499219999999</v>
      </c>
      <c r="P1504">
        <v>25.335065839999999</v>
      </c>
      <c r="Q1504">
        <v>26.123584749999999</v>
      </c>
      <c r="R1504">
        <v>25.844074249999998</v>
      </c>
      <c r="S1504">
        <v>23.992494579999999</v>
      </c>
      <c r="T1504">
        <v>24.659248349999999</v>
      </c>
      <c r="U1504">
        <v>24.679039</v>
      </c>
      <c r="V1504">
        <v>23.20009804</v>
      </c>
      <c r="W1504">
        <v>23.475118640000002</v>
      </c>
      <c r="X1504">
        <v>24.19555283</v>
      </c>
      <c r="Y1504">
        <v>2.044114274</v>
      </c>
      <c r="Z1504">
        <v>1.8653367359999999</v>
      </c>
      <c r="AA1504">
        <v>2.330232064</v>
      </c>
      <c r="AB1504">
        <v>2.1439851129999998</v>
      </c>
      <c r="AC1504">
        <v>1.032886346</v>
      </c>
      <c r="AD1504">
        <v>0.82000414499999996</v>
      </c>
    </row>
    <row r="1505" spans="1:30" x14ac:dyDescent="0.2">
      <c r="A1505" t="s">
        <v>7331</v>
      </c>
      <c r="B1505" t="s">
        <v>7332</v>
      </c>
      <c r="C1505" t="s">
        <v>7333</v>
      </c>
      <c r="D1505" t="s">
        <v>7334</v>
      </c>
      <c r="E1505" t="s">
        <v>7335</v>
      </c>
      <c r="F1505" t="s">
        <v>7336</v>
      </c>
      <c r="G1505" t="s">
        <v>91</v>
      </c>
      <c r="H1505">
        <v>39.768000000000001</v>
      </c>
      <c r="I1505">
        <v>10</v>
      </c>
      <c r="J1505">
        <v>34.299999999999997</v>
      </c>
      <c r="K1505">
        <v>0</v>
      </c>
      <c r="L1505">
        <v>43.314999999999998</v>
      </c>
      <c r="M1505">
        <v>23.76726532</v>
      </c>
      <c r="N1505">
        <v>23.158397669999999</v>
      </c>
      <c r="O1505">
        <v>24.346633910000001</v>
      </c>
      <c r="P1505">
        <v>25.146644590000001</v>
      </c>
      <c r="Q1505">
        <v>25.979963300000001</v>
      </c>
      <c r="R1505">
        <v>23.869766240000001</v>
      </c>
      <c r="S1505">
        <v>25.076971050000001</v>
      </c>
      <c r="T1505">
        <v>23.317882539999999</v>
      </c>
      <c r="U1505">
        <v>23.522085189999999</v>
      </c>
      <c r="V1505">
        <v>23.442964549999999</v>
      </c>
      <c r="W1505">
        <v>23.96684647</v>
      </c>
      <c r="X1505">
        <v>25.23219872</v>
      </c>
      <c r="Y1505">
        <v>0.292286671</v>
      </c>
      <c r="Z1505">
        <v>-0.45657094300000001</v>
      </c>
      <c r="AA1505">
        <v>0.41084748999999998</v>
      </c>
      <c r="AB1505">
        <v>0.78478813199999997</v>
      </c>
      <c r="AC1505">
        <v>0.11414959399999999</v>
      </c>
      <c r="AD1505">
        <v>-0.24169031799999999</v>
      </c>
    </row>
    <row r="1506" spans="1:30" x14ac:dyDescent="0.2">
      <c r="A1506" t="s">
        <v>7337</v>
      </c>
      <c r="B1506" t="s">
        <v>7338</v>
      </c>
      <c r="C1506" t="s">
        <v>7339</v>
      </c>
      <c r="D1506" t="s">
        <v>7340</v>
      </c>
      <c r="E1506" t="s">
        <v>7341</v>
      </c>
      <c r="F1506" t="s">
        <v>7342</v>
      </c>
      <c r="G1506" t="s">
        <v>91</v>
      </c>
      <c r="H1506">
        <v>29.452000000000002</v>
      </c>
      <c r="I1506">
        <v>23</v>
      </c>
      <c r="J1506">
        <v>96.8</v>
      </c>
      <c r="K1506">
        <v>0</v>
      </c>
      <c r="L1506">
        <v>299.95999999999998</v>
      </c>
      <c r="M1506">
        <v>26.66152954</v>
      </c>
      <c r="N1506">
        <v>26.761291499999999</v>
      </c>
      <c r="O1506">
        <v>27.644783019999998</v>
      </c>
      <c r="P1506">
        <v>27.126424790000002</v>
      </c>
      <c r="Q1506">
        <v>27.805749890000001</v>
      </c>
      <c r="R1506">
        <v>27.382038120000001</v>
      </c>
      <c r="S1506">
        <v>26.668985370000001</v>
      </c>
      <c r="T1506">
        <v>26.632286069999999</v>
      </c>
      <c r="U1506">
        <v>26.16915131</v>
      </c>
      <c r="V1506">
        <v>27.088409420000001</v>
      </c>
      <c r="W1506">
        <v>26.512723919999999</v>
      </c>
      <c r="X1506">
        <v>25.258069989999999</v>
      </c>
      <c r="Y1506">
        <v>0.51767577099999995</v>
      </c>
      <c r="Z1506">
        <v>0.73613357499999998</v>
      </c>
      <c r="AA1506">
        <v>0.93564476299999999</v>
      </c>
      <c r="AB1506">
        <v>1.15166982</v>
      </c>
      <c r="AC1506">
        <v>0.13306528400000001</v>
      </c>
      <c r="AD1506">
        <v>0.203739802</v>
      </c>
    </row>
    <row r="1507" spans="1:30" x14ac:dyDescent="0.2">
      <c r="A1507" t="s">
        <v>7343</v>
      </c>
      <c r="B1507" t="s">
        <v>7344</v>
      </c>
      <c r="C1507" t="s">
        <v>7345</v>
      </c>
      <c r="D1507" t="s">
        <v>7346</v>
      </c>
      <c r="E1507" t="s">
        <v>7347</v>
      </c>
      <c r="F1507" t="s">
        <v>7348</v>
      </c>
      <c r="G1507" t="s">
        <v>91</v>
      </c>
      <c r="H1507">
        <v>56.058999999999997</v>
      </c>
      <c r="I1507">
        <v>31</v>
      </c>
      <c r="J1507">
        <v>75.400000000000006</v>
      </c>
      <c r="K1507">
        <v>0</v>
      </c>
      <c r="L1507">
        <v>323.31</v>
      </c>
      <c r="M1507">
        <v>29.84311104</v>
      </c>
      <c r="N1507">
        <v>30.162670139999999</v>
      </c>
      <c r="O1507">
        <v>30.281070710000002</v>
      </c>
      <c r="P1507">
        <v>30.409528730000002</v>
      </c>
      <c r="Q1507">
        <v>30.008117680000002</v>
      </c>
      <c r="R1507">
        <v>30.547290799999999</v>
      </c>
      <c r="S1507">
        <v>30.29098892</v>
      </c>
      <c r="T1507">
        <v>30.106245040000001</v>
      </c>
      <c r="U1507">
        <v>30.20373154</v>
      </c>
      <c r="V1507">
        <v>30.300184250000001</v>
      </c>
      <c r="W1507">
        <v>30.093456270000001</v>
      </c>
      <c r="X1507">
        <v>29.69049072</v>
      </c>
      <c r="Y1507">
        <v>0.110289346</v>
      </c>
      <c r="Z1507">
        <v>6.7573546999999998E-2</v>
      </c>
      <c r="AA1507">
        <v>0.53685239500000004</v>
      </c>
      <c r="AB1507">
        <v>0.29360198999999998</v>
      </c>
      <c r="AC1507">
        <v>0.38871766499999999</v>
      </c>
      <c r="AD1507">
        <v>0.172278086</v>
      </c>
    </row>
    <row r="1508" spans="1:30" x14ac:dyDescent="0.2">
      <c r="A1508" t="s">
        <v>7349</v>
      </c>
      <c r="B1508" t="s">
        <v>5985</v>
      </c>
      <c r="C1508" t="s">
        <v>5986</v>
      </c>
      <c r="D1508" t="s">
        <v>7350</v>
      </c>
      <c r="E1508" t="s">
        <v>7349</v>
      </c>
      <c r="F1508" t="s">
        <v>7351</v>
      </c>
      <c r="G1508" t="s">
        <v>232</v>
      </c>
      <c r="H1508">
        <v>38.198</v>
      </c>
      <c r="I1508">
        <v>1</v>
      </c>
      <c r="J1508">
        <v>5.2</v>
      </c>
      <c r="K1508">
        <v>0</v>
      </c>
      <c r="L1508">
        <v>280.76</v>
      </c>
      <c r="M1508">
        <v>28.060077669999998</v>
      </c>
      <c r="N1508">
        <v>28.03559113</v>
      </c>
      <c r="O1508">
        <v>28.477808</v>
      </c>
      <c r="P1508">
        <v>27.937473300000001</v>
      </c>
      <c r="Q1508">
        <v>28.360473630000001</v>
      </c>
      <c r="R1508">
        <v>28.2624855</v>
      </c>
      <c r="S1508">
        <v>28.25606346</v>
      </c>
      <c r="T1508">
        <v>28.21099281</v>
      </c>
      <c r="U1508">
        <v>28.183618549999998</v>
      </c>
      <c r="V1508">
        <v>28.335645679999999</v>
      </c>
      <c r="W1508">
        <v>28.129079820000001</v>
      </c>
      <c r="X1508">
        <v>27.725009920000002</v>
      </c>
      <c r="Y1508">
        <v>0.216628814</v>
      </c>
      <c r="Z1508">
        <v>0.127913793</v>
      </c>
      <c r="AA1508">
        <v>0.21847414100000001</v>
      </c>
      <c r="AB1508">
        <v>0.123565674</v>
      </c>
      <c r="AC1508">
        <v>0.353844671</v>
      </c>
      <c r="AD1508">
        <v>0.15364646900000001</v>
      </c>
    </row>
    <row r="1509" spans="1:30" x14ac:dyDescent="0.2">
      <c r="A1509" t="s">
        <v>7352</v>
      </c>
      <c r="B1509" t="s">
        <v>7353</v>
      </c>
      <c r="C1509" t="s">
        <v>6062</v>
      </c>
      <c r="D1509" t="s">
        <v>7354</v>
      </c>
      <c r="E1509" t="s">
        <v>7355</v>
      </c>
      <c r="F1509" t="s">
        <v>7356</v>
      </c>
      <c r="G1509" t="s">
        <v>395</v>
      </c>
      <c r="H1509">
        <v>55.877000000000002</v>
      </c>
      <c r="I1509">
        <v>58</v>
      </c>
      <c r="J1509">
        <v>89.6</v>
      </c>
      <c r="K1509">
        <v>0</v>
      </c>
      <c r="L1509">
        <v>323.31</v>
      </c>
      <c r="M1509">
        <v>36.235134119999998</v>
      </c>
      <c r="N1509">
        <v>36.148353579999998</v>
      </c>
      <c r="O1509">
        <v>35.740280149999997</v>
      </c>
      <c r="P1509">
        <v>36.135337829999997</v>
      </c>
      <c r="Q1509">
        <v>35.514476780000003</v>
      </c>
      <c r="R1509">
        <v>36.177307130000003</v>
      </c>
      <c r="S1509">
        <v>36.315559389999997</v>
      </c>
      <c r="T1509">
        <v>35.916233060000003</v>
      </c>
      <c r="U1509">
        <v>36.225418089999998</v>
      </c>
      <c r="V1509">
        <v>35.66227722</v>
      </c>
      <c r="W1509">
        <v>36.17539215</v>
      </c>
      <c r="X1509">
        <v>36.333614349999998</v>
      </c>
      <c r="Y1509">
        <v>2.0814571E-2</v>
      </c>
      <c r="Z1509">
        <v>-1.5838623E-2</v>
      </c>
      <c r="AA1509">
        <v>0.144418567</v>
      </c>
      <c r="AB1509">
        <v>-0.114720662</v>
      </c>
      <c r="AC1509">
        <v>0.150620115</v>
      </c>
      <c r="AD1509">
        <v>9.5308939999999995E-2</v>
      </c>
    </row>
    <row r="1510" spans="1:30" x14ac:dyDescent="0.2">
      <c r="A1510" t="s">
        <v>7357</v>
      </c>
      <c r="B1510" t="s">
        <v>7358</v>
      </c>
      <c r="C1510" t="s">
        <v>7359</v>
      </c>
      <c r="D1510" t="s">
        <v>7360</v>
      </c>
      <c r="E1510" t="s">
        <v>7361</v>
      </c>
      <c r="F1510" t="s">
        <v>7362</v>
      </c>
      <c r="G1510" t="s">
        <v>395</v>
      </c>
      <c r="H1510">
        <v>10.804</v>
      </c>
      <c r="I1510">
        <v>17</v>
      </c>
      <c r="J1510">
        <v>99</v>
      </c>
      <c r="K1510">
        <v>0</v>
      </c>
      <c r="L1510">
        <v>323.31</v>
      </c>
      <c r="M1510">
        <v>34.245159149999999</v>
      </c>
      <c r="N1510">
        <v>34.362087250000002</v>
      </c>
      <c r="O1510">
        <v>35.23006058</v>
      </c>
      <c r="P1510">
        <v>34.94410706</v>
      </c>
      <c r="Q1510">
        <v>35.459289550000001</v>
      </c>
      <c r="R1510">
        <v>34.564281459999997</v>
      </c>
      <c r="S1510">
        <v>34.233135220000001</v>
      </c>
      <c r="T1510">
        <v>34.862766270000002</v>
      </c>
      <c r="U1510">
        <v>34.057708740000002</v>
      </c>
      <c r="V1510">
        <v>34.471210480000003</v>
      </c>
      <c r="W1510">
        <v>34.407619480000001</v>
      </c>
      <c r="X1510">
        <v>34.079887390000003</v>
      </c>
      <c r="Y1510">
        <v>0.36712741500000001</v>
      </c>
      <c r="Z1510">
        <v>0.29286320999999998</v>
      </c>
      <c r="AA1510">
        <v>1.099861639</v>
      </c>
      <c r="AB1510">
        <v>0.669653575</v>
      </c>
      <c r="AC1510">
        <v>8.4337489000000002E-2</v>
      </c>
      <c r="AD1510">
        <v>6.4964294000000006E-2</v>
      </c>
    </row>
    <row r="1511" spans="1:30" x14ac:dyDescent="0.2">
      <c r="A1511" t="s">
        <v>7363</v>
      </c>
      <c r="B1511" t="s">
        <v>7364</v>
      </c>
      <c r="C1511" t="s">
        <v>7365</v>
      </c>
      <c r="D1511" t="s">
        <v>7366</v>
      </c>
      <c r="E1511" t="s">
        <v>7367</v>
      </c>
      <c r="F1511" t="s">
        <v>7368</v>
      </c>
      <c r="G1511" t="s">
        <v>91</v>
      </c>
      <c r="H1511">
        <v>35.091000000000001</v>
      </c>
      <c r="I1511">
        <v>11</v>
      </c>
      <c r="J1511">
        <v>49.7</v>
      </c>
      <c r="K1511">
        <v>0</v>
      </c>
      <c r="L1511">
        <v>133.97</v>
      </c>
      <c r="M1511">
        <v>28.071937559999999</v>
      </c>
      <c r="N1511">
        <v>27.997011180000001</v>
      </c>
      <c r="O1511">
        <v>27.739566799999999</v>
      </c>
      <c r="P1511">
        <v>27.821102140000001</v>
      </c>
      <c r="Q1511">
        <v>27.531183240000001</v>
      </c>
      <c r="R1511">
        <v>28.099086759999999</v>
      </c>
      <c r="S1511">
        <v>28.052221299999999</v>
      </c>
      <c r="T1511">
        <v>27.902997970000001</v>
      </c>
      <c r="U1511">
        <v>27.820129390000002</v>
      </c>
      <c r="V1511">
        <v>27.607383729999999</v>
      </c>
      <c r="W1511">
        <v>27.74220467</v>
      </c>
      <c r="X1511">
        <v>28.066661830000001</v>
      </c>
      <c r="Y1511">
        <v>0.31574340299999998</v>
      </c>
      <c r="Z1511">
        <v>0.13075510700000001</v>
      </c>
      <c r="AA1511">
        <v>1.8252534000000001E-2</v>
      </c>
      <c r="AB1511">
        <v>1.1707306000000001E-2</v>
      </c>
      <c r="AC1511">
        <v>0.322592606</v>
      </c>
      <c r="AD1511">
        <v>0.119699478</v>
      </c>
    </row>
    <row r="1512" spans="1:30" x14ac:dyDescent="0.2">
      <c r="A1512" t="s">
        <v>7369</v>
      </c>
      <c r="B1512" t="s">
        <v>7370</v>
      </c>
      <c r="C1512" t="s">
        <v>2905</v>
      </c>
      <c r="D1512" t="s">
        <v>7371</v>
      </c>
      <c r="E1512" t="s">
        <v>7372</v>
      </c>
      <c r="F1512" t="s">
        <v>7373</v>
      </c>
      <c r="G1512" t="s">
        <v>91</v>
      </c>
      <c r="H1512">
        <v>45.872999999999998</v>
      </c>
      <c r="I1512">
        <v>18</v>
      </c>
      <c r="J1512">
        <v>64.5</v>
      </c>
      <c r="K1512">
        <v>0</v>
      </c>
      <c r="L1512">
        <v>153.51</v>
      </c>
      <c r="M1512">
        <v>27.48069954</v>
      </c>
      <c r="N1512">
        <v>27.817508700000001</v>
      </c>
      <c r="O1512">
        <v>28.02659607</v>
      </c>
      <c r="P1512">
        <v>26.107332230000001</v>
      </c>
      <c r="Q1512">
        <v>26.000188829999999</v>
      </c>
      <c r="R1512">
        <v>27.93629456</v>
      </c>
      <c r="S1512">
        <v>28.327060700000001</v>
      </c>
      <c r="T1512">
        <v>27.440076829999999</v>
      </c>
      <c r="U1512">
        <v>27.880285260000001</v>
      </c>
      <c r="V1512">
        <v>24.90352631</v>
      </c>
      <c r="W1512">
        <v>28.04416466</v>
      </c>
      <c r="X1512">
        <v>27.927223210000001</v>
      </c>
      <c r="Y1512">
        <v>0.32212718299999998</v>
      </c>
      <c r="Z1512">
        <v>0.816630046</v>
      </c>
      <c r="AA1512">
        <v>8.1231030999999995E-2</v>
      </c>
      <c r="AB1512">
        <v>-0.277032852</v>
      </c>
      <c r="AC1512">
        <v>0.36428128500000001</v>
      </c>
      <c r="AD1512">
        <v>0.92416953999999996</v>
      </c>
    </row>
    <row r="1513" spans="1:30" x14ac:dyDescent="0.2">
      <c r="A1513" t="s">
        <v>7374</v>
      </c>
      <c r="B1513" t="s">
        <v>7375</v>
      </c>
      <c r="C1513" t="s">
        <v>7376</v>
      </c>
      <c r="D1513" t="s">
        <v>7377</v>
      </c>
      <c r="E1513" t="s">
        <v>7378</v>
      </c>
      <c r="F1513" t="s">
        <v>7379</v>
      </c>
      <c r="G1513" t="s">
        <v>43</v>
      </c>
      <c r="H1513">
        <v>16.436</v>
      </c>
      <c r="I1513">
        <v>12</v>
      </c>
      <c r="J1513">
        <v>80.099999999999994</v>
      </c>
      <c r="K1513">
        <v>0</v>
      </c>
      <c r="L1513">
        <v>109.09</v>
      </c>
      <c r="M1513">
        <v>26.254434589999999</v>
      </c>
      <c r="N1513">
        <v>24.707786559999999</v>
      </c>
      <c r="O1513">
        <v>26.17843246</v>
      </c>
      <c r="P1513">
        <v>26.399532319999999</v>
      </c>
      <c r="Q1513">
        <v>27.471734999999999</v>
      </c>
      <c r="R1513">
        <v>26.662752149999999</v>
      </c>
      <c r="S1513">
        <v>26.010860439999998</v>
      </c>
      <c r="T1513">
        <v>26.43563271</v>
      </c>
      <c r="U1513">
        <v>26.034017559999999</v>
      </c>
      <c r="V1513">
        <v>27.211318970000001</v>
      </c>
      <c r="W1513">
        <v>26.59576607</v>
      </c>
      <c r="X1513">
        <v>25.393489840000001</v>
      </c>
      <c r="Y1513">
        <v>0.39542232399999999</v>
      </c>
      <c r="Z1513">
        <v>-0.68664042199999997</v>
      </c>
      <c r="AA1513">
        <v>0.28782824400000001</v>
      </c>
      <c r="AB1513">
        <v>0.44448153200000001</v>
      </c>
      <c r="AC1513">
        <v>0.16382554099999999</v>
      </c>
      <c r="AD1513">
        <v>-0.240021388</v>
      </c>
    </row>
    <row r="1514" spans="1:30" x14ac:dyDescent="0.2">
      <c r="A1514" t="s">
        <v>7380</v>
      </c>
      <c r="B1514" t="s">
        <v>7381</v>
      </c>
      <c r="C1514" t="s">
        <v>7382</v>
      </c>
      <c r="D1514" t="s">
        <v>7383</v>
      </c>
      <c r="E1514" t="s">
        <v>7384</v>
      </c>
      <c r="F1514" t="s">
        <v>7385</v>
      </c>
      <c r="G1514" t="s">
        <v>43</v>
      </c>
      <c r="H1514">
        <v>16.337</v>
      </c>
      <c r="I1514">
        <v>9</v>
      </c>
      <c r="J1514">
        <v>70.7</v>
      </c>
      <c r="K1514">
        <v>0</v>
      </c>
      <c r="L1514">
        <v>65.260000000000005</v>
      </c>
      <c r="M1514">
        <v>26.501424790000002</v>
      </c>
      <c r="N1514">
        <v>26.502441409999999</v>
      </c>
      <c r="O1514">
        <v>26.79302788</v>
      </c>
      <c r="P1514">
        <v>27.06424904</v>
      </c>
      <c r="Q1514">
        <v>27.476301190000001</v>
      </c>
      <c r="R1514">
        <v>26.874435420000001</v>
      </c>
      <c r="S1514">
        <v>26.474538800000001</v>
      </c>
      <c r="T1514">
        <v>26.61666679</v>
      </c>
      <c r="U1514">
        <v>26.329782489999999</v>
      </c>
      <c r="V1514">
        <v>27.42478371</v>
      </c>
      <c r="W1514">
        <v>26.631175989999999</v>
      </c>
      <c r="X1514">
        <v>26.6768055</v>
      </c>
      <c r="Y1514">
        <v>0.49493276000000003</v>
      </c>
      <c r="Z1514">
        <v>-0.31195704099999999</v>
      </c>
      <c r="AA1514">
        <v>0.29474481400000002</v>
      </c>
      <c r="AB1514">
        <v>0.22740682000000001</v>
      </c>
      <c r="AC1514">
        <v>0.74231655200000002</v>
      </c>
      <c r="AD1514">
        <v>-0.43725903799999999</v>
      </c>
    </row>
    <row r="1515" spans="1:30" x14ac:dyDescent="0.2">
      <c r="A1515" t="s">
        <v>7386</v>
      </c>
      <c r="B1515" t="s">
        <v>7387</v>
      </c>
      <c r="C1515" t="s">
        <v>5679</v>
      </c>
      <c r="D1515" t="s">
        <v>7388</v>
      </c>
      <c r="E1515" t="s">
        <v>7389</v>
      </c>
      <c r="F1515" t="s">
        <v>7390</v>
      </c>
      <c r="G1515" t="s">
        <v>43</v>
      </c>
      <c r="H1515">
        <v>19.475000000000001</v>
      </c>
      <c r="I1515">
        <v>15</v>
      </c>
      <c r="J1515">
        <v>63.3</v>
      </c>
      <c r="K1515">
        <v>0</v>
      </c>
      <c r="L1515">
        <v>323.31</v>
      </c>
      <c r="M1515">
        <v>27.261857989999999</v>
      </c>
      <c r="N1515">
        <v>27.352706909999998</v>
      </c>
      <c r="O1515">
        <v>27.568845750000001</v>
      </c>
      <c r="P1515">
        <v>27.720840450000001</v>
      </c>
      <c r="Q1515">
        <v>29.08529854</v>
      </c>
      <c r="R1515">
        <v>28.14812088</v>
      </c>
      <c r="S1515">
        <v>27.470262529999999</v>
      </c>
      <c r="T1515">
        <v>27.57845116</v>
      </c>
      <c r="U1515">
        <v>27.298589710000002</v>
      </c>
      <c r="V1515">
        <v>28.570655819999999</v>
      </c>
      <c r="W1515">
        <v>27.962236399999998</v>
      </c>
      <c r="X1515">
        <v>27.273998259999999</v>
      </c>
      <c r="Y1515">
        <v>0.63262362299999997</v>
      </c>
      <c r="Z1515">
        <v>-0.541159948</v>
      </c>
      <c r="AA1515">
        <v>0.27967262900000001</v>
      </c>
      <c r="AB1515">
        <v>0.382456462</v>
      </c>
      <c r="AC1515">
        <v>0.56357474699999999</v>
      </c>
      <c r="AD1515">
        <v>-0.48652903199999997</v>
      </c>
    </row>
    <row r="1516" spans="1:30" x14ac:dyDescent="0.2">
      <c r="A1516" t="s">
        <v>7391</v>
      </c>
      <c r="B1516" t="s">
        <v>7392</v>
      </c>
      <c r="C1516" t="s">
        <v>7393</v>
      </c>
      <c r="D1516" t="s">
        <v>7394</v>
      </c>
      <c r="E1516" t="s">
        <v>7395</v>
      </c>
      <c r="F1516" t="s">
        <v>7396</v>
      </c>
      <c r="G1516" t="s">
        <v>43</v>
      </c>
      <c r="H1516">
        <v>37.706000000000003</v>
      </c>
      <c r="I1516">
        <v>37</v>
      </c>
      <c r="J1516">
        <v>96</v>
      </c>
      <c r="K1516">
        <v>0</v>
      </c>
      <c r="L1516">
        <v>323.31</v>
      </c>
      <c r="M1516">
        <v>31.992534639999999</v>
      </c>
      <c r="N1516">
        <v>31.95234108</v>
      </c>
      <c r="O1516">
        <v>31.90120697</v>
      </c>
      <c r="P1516">
        <v>32.109516139999997</v>
      </c>
      <c r="Q1516">
        <v>32.472496030000002</v>
      </c>
      <c r="R1516">
        <v>31.819246289999999</v>
      </c>
      <c r="S1516">
        <v>31.75660706</v>
      </c>
      <c r="T1516">
        <v>31.959751130000001</v>
      </c>
      <c r="U1516">
        <v>31.941118240000002</v>
      </c>
      <c r="V1516">
        <v>32.414199830000001</v>
      </c>
      <c r="W1516">
        <v>31.921459200000001</v>
      </c>
      <c r="X1516">
        <v>31.950012210000001</v>
      </c>
      <c r="Y1516">
        <v>0.38033800000000001</v>
      </c>
      <c r="Z1516">
        <v>-0.146529516</v>
      </c>
      <c r="AA1516">
        <v>5.3650982E-2</v>
      </c>
      <c r="AB1516">
        <v>3.8529078000000001E-2</v>
      </c>
      <c r="AC1516">
        <v>0.53578693600000005</v>
      </c>
      <c r="AD1516">
        <v>-0.20939827</v>
      </c>
    </row>
    <row r="1517" spans="1:30" x14ac:dyDescent="0.2">
      <c r="A1517" t="s">
        <v>7397</v>
      </c>
      <c r="B1517" t="s">
        <v>7398</v>
      </c>
      <c r="C1517" t="s">
        <v>7399</v>
      </c>
      <c r="D1517" t="s">
        <v>7400</v>
      </c>
      <c r="E1517" t="s">
        <v>7401</v>
      </c>
      <c r="F1517" t="s">
        <v>7402</v>
      </c>
      <c r="G1517" t="s">
        <v>43</v>
      </c>
      <c r="H1517">
        <v>23.475999999999999</v>
      </c>
      <c r="I1517">
        <v>12</v>
      </c>
      <c r="J1517">
        <v>59.2</v>
      </c>
      <c r="K1517">
        <v>0</v>
      </c>
      <c r="L1517">
        <v>21.001999999999999</v>
      </c>
      <c r="M1517">
        <v>24.131204610000001</v>
      </c>
      <c r="N1517">
        <v>24.587501530000001</v>
      </c>
      <c r="O1517">
        <v>23.797988889999999</v>
      </c>
      <c r="P1517">
        <v>24.390970230000001</v>
      </c>
      <c r="Q1517">
        <v>25.721937180000001</v>
      </c>
      <c r="R1517">
        <v>24.711473460000001</v>
      </c>
      <c r="S1517">
        <v>24.325849529999999</v>
      </c>
      <c r="T1517">
        <v>24.347394940000001</v>
      </c>
      <c r="U1517">
        <v>23.441846850000001</v>
      </c>
      <c r="V1517">
        <v>23.34066391</v>
      </c>
      <c r="W1517">
        <v>23.31318855</v>
      </c>
      <c r="X1517">
        <v>23.42447662</v>
      </c>
      <c r="Y1517">
        <v>1.6095542540000001</v>
      </c>
      <c r="Z1517">
        <v>0.81278864500000003</v>
      </c>
      <c r="AA1517">
        <v>1.7672783400000001</v>
      </c>
      <c r="AB1517">
        <v>1.582017263</v>
      </c>
      <c r="AC1517">
        <v>1.062846806</v>
      </c>
      <c r="AD1517">
        <v>0.67892074599999996</v>
      </c>
    </row>
    <row r="1518" spans="1:30" x14ac:dyDescent="0.2">
      <c r="A1518" t="s">
        <v>7403</v>
      </c>
      <c r="B1518" t="s">
        <v>7404</v>
      </c>
      <c r="C1518" t="s">
        <v>7405</v>
      </c>
      <c r="D1518" t="s">
        <v>7406</v>
      </c>
      <c r="E1518" t="s">
        <v>7407</v>
      </c>
      <c r="F1518" t="s">
        <v>7408</v>
      </c>
      <c r="G1518" t="s">
        <v>43</v>
      </c>
      <c r="H1518">
        <v>14.351000000000001</v>
      </c>
      <c r="I1518">
        <v>7</v>
      </c>
      <c r="J1518">
        <v>46</v>
      </c>
      <c r="K1518">
        <v>0</v>
      </c>
      <c r="L1518">
        <v>39.904000000000003</v>
      </c>
      <c r="M1518">
        <v>25.761621479999999</v>
      </c>
      <c r="N1518">
        <v>25.331521989999999</v>
      </c>
      <c r="O1518">
        <v>25.491550449999998</v>
      </c>
      <c r="P1518">
        <v>26.127527239999999</v>
      </c>
      <c r="Q1518">
        <v>26.769006730000001</v>
      </c>
      <c r="R1518">
        <v>25.485282900000001</v>
      </c>
      <c r="S1518">
        <v>24.75625801</v>
      </c>
      <c r="T1518">
        <v>23.586400990000001</v>
      </c>
      <c r="U1518">
        <v>25.101482390000001</v>
      </c>
      <c r="V1518">
        <v>25.897790910000001</v>
      </c>
      <c r="W1518">
        <v>25.88163948</v>
      </c>
      <c r="X1518">
        <v>25.462013240000001</v>
      </c>
      <c r="Y1518">
        <v>0.50388465000000005</v>
      </c>
      <c r="Z1518">
        <v>-0.218916575</v>
      </c>
      <c r="AA1518">
        <v>0.40601449299999998</v>
      </c>
      <c r="AB1518">
        <v>0.38012441000000002</v>
      </c>
      <c r="AC1518">
        <v>1.2380423460000001</v>
      </c>
      <c r="AD1518">
        <v>-1.265767415</v>
      </c>
    </row>
    <row r="1519" spans="1:30" x14ac:dyDescent="0.2">
      <c r="A1519" t="s">
        <v>7409</v>
      </c>
      <c r="B1519" t="s">
        <v>7410</v>
      </c>
      <c r="C1519" t="s">
        <v>7411</v>
      </c>
      <c r="D1519" t="s">
        <v>7412</v>
      </c>
      <c r="E1519" t="s">
        <v>7413</v>
      </c>
      <c r="F1519" t="s">
        <v>7414</v>
      </c>
      <c r="G1519" t="s">
        <v>43</v>
      </c>
      <c r="H1519">
        <v>8.4887999999999995</v>
      </c>
      <c r="I1519">
        <v>6</v>
      </c>
      <c r="J1519">
        <v>74</v>
      </c>
      <c r="K1519">
        <v>0</v>
      </c>
      <c r="L1519">
        <v>19.34</v>
      </c>
      <c r="M1519">
        <v>26.38618851</v>
      </c>
      <c r="N1519">
        <v>26.60583115</v>
      </c>
      <c r="O1519">
        <v>26.600454330000002</v>
      </c>
      <c r="P1519">
        <v>26.19773674</v>
      </c>
      <c r="Q1519">
        <v>27.40819359</v>
      </c>
      <c r="R1519">
        <v>24.622259140000001</v>
      </c>
      <c r="S1519">
        <v>26.30455589</v>
      </c>
      <c r="T1519">
        <v>26.196762079999999</v>
      </c>
      <c r="U1519">
        <v>26.222509380000002</v>
      </c>
      <c r="V1519">
        <v>26.811273570000001</v>
      </c>
      <c r="W1519">
        <v>26.451581950000001</v>
      </c>
      <c r="X1519">
        <v>26.181829449999999</v>
      </c>
      <c r="Y1519">
        <v>8.9338252000000007E-2</v>
      </c>
      <c r="Z1519">
        <v>4.9263000000000001E-2</v>
      </c>
      <c r="AA1519">
        <v>0.18739610900000001</v>
      </c>
      <c r="AB1519">
        <v>-0.40549850500000001</v>
      </c>
      <c r="AC1519">
        <v>0.57800080200000004</v>
      </c>
      <c r="AD1519">
        <v>-0.24028587300000001</v>
      </c>
    </row>
    <row r="1520" spans="1:30" x14ac:dyDescent="0.2">
      <c r="A1520" t="s">
        <v>7415</v>
      </c>
      <c r="B1520" t="s">
        <v>7416</v>
      </c>
      <c r="C1520" t="s">
        <v>7417</v>
      </c>
      <c r="D1520" t="s">
        <v>7418</v>
      </c>
      <c r="E1520" t="s">
        <v>7419</v>
      </c>
      <c r="F1520" t="s">
        <v>7420</v>
      </c>
      <c r="G1520" t="s">
        <v>395</v>
      </c>
      <c r="H1520">
        <v>55.875999999999998</v>
      </c>
      <c r="I1520">
        <v>13</v>
      </c>
      <c r="J1520">
        <v>34.4</v>
      </c>
      <c r="K1520">
        <v>0</v>
      </c>
      <c r="L1520">
        <v>19.414999999999999</v>
      </c>
      <c r="M1520">
        <v>24.653890610000001</v>
      </c>
      <c r="N1520">
        <v>23.286090850000001</v>
      </c>
      <c r="O1520">
        <v>24.903909680000002</v>
      </c>
      <c r="P1520">
        <v>23.279951100000002</v>
      </c>
      <c r="Q1520">
        <v>24.818483350000001</v>
      </c>
      <c r="R1520">
        <v>23.640722270000001</v>
      </c>
      <c r="S1520">
        <v>23.847396849999999</v>
      </c>
      <c r="T1520">
        <v>24.15733719</v>
      </c>
      <c r="U1520">
        <v>23.576875690000001</v>
      </c>
      <c r="V1520">
        <v>25.982191090000001</v>
      </c>
      <c r="W1520">
        <v>23.895792010000001</v>
      </c>
      <c r="X1520">
        <v>24.474742890000002</v>
      </c>
      <c r="Y1520">
        <v>0.24908139000000001</v>
      </c>
      <c r="Z1520">
        <v>-0.50294494599999995</v>
      </c>
      <c r="AA1520">
        <v>0.48875573500000002</v>
      </c>
      <c r="AB1520">
        <v>-0.87118975300000001</v>
      </c>
      <c r="AC1520">
        <v>0.64814444900000001</v>
      </c>
      <c r="AD1520">
        <v>-0.92370541900000003</v>
      </c>
    </row>
    <row r="1521" spans="1:30" x14ac:dyDescent="0.2">
      <c r="A1521" t="s">
        <v>7421</v>
      </c>
      <c r="B1521" t="s">
        <v>7422</v>
      </c>
      <c r="C1521" t="s">
        <v>7423</v>
      </c>
      <c r="D1521" t="s">
        <v>7424</v>
      </c>
      <c r="E1521" t="s">
        <v>7425</v>
      </c>
      <c r="F1521" t="s">
        <v>7426</v>
      </c>
      <c r="G1521" t="s">
        <v>91</v>
      </c>
      <c r="H1521">
        <v>36.442</v>
      </c>
      <c r="I1521">
        <v>15</v>
      </c>
      <c r="J1521">
        <v>63.6</v>
      </c>
      <c r="K1521">
        <v>0</v>
      </c>
      <c r="L1521">
        <v>105.97</v>
      </c>
      <c r="M1521">
        <v>26.051548</v>
      </c>
      <c r="N1521">
        <v>27.19732475</v>
      </c>
      <c r="O1521">
        <v>27.083448409999999</v>
      </c>
      <c r="P1521">
        <v>27.475605009999999</v>
      </c>
      <c r="Q1521">
        <v>26.919685359999999</v>
      </c>
      <c r="R1521">
        <v>26.959253310000001</v>
      </c>
      <c r="S1521">
        <v>26.518663409999998</v>
      </c>
      <c r="T1521">
        <v>26.503911970000001</v>
      </c>
      <c r="U1521">
        <v>26.930328370000002</v>
      </c>
      <c r="V1521">
        <v>26.6607132</v>
      </c>
      <c r="W1521">
        <v>26.883087159999999</v>
      </c>
      <c r="X1521">
        <v>26.019645690000001</v>
      </c>
      <c r="Y1521">
        <v>0.22395688399999999</v>
      </c>
      <c r="Z1521">
        <v>0.25629170699999998</v>
      </c>
      <c r="AA1521">
        <v>0.88368921</v>
      </c>
      <c r="AB1521">
        <v>0.59703254699999997</v>
      </c>
      <c r="AC1521">
        <v>0.16635629399999999</v>
      </c>
      <c r="AD1521">
        <v>0.12981923400000001</v>
      </c>
    </row>
    <row r="1522" spans="1:30" x14ac:dyDescent="0.2">
      <c r="A1522" t="s">
        <v>7427</v>
      </c>
      <c r="B1522" t="s">
        <v>7428</v>
      </c>
      <c r="C1522" t="s">
        <v>7429</v>
      </c>
      <c r="D1522" t="s">
        <v>7430</v>
      </c>
      <c r="E1522" t="s">
        <v>7431</v>
      </c>
      <c r="F1522" t="s">
        <v>7432</v>
      </c>
      <c r="G1522" t="s">
        <v>91</v>
      </c>
      <c r="H1522">
        <v>32.008000000000003</v>
      </c>
      <c r="I1522">
        <v>13</v>
      </c>
      <c r="J1522">
        <v>59.1</v>
      </c>
      <c r="K1522">
        <v>0</v>
      </c>
      <c r="L1522">
        <v>84.537999999999997</v>
      </c>
      <c r="M1522">
        <v>27.737504959999999</v>
      </c>
      <c r="N1522">
        <v>28.224258420000002</v>
      </c>
      <c r="O1522">
        <v>27.826930999999998</v>
      </c>
      <c r="P1522">
        <v>28.281446460000002</v>
      </c>
      <c r="Q1522">
        <v>24.871282579999999</v>
      </c>
      <c r="R1522">
        <v>27.79952621</v>
      </c>
      <c r="S1522">
        <v>27.490295410000002</v>
      </c>
      <c r="T1522">
        <v>28.476184839999998</v>
      </c>
      <c r="U1522">
        <v>27.691390989999999</v>
      </c>
      <c r="V1522">
        <v>27.567976000000002</v>
      </c>
      <c r="W1522">
        <v>27.344011309999999</v>
      </c>
      <c r="X1522">
        <v>27.590280530000001</v>
      </c>
      <c r="Y1522">
        <v>1.1927141990000001</v>
      </c>
      <c r="Z1522">
        <v>0.42880884800000002</v>
      </c>
      <c r="AA1522">
        <v>0.18444803300000001</v>
      </c>
      <c r="AB1522">
        <v>-0.51667086299999998</v>
      </c>
      <c r="AC1522">
        <v>0.54812719799999998</v>
      </c>
      <c r="AD1522">
        <v>0.385201136</v>
      </c>
    </row>
    <row r="1523" spans="1:30" x14ac:dyDescent="0.2">
      <c r="A1523" t="s">
        <v>7433</v>
      </c>
      <c r="B1523" t="s">
        <v>7434</v>
      </c>
      <c r="C1523" t="s">
        <v>7435</v>
      </c>
      <c r="D1523" t="s">
        <v>7436</v>
      </c>
      <c r="E1523" t="s">
        <v>7437</v>
      </c>
      <c r="F1523" t="s">
        <v>7438</v>
      </c>
      <c r="G1523" t="s">
        <v>43</v>
      </c>
      <c r="H1523">
        <v>51.853999999999999</v>
      </c>
      <c r="I1523">
        <v>31</v>
      </c>
      <c r="J1523">
        <v>75.3</v>
      </c>
      <c r="K1523">
        <v>0</v>
      </c>
      <c r="L1523">
        <v>323.31</v>
      </c>
      <c r="M1523">
        <v>25.834125520000001</v>
      </c>
      <c r="N1523">
        <v>26.113605499999998</v>
      </c>
      <c r="O1523">
        <v>26.850431440000001</v>
      </c>
      <c r="P1523">
        <v>27.405193329999999</v>
      </c>
      <c r="Q1523">
        <v>26.172054289999998</v>
      </c>
      <c r="R1523">
        <v>26.94402504</v>
      </c>
      <c r="S1523">
        <v>25.913307190000001</v>
      </c>
      <c r="T1523">
        <v>26.32635689</v>
      </c>
      <c r="U1523">
        <v>26.213989260000002</v>
      </c>
      <c r="V1523">
        <v>25.972854609999999</v>
      </c>
      <c r="W1523">
        <v>26.904834749999999</v>
      </c>
      <c r="X1523">
        <v>26.263183590000001</v>
      </c>
      <c r="Y1523">
        <v>0.100123935</v>
      </c>
      <c r="Z1523">
        <v>-0.114236832</v>
      </c>
      <c r="AA1523">
        <v>0.43509941299999999</v>
      </c>
      <c r="AB1523">
        <v>0.46013323499999997</v>
      </c>
      <c r="AC1523">
        <v>0.30984734200000003</v>
      </c>
      <c r="AD1523">
        <v>-0.229073207</v>
      </c>
    </row>
    <row r="1524" spans="1:30" x14ac:dyDescent="0.2">
      <c r="A1524" t="s">
        <v>7439</v>
      </c>
      <c r="B1524" t="s">
        <v>7440</v>
      </c>
      <c r="C1524" t="s">
        <v>7441</v>
      </c>
      <c r="D1524" t="s">
        <v>7442</v>
      </c>
      <c r="E1524" t="s">
        <v>7443</v>
      </c>
      <c r="F1524" t="s">
        <v>7444</v>
      </c>
      <c r="G1524" t="s">
        <v>91</v>
      </c>
      <c r="H1524">
        <v>16.457999999999998</v>
      </c>
      <c r="I1524">
        <v>8</v>
      </c>
      <c r="J1524">
        <v>56.6</v>
      </c>
      <c r="K1524">
        <v>0</v>
      </c>
      <c r="L1524">
        <v>323.31</v>
      </c>
      <c r="M1524">
        <v>27.009773249999999</v>
      </c>
      <c r="N1524">
        <v>27.113466259999999</v>
      </c>
      <c r="O1524">
        <v>26.99366951</v>
      </c>
      <c r="P1524">
        <v>27.345365520000001</v>
      </c>
      <c r="Q1524">
        <v>27.393539430000001</v>
      </c>
      <c r="R1524">
        <v>27.260961529999999</v>
      </c>
      <c r="S1524">
        <v>27.309820179999999</v>
      </c>
      <c r="T1524">
        <v>27.06486511</v>
      </c>
      <c r="U1524">
        <v>27.1208992</v>
      </c>
      <c r="V1524">
        <v>27.654922490000001</v>
      </c>
      <c r="W1524">
        <v>27.163461689999998</v>
      </c>
      <c r="X1524">
        <v>27.09918785</v>
      </c>
      <c r="Y1524">
        <v>0.67524577900000005</v>
      </c>
      <c r="Z1524">
        <v>-0.266887665</v>
      </c>
      <c r="AA1524">
        <v>5.2522197999999999E-2</v>
      </c>
      <c r="AB1524">
        <v>2.7431488E-2</v>
      </c>
      <c r="AC1524">
        <v>0.299907745</v>
      </c>
      <c r="AD1524">
        <v>-0.14066251099999999</v>
      </c>
    </row>
    <row r="1525" spans="1:30" x14ac:dyDescent="0.2">
      <c r="A1525" t="s">
        <v>7445</v>
      </c>
      <c r="B1525" t="s">
        <v>7446</v>
      </c>
      <c r="C1525" t="s">
        <v>7447</v>
      </c>
      <c r="D1525" t="s">
        <v>7448</v>
      </c>
      <c r="E1525" t="s">
        <v>7449</v>
      </c>
      <c r="F1525" t="s">
        <v>7450</v>
      </c>
      <c r="G1525" t="s">
        <v>91</v>
      </c>
      <c r="H1525">
        <v>24.073</v>
      </c>
      <c r="I1525">
        <v>7</v>
      </c>
      <c r="J1525">
        <v>62.8</v>
      </c>
      <c r="K1525">
        <v>0</v>
      </c>
      <c r="L1525">
        <v>69.405000000000001</v>
      </c>
      <c r="M1525">
        <v>25.848379139999999</v>
      </c>
      <c r="N1525">
        <v>26.074737549999998</v>
      </c>
      <c r="O1525">
        <v>26.762178420000001</v>
      </c>
      <c r="P1525">
        <v>25.090246199999999</v>
      </c>
      <c r="Q1525">
        <v>24.971448899999999</v>
      </c>
      <c r="R1525">
        <v>26.348863600000001</v>
      </c>
      <c r="S1525">
        <v>27.048015589999999</v>
      </c>
      <c r="T1525">
        <v>26.821407319999999</v>
      </c>
      <c r="U1525">
        <v>26.799465179999999</v>
      </c>
      <c r="V1525">
        <v>25.80052757</v>
      </c>
      <c r="W1525">
        <v>25.98346329</v>
      </c>
      <c r="X1525">
        <v>26.399223330000002</v>
      </c>
      <c r="Y1525">
        <v>0.19678037200000001</v>
      </c>
      <c r="Z1525">
        <v>0.16736030599999999</v>
      </c>
      <c r="AA1525">
        <v>0.55070719099999998</v>
      </c>
      <c r="AB1525">
        <v>-0.59088516199999996</v>
      </c>
      <c r="AC1525">
        <v>1.887041309</v>
      </c>
      <c r="AD1525">
        <v>0.82855796800000003</v>
      </c>
    </row>
    <row r="1526" spans="1:30" x14ac:dyDescent="0.2">
      <c r="A1526" t="s">
        <v>7451</v>
      </c>
      <c r="B1526" t="s">
        <v>162</v>
      </c>
      <c r="C1526" t="s">
        <v>100</v>
      </c>
      <c r="D1526" t="s">
        <v>7452</v>
      </c>
      <c r="E1526" t="s">
        <v>7453</v>
      </c>
      <c r="F1526" t="s">
        <v>7454</v>
      </c>
      <c r="G1526" t="s">
        <v>58</v>
      </c>
      <c r="H1526">
        <v>38.987000000000002</v>
      </c>
      <c r="I1526">
        <v>9</v>
      </c>
      <c r="J1526">
        <v>39.700000000000003</v>
      </c>
      <c r="K1526">
        <v>0</v>
      </c>
      <c r="L1526">
        <v>29.550999999999998</v>
      </c>
      <c r="M1526">
        <v>25.113983149999999</v>
      </c>
      <c r="N1526">
        <v>25.61809731</v>
      </c>
      <c r="O1526">
        <v>25.171119690000001</v>
      </c>
      <c r="P1526">
        <v>23.949695590000001</v>
      </c>
      <c r="Q1526">
        <v>23.86923981</v>
      </c>
      <c r="R1526">
        <v>25.555786130000001</v>
      </c>
      <c r="S1526">
        <v>25.833255770000001</v>
      </c>
      <c r="T1526">
        <v>26.329816820000001</v>
      </c>
      <c r="U1526">
        <v>25.458044050000002</v>
      </c>
      <c r="V1526">
        <v>25.94942284</v>
      </c>
      <c r="W1526">
        <v>25.665220260000002</v>
      </c>
      <c r="X1526">
        <v>24.446706769999999</v>
      </c>
      <c r="Y1526">
        <v>3.6626145999999998E-2</v>
      </c>
      <c r="Z1526">
        <v>-5.2716573000000003E-2</v>
      </c>
      <c r="AA1526">
        <v>0.55318926999999996</v>
      </c>
      <c r="AB1526">
        <v>-0.89554278099999995</v>
      </c>
      <c r="AC1526">
        <v>0.42193771000000002</v>
      </c>
      <c r="AD1526">
        <v>0.51992225599999997</v>
      </c>
    </row>
    <row r="1527" spans="1:30" x14ac:dyDescent="0.2">
      <c r="A1527" t="s">
        <v>7455</v>
      </c>
      <c r="B1527" t="s">
        <v>7456</v>
      </c>
      <c r="C1527" t="s">
        <v>7457</v>
      </c>
      <c r="D1527" t="s">
        <v>7458</v>
      </c>
      <c r="E1527" t="s">
        <v>7459</v>
      </c>
      <c r="F1527" t="s">
        <v>7460</v>
      </c>
      <c r="G1527" t="s">
        <v>43</v>
      </c>
      <c r="H1527">
        <v>55.709000000000003</v>
      </c>
      <c r="I1527">
        <v>32</v>
      </c>
      <c r="J1527">
        <v>67.3</v>
      </c>
      <c r="K1527">
        <v>0</v>
      </c>
      <c r="L1527">
        <v>260.69</v>
      </c>
      <c r="M1527">
        <v>27.815982819999999</v>
      </c>
      <c r="N1527">
        <v>27.94044495</v>
      </c>
      <c r="O1527">
        <v>28.110483169999998</v>
      </c>
      <c r="P1527">
        <v>28.588136670000001</v>
      </c>
      <c r="Q1527">
        <v>25.096153260000001</v>
      </c>
      <c r="R1527">
        <v>28.189804079999998</v>
      </c>
      <c r="S1527">
        <v>28.172073359999999</v>
      </c>
      <c r="T1527">
        <v>28.066558839999999</v>
      </c>
      <c r="U1527">
        <v>27.593631739999999</v>
      </c>
      <c r="V1527">
        <v>25.80909157</v>
      </c>
      <c r="W1527">
        <v>27.741432190000001</v>
      </c>
      <c r="X1527">
        <v>27.77756119</v>
      </c>
      <c r="Y1527">
        <v>0.57440943600000005</v>
      </c>
      <c r="Z1527">
        <v>0.84627532999999999</v>
      </c>
      <c r="AA1527">
        <v>4.8720924999999998E-2</v>
      </c>
      <c r="AB1527">
        <v>0.18200302099999999</v>
      </c>
      <c r="AC1527">
        <v>0.54772047400000001</v>
      </c>
      <c r="AD1527">
        <v>0.83472633399999996</v>
      </c>
    </row>
    <row r="1528" spans="1:30" x14ac:dyDescent="0.2">
      <c r="A1528" t="s">
        <v>7461</v>
      </c>
      <c r="B1528" t="s">
        <v>7462</v>
      </c>
      <c r="C1528" t="s">
        <v>7463</v>
      </c>
      <c r="D1528" t="s">
        <v>7464</v>
      </c>
      <c r="E1528" t="s">
        <v>7465</v>
      </c>
      <c r="F1528" t="s">
        <v>7466</v>
      </c>
      <c r="G1528" t="s">
        <v>91</v>
      </c>
      <c r="H1528">
        <v>22.393999999999998</v>
      </c>
      <c r="I1528">
        <v>6</v>
      </c>
      <c r="J1528">
        <v>30.2</v>
      </c>
      <c r="K1528">
        <v>0</v>
      </c>
      <c r="L1528">
        <v>24.091000000000001</v>
      </c>
      <c r="M1528">
        <v>25.675115590000001</v>
      </c>
      <c r="N1528">
        <v>24.56991386</v>
      </c>
      <c r="O1528">
        <v>25.91895676</v>
      </c>
      <c r="P1528">
        <v>24.38781548</v>
      </c>
      <c r="Q1528">
        <v>24.760913850000001</v>
      </c>
      <c r="R1528">
        <v>24.339107510000002</v>
      </c>
      <c r="S1528">
        <v>23.667104720000001</v>
      </c>
      <c r="T1528">
        <v>23.302053449999999</v>
      </c>
      <c r="U1528">
        <v>24.929273609999999</v>
      </c>
      <c r="V1528">
        <v>25.422811509999999</v>
      </c>
      <c r="W1528">
        <v>23.507810589999998</v>
      </c>
      <c r="X1528">
        <v>22.864564900000001</v>
      </c>
      <c r="Y1528">
        <v>0.76772311500000001</v>
      </c>
      <c r="Z1528">
        <v>1.4562664030000001</v>
      </c>
      <c r="AA1528">
        <v>0.29295131800000002</v>
      </c>
      <c r="AB1528">
        <v>0.56421661400000001</v>
      </c>
      <c r="AC1528">
        <v>1.2452856E-2</v>
      </c>
      <c r="AD1528">
        <v>3.4414926999999998E-2</v>
      </c>
    </row>
    <row r="1529" spans="1:30" x14ac:dyDescent="0.2">
      <c r="A1529" t="s">
        <v>7467</v>
      </c>
      <c r="B1529" t="s">
        <v>99</v>
      </c>
      <c r="C1529" t="s">
        <v>100</v>
      </c>
      <c r="D1529" t="s">
        <v>7468</v>
      </c>
      <c r="E1529" t="s">
        <v>7467</v>
      </c>
      <c r="F1529" t="s">
        <v>7469</v>
      </c>
      <c r="G1529" t="s">
        <v>58</v>
      </c>
      <c r="H1529">
        <v>13.356999999999999</v>
      </c>
      <c r="I1529">
        <v>5</v>
      </c>
      <c r="J1529">
        <v>87.2</v>
      </c>
      <c r="K1529">
        <v>0</v>
      </c>
      <c r="L1529">
        <v>177.28</v>
      </c>
      <c r="M1529">
        <v>31.107990260000001</v>
      </c>
      <c r="N1529">
        <v>31.401107790000001</v>
      </c>
      <c r="O1529">
        <v>31.679342269999999</v>
      </c>
      <c r="P1529">
        <v>31.42897224</v>
      </c>
      <c r="Q1529">
        <v>31.519720079999999</v>
      </c>
      <c r="R1529">
        <v>30.604700090000001</v>
      </c>
      <c r="S1529">
        <v>30.826841349999999</v>
      </c>
      <c r="T1529">
        <v>31.18506241</v>
      </c>
      <c r="U1529">
        <v>31.173908229999999</v>
      </c>
      <c r="V1529">
        <v>31.250732419999999</v>
      </c>
      <c r="W1529">
        <v>30.96788025</v>
      </c>
      <c r="X1529">
        <v>31.382265090000001</v>
      </c>
      <c r="Y1529">
        <v>0.40434052199999998</v>
      </c>
      <c r="Z1529">
        <v>0.19585418700000001</v>
      </c>
      <c r="AA1529">
        <v>1.6637216999999999E-2</v>
      </c>
      <c r="AB1529">
        <v>-1.5828451E-2</v>
      </c>
      <c r="AC1529">
        <v>0.33678244299999999</v>
      </c>
      <c r="AD1529">
        <v>-0.13835525500000001</v>
      </c>
    </row>
    <row r="1530" spans="1:30" x14ac:dyDescent="0.2">
      <c r="A1530" t="s">
        <v>7470</v>
      </c>
      <c r="B1530" t="s">
        <v>7471</v>
      </c>
      <c r="C1530" t="s">
        <v>7472</v>
      </c>
      <c r="D1530" t="s">
        <v>7473</v>
      </c>
      <c r="E1530" t="s">
        <v>7474</v>
      </c>
      <c r="F1530" t="s">
        <v>7475</v>
      </c>
      <c r="G1530" t="s">
        <v>91</v>
      </c>
      <c r="H1530">
        <v>38.009</v>
      </c>
      <c r="I1530">
        <v>15</v>
      </c>
      <c r="J1530">
        <v>68</v>
      </c>
      <c r="K1530">
        <v>0</v>
      </c>
      <c r="L1530">
        <v>143.94999999999999</v>
      </c>
      <c r="M1530">
        <v>26.01165009</v>
      </c>
      <c r="N1530">
        <v>24.154815670000001</v>
      </c>
      <c r="O1530">
        <v>26.28499794</v>
      </c>
      <c r="P1530">
        <v>27.359174729999999</v>
      </c>
      <c r="Q1530">
        <v>27.855312349999998</v>
      </c>
      <c r="R1530">
        <v>26.431526179999999</v>
      </c>
      <c r="S1530">
        <v>25.969718929999999</v>
      </c>
      <c r="T1530">
        <v>26.23817635</v>
      </c>
      <c r="U1530">
        <v>26.464679719999999</v>
      </c>
      <c r="V1530">
        <v>26.28349686</v>
      </c>
      <c r="W1530">
        <v>26.183496479999999</v>
      </c>
      <c r="X1530">
        <v>26.252973560000001</v>
      </c>
      <c r="Y1530">
        <v>0.49206636999999998</v>
      </c>
      <c r="Z1530">
        <v>-0.75616773000000004</v>
      </c>
      <c r="AA1530">
        <v>1.0963398870000001</v>
      </c>
      <c r="AB1530">
        <v>0.97534878999999997</v>
      </c>
      <c r="AC1530">
        <v>3.6641040999999999E-2</v>
      </c>
      <c r="AD1530">
        <v>-1.5797296999999998E-2</v>
      </c>
    </row>
    <row r="1531" spans="1:30" x14ac:dyDescent="0.2">
      <c r="A1531" t="s">
        <v>7476</v>
      </c>
      <c r="B1531" t="s">
        <v>7477</v>
      </c>
      <c r="C1531" t="s">
        <v>3786</v>
      </c>
      <c r="D1531" t="s">
        <v>7478</v>
      </c>
      <c r="E1531" t="s">
        <v>7479</v>
      </c>
      <c r="F1531" t="s">
        <v>7480</v>
      </c>
      <c r="G1531" t="s">
        <v>232</v>
      </c>
      <c r="H1531">
        <v>35.686</v>
      </c>
      <c r="I1531">
        <v>13</v>
      </c>
      <c r="J1531">
        <v>45.9</v>
      </c>
      <c r="K1531">
        <v>0</v>
      </c>
      <c r="L1531">
        <v>323.31</v>
      </c>
      <c r="M1531">
        <v>33.396114349999998</v>
      </c>
      <c r="N1531">
        <v>33.274200440000001</v>
      </c>
      <c r="O1531">
        <v>33.480632780000001</v>
      </c>
      <c r="P1531">
        <v>32.80533981</v>
      </c>
      <c r="Q1531">
        <v>33.10677338</v>
      </c>
      <c r="R1531">
        <v>32.854820250000003</v>
      </c>
      <c r="S1531">
        <v>33.403877260000002</v>
      </c>
      <c r="T1531">
        <v>33.41008377</v>
      </c>
      <c r="U1531">
        <v>33.421791079999998</v>
      </c>
      <c r="V1531">
        <v>33.583629610000003</v>
      </c>
      <c r="W1531">
        <v>33.363590240000001</v>
      </c>
      <c r="X1531">
        <v>33.441097259999999</v>
      </c>
      <c r="Y1531">
        <v>0.37740164100000001</v>
      </c>
      <c r="Z1531">
        <v>-7.9123179000000002E-2</v>
      </c>
      <c r="AA1531">
        <v>2.0520673110000001</v>
      </c>
      <c r="AB1531">
        <v>-0.54046122200000002</v>
      </c>
      <c r="AC1531">
        <v>0.32284902100000001</v>
      </c>
      <c r="AD1531">
        <v>-5.0855000999999997E-2</v>
      </c>
    </row>
    <row r="1532" spans="1:30" x14ac:dyDescent="0.2">
      <c r="A1532" t="s">
        <v>7481</v>
      </c>
      <c r="B1532" t="s">
        <v>7482</v>
      </c>
      <c r="C1532" t="s">
        <v>7483</v>
      </c>
      <c r="D1532" t="s">
        <v>7484</v>
      </c>
      <c r="E1532" t="s">
        <v>7485</v>
      </c>
      <c r="F1532" t="s">
        <v>7486</v>
      </c>
      <c r="G1532" t="s">
        <v>232</v>
      </c>
      <c r="H1532">
        <v>52.161999999999999</v>
      </c>
      <c r="I1532">
        <v>15</v>
      </c>
      <c r="J1532">
        <v>53</v>
      </c>
      <c r="K1532">
        <v>0</v>
      </c>
      <c r="L1532">
        <v>69.350999999999999</v>
      </c>
      <c r="M1532">
        <v>24.58174515</v>
      </c>
      <c r="N1532">
        <v>23.645166400000001</v>
      </c>
      <c r="O1532">
        <v>23.981273649999999</v>
      </c>
      <c r="P1532">
        <v>24.282989499999999</v>
      </c>
      <c r="Q1532">
        <v>24.588745119999999</v>
      </c>
      <c r="R1532">
        <v>24.171133040000001</v>
      </c>
      <c r="S1532">
        <v>25.539430620000001</v>
      </c>
      <c r="T1532">
        <v>24.157594679999999</v>
      </c>
      <c r="U1532">
        <v>25.27700424</v>
      </c>
      <c r="V1532">
        <v>24.21813774</v>
      </c>
      <c r="W1532">
        <v>24.511590959999999</v>
      </c>
      <c r="X1532">
        <v>23.581005099999999</v>
      </c>
      <c r="Y1532">
        <v>2.9644319999999998E-2</v>
      </c>
      <c r="Z1532">
        <v>-3.4182865999999999E-2</v>
      </c>
      <c r="AA1532">
        <v>0.33353486900000001</v>
      </c>
      <c r="AB1532">
        <v>0.24404462199999999</v>
      </c>
      <c r="AC1532">
        <v>0.81375111499999997</v>
      </c>
      <c r="AD1532">
        <v>0.88776524899999998</v>
      </c>
    </row>
    <row r="1533" spans="1:30" x14ac:dyDescent="0.2">
      <c r="A1533" t="s">
        <v>7487</v>
      </c>
      <c r="B1533" t="s">
        <v>7488</v>
      </c>
      <c r="C1533" t="s">
        <v>7489</v>
      </c>
      <c r="D1533" t="s">
        <v>7490</v>
      </c>
      <c r="E1533" t="s">
        <v>7491</v>
      </c>
      <c r="F1533" t="s">
        <v>7492</v>
      </c>
      <c r="G1533" t="s">
        <v>43</v>
      </c>
      <c r="H1533">
        <v>45.323999999999998</v>
      </c>
      <c r="I1533">
        <v>22</v>
      </c>
      <c r="J1533">
        <v>57.8</v>
      </c>
      <c r="K1533">
        <v>0</v>
      </c>
      <c r="L1533">
        <v>323.31</v>
      </c>
      <c r="M1533">
        <v>28.530775070000001</v>
      </c>
      <c r="N1533">
        <v>29.16923332</v>
      </c>
      <c r="O1533">
        <v>28.774169919999999</v>
      </c>
      <c r="P1533">
        <v>28.743745799999999</v>
      </c>
      <c r="Q1533">
        <v>25.024917599999998</v>
      </c>
      <c r="R1533">
        <v>28.90314102</v>
      </c>
      <c r="S1533">
        <v>28.61354446</v>
      </c>
      <c r="T1533">
        <v>28.747047420000001</v>
      </c>
      <c r="U1533">
        <v>28.74271774</v>
      </c>
      <c r="V1533">
        <v>25.730344769999999</v>
      </c>
      <c r="W1533">
        <v>28.568120960000002</v>
      </c>
      <c r="X1533">
        <v>28.025909420000001</v>
      </c>
      <c r="Y1533">
        <v>0.71025933600000002</v>
      </c>
      <c r="Z1533">
        <v>1.383267721</v>
      </c>
      <c r="AA1533">
        <v>2.5235568E-2</v>
      </c>
      <c r="AB1533">
        <v>0.115809759</v>
      </c>
      <c r="AC1533">
        <v>0.65444272100000001</v>
      </c>
      <c r="AD1533">
        <v>1.2596448259999999</v>
      </c>
    </row>
    <row r="1534" spans="1:30" x14ac:dyDescent="0.2">
      <c r="A1534" t="s">
        <v>7493</v>
      </c>
      <c r="B1534" t="s">
        <v>7494</v>
      </c>
      <c r="C1534" t="s">
        <v>7495</v>
      </c>
      <c r="D1534" t="s">
        <v>7496</v>
      </c>
      <c r="E1534" t="s">
        <v>7497</v>
      </c>
      <c r="F1534" t="s">
        <v>7498</v>
      </c>
      <c r="G1534" t="s">
        <v>91</v>
      </c>
      <c r="H1534">
        <v>33.633000000000003</v>
      </c>
      <c r="I1534">
        <v>12</v>
      </c>
      <c r="J1534">
        <v>69.5</v>
      </c>
      <c r="K1534">
        <v>0</v>
      </c>
      <c r="L1534">
        <v>195.62</v>
      </c>
      <c r="M1534">
        <v>26.2457943</v>
      </c>
      <c r="N1534">
        <v>26.861715319999998</v>
      </c>
      <c r="O1534">
        <v>27.343334200000001</v>
      </c>
      <c r="P1534">
        <v>27.38294411</v>
      </c>
      <c r="Q1534">
        <v>26.358671189999999</v>
      </c>
      <c r="R1534">
        <v>27.158172610000001</v>
      </c>
      <c r="S1534">
        <v>26.84002113</v>
      </c>
      <c r="T1534">
        <v>27.171119690000001</v>
      </c>
      <c r="U1534">
        <v>26.721950530000001</v>
      </c>
      <c r="V1534">
        <v>23.75738716</v>
      </c>
      <c r="W1534">
        <v>26.607242580000001</v>
      </c>
      <c r="X1534">
        <v>26.742525100000002</v>
      </c>
      <c r="Y1534">
        <v>0.47172014800000001</v>
      </c>
      <c r="Z1534">
        <v>1.1145629880000001</v>
      </c>
      <c r="AA1534">
        <v>0.54725014500000002</v>
      </c>
      <c r="AB1534">
        <v>1.264211019</v>
      </c>
      <c r="AC1534">
        <v>0.54356857599999997</v>
      </c>
      <c r="AD1534">
        <v>1.2086455030000001</v>
      </c>
    </row>
    <row r="1535" spans="1:30" x14ac:dyDescent="0.2">
      <c r="A1535" t="s">
        <v>7499</v>
      </c>
      <c r="B1535" t="s">
        <v>7500</v>
      </c>
      <c r="C1535" t="s">
        <v>7501</v>
      </c>
      <c r="D1535" t="s">
        <v>7502</v>
      </c>
      <c r="E1535" t="s">
        <v>7503</v>
      </c>
      <c r="F1535" t="s">
        <v>7504</v>
      </c>
      <c r="G1535" t="s">
        <v>126</v>
      </c>
      <c r="H1535">
        <v>16.234999999999999</v>
      </c>
      <c r="I1535">
        <v>6</v>
      </c>
      <c r="J1535">
        <v>50.3</v>
      </c>
      <c r="K1535">
        <v>0</v>
      </c>
      <c r="L1535">
        <v>29.373000000000001</v>
      </c>
      <c r="M1535">
        <v>26.121017460000001</v>
      </c>
      <c r="N1535">
        <v>25.96914864</v>
      </c>
      <c r="O1535">
        <v>25.896198269999999</v>
      </c>
      <c r="P1535">
        <v>25.694236759999999</v>
      </c>
      <c r="Q1535">
        <v>23.926935199999999</v>
      </c>
      <c r="R1535">
        <v>23.28310776</v>
      </c>
      <c r="S1535">
        <v>25.636440279999999</v>
      </c>
      <c r="T1535">
        <v>24.364734649999999</v>
      </c>
      <c r="U1535">
        <v>25.813869480000001</v>
      </c>
      <c r="V1535">
        <v>26.340381619999999</v>
      </c>
      <c r="W1535">
        <v>25.811298369999999</v>
      </c>
      <c r="X1535">
        <v>25.836341860000001</v>
      </c>
      <c r="Y1535">
        <v>9.7583299999999995E-4</v>
      </c>
      <c r="Z1535">
        <v>-5.5249499999999996E-4</v>
      </c>
      <c r="AA1535">
        <v>1.0748269690000001</v>
      </c>
      <c r="AB1535">
        <v>-1.694580714</v>
      </c>
      <c r="AC1535">
        <v>0.67415701900000002</v>
      </c>
      <c r="AD1535">
        <v>-0.72432581600000001</v>
      </c>
    </row>
    <row r="1536" spans="1:30" x14ac:dyDescent="0.2">
      <c r="A1536" t="s">
        <v>7505</v>
      </c>
      <c r="B1536" t="s">
        <v>99</v>
      </c>
      <c r="C1536" t="s">
        <v>32</v>
      </c>
      <c r="D1536" t="s">
        <v>7506</v>
      </c>
      <c r="E1536" t="s">
        <v>7505</v>
      </c>
      <c r="G1536" t="s">
        <v>58</v>
      </c>
      <c r="H1536">
        <v>8.5076999999999998</v>
      </c>
      <c r="I1536">
        <v>4</v>
      </c>
      <c r="J1536">
        <v>56.4</v>
      </c>
      <c r="K1536">
        <v>0</v>
      </c>
      <c r="L1536">
        <v>109.59</v>
      </c>
      <c r="M1536">
        <v>26.79004669</v>
      </c>
      <c r="N1536">
        <v>24.905714039999999</v>
      </c>
      <c r="O1536">
        <v>26.61006355</v>
      </c>
      <c r="P1536">
        <v>25.55277061</v>
      </c>
      <c r="Q1536">
        <v>28.646364210000002</v>
      </c>
      <c r="R1536">
        <v>26.481237409999999</v>
      </c>
      <c r="S1536">
        <v>26.61062622</v>
      </c>
      <c r="T1536">
        <v>26.896429059999999</v>
      </c>
      <c r="U1536">
        <v>26.627285000000001</v>
      </c>
      <c r="V1536">
        <v>28.65314674</v>
      </c>
      <c r="W1536">
        <v>27.097480770000001</v>
      </c>
      <c r="X1536">
        <v>27.260334010000001</v>
      </c>
      <c r="Y1536">
        <v>0.94393653099999997</v>
      </c>
      <c r="Z1536">
        <v>-1.568379084</v>
      </c>
      <c r="AA1536">
        <v>0.30365900000000001</v>
      </c>
      <c r="AB1536">
        <v>-0.77686309799999997</v>
      </c>
      <c r="AC1536">
        <v>0.88980711199999996</v>
      </c>
      <c r="AD1536">
        <v>-0.958873749</v>
      </c>
    </row>
    <row r="1537" spans="1:30" x14ac:dyDescent="0.2">
      <c r="A1537" t="s">
        <v>7507</v>
      </c>
      <c r="B1537" t="s">
        <v>99</v>
      </c>
      <c r="C1537" t="s">
        <v>32</v>
      </c>
      <c r="D1537" t="s">
        <v>7508</v>
      </c>
      <c r="E1537" t="s">
        <v>7507</v>
      </c>
      <c r="G1537" t="s">
        <v>58</v>
      </c>
      <c r="H1537">
        <v>13.975</v>
      </c>
      <c r="I1537">
        <v>4</v>
      </c>
      <c r="J1537">
        <v>39.5</v>
      </c>
      <c r="K1537">
        <v>0</v>
      </c>
      <c r="L1537">
        <v>20.806000000000001</v>
      </c>
      <c r="M1537">
        <v>25.724554059999999</v>
      </c>
      <c r="N1537">
        <v>25.476858140000001</v>
      </c>
      <c r="O1537">
        <v>25.89767647</v>
      </c>
      <c r="P1537">
        <v>25.03349304</v>
      </c>
      <c r="Q1537">
        <v>26.010049819999999</v>
      </c>
      <c r="R1537">
        <v>25.4106369</v>
      </c>
      <c r="S1537">
        <v>25.810611720000001</v>
      </c>
      <c r="T1537">
        <v>25.593574520000001</v>
      </c>
      <c r="U1537">
        <v>24.331823350000001</v>
      </c>
      <c r="V1537">
        <v>25.276502610000001</v>
      </c>
      <c r="W1537">
        <v>25.354003909999999</v>
      </c>
      <c r="X1537">
        <v>25.168710709999999</v>
      </c>
      <c r="Y1537">
        <v>1.5024996770000001</v>
      </c>
      <c r="Z1537">
        <v>0.43329048199999998</v>
      </c>
      <c r="AA1537">
        <v>0.30755728799999998</v>
      </c>
      <c r="AB1537">
        <v>0.21832084700000001</v>
      </c>
      <c r="AC1537">
        <v>1.5036338999999999E-2</v>
      </c>
      <c r="AD1537">
        <v>-2.1069208999999998E-2</v>
      </c>
    </row>
    <row r="1538" spans="1:30" x14ac:dyDescent="0.2">
      <c r="A1538" t="s">
        <v>7509</v>
      </c>
      <c r="B1538" t="s">
        <v>99</v>
      </c>
      <c r="C1538" t="s">
        <v>100</v>
      </c>
      <c r="D1538" t="s">
        <v>7510</v>
      </c>
      <c r="E1538" t="s">
        <v>7509</v>
      </c>
      <c r="F1538" t="s">
        <v>7511</v>
      </c>
      <c r="G1538" t="s">
        <v>58</v>
      </c>
      <c r="H1538">
        <v>42.537999999999997</v>
      </c>
      <c r="I1538">
        <v>14</v>
      </c>
      <c r="J1538">
        <v>44.3</v>
      </c>
      <c r="K1538">
        <v>0</v>
      </c>
      <c r="L1538">
        <v>207.73</v>
      </c>
      <c r="M1538">
        <v>30.725254060000001</v>
      </c>
      <c r="N1538">
        <v>30.551422120000002</v>
      </c>
      <c r="O1538">
        <v>30.215003970000001</v>
      </c>
      <c r="P1538">
        <v>30.15170479</v>
      </c>
      <c r="Q1538">
        <v>29.932836529999999</v>
      </c>
      <c r="R1538">
        <v>30.145767209999999</v>
      </c>
      <c r="S1538">
        <v>30.331594469999999</v>
      </c>
      <c r="T1538">
        <v>30.351949690000001</v>
      </c>
      <c r="U1538">
        <v>30.633394240000001</v>
      </c>
      <c r="V1538">
        <v>30.498193740000001</v>
      </c>
      <c r="W1538">
        <v>30.361080170000001</v>
      </c>
      <c r="X1538">
        <v>30.710712430000001</v>
      </c>
      <c r="Y1538">
        <v>4.9473648000000002E-2</v>
      </c>
      <c r="Z1538">
        <v>-2.6102066E-2</v>
      </c>
      <c r="AA1538">
        <v>1.636566462</v>
      </c>
      <c r="AB1538">
        <v>-0.44655927000000001</v>
      </c>
      <c r="AC1538">
        <v>0.235495766</v>
      </c>
      <c r="AD1538">
        <v>-8.4349313999999995E-2</v>
      </c>
    </row>
    <row r="1539" spans="1:30" x14ac:dyDescent="0.2">
      <c r="A1539" t="s">
        <v>7512</v>
      </c>
      <c r="B1539" t="s">
        <v>99</v>
      </c>
      <c r="C1539" t="s">
        <v>100</v>
      </c>
      <c r="D1539" t="s">
        <v>7513</v>
      </c>
      <c r="E1539" t="s">
        <v>7512</v>
      </c>
      <c r="F1539" t="s">
        <v>7514</v>
      </c>
      <c r="G1539" t="s">
        <v>58</v>
      </c>
      <c r="H1539">
        <v>7.6285999999999996</v>
      </c>
      <c r="I1539">
        <v>4</v>
      </c>
      <c r="J1539">
        <v>81.400000000000006</v>
      </c>
      <c r="K1539">
        <v>0</v>
      </c>
      <c r="L1539">
        <v>55.555</v>
      </c>
      <c r="M1539">
        <v>25.903963090000001</v>
      </c>
      <c r="N1539">
        <v>23.541502000000001</v>
      </c>
      <c r="O1539">
        <v>25.457418440000001</v>
      </c>
      <c r="P1539">
        <v>25.579027180000001</v>
      </c>
      <c r="Q1539">
        <v>26.538721079999998</v>
      </c>
      <c r="R1539">
        <v>25.227584839999999</v>
      </c>
      <c r="S1539">
        <v>23.916915889999999</v>
      </c>
      <c r="T1539">
        <v>25.397151950000001</v>
      </c>
      <c r="U1539">
        <v>25.29596519</v>
      </c>
      <c r="V1539">
        <v>25.573837279999999</v>
      </c>
      <c r="W1539">
        <v>24.401939389999999</v>
      </c>
      <c r="X1539">
        <v>24.90164566</v>
      </c>
      <c r="Y1539">
        <v>3.4683119999999999E-3</v>
      </c>
      <c r="Z1539">
        <v>8.4870659999999997E-3</v>
      </c>
      <c r="AA1539">
        <v>0.72636631399999996</v>
      </c>
      <c r="AB1539">
        <v>0.82263692200000005</v>
      </c>
      <c r="AC1539">
        <v>5.2348626000000002E-2</v>
      </c>
      <c r="AD1539">
        <v>-8.9129765999999999E-2</v>
      </c>
    </row>
    <row r="1540" spans="1:30" x14ac:dyDescent="0.2">
      <c r="A1540" t="s">
        <v>7515</v>
      </c>
      <c r="B1540" t="s">
        <v>7516</v>
      </c>
      <c r="C1540" t="s">
        <v>32</v>
      </c>
      <c r="D1540" t="s">
        <v>7517</v>
      </c>
      <c r="E1540" t="s">
        <v>7518</v>
      </c>
      <c r="F1540" t="s">
        <v>7519</v>
      </c>
      <c r="G1540" t="s">
        <v>36</v>
      </c>
      <c r="H1540">
        <v>38.752000000000002</v>
      </c>
      <c r="I1540">
        <v>22</v>
      </c>
      <c r="J1540">
        <v>79.400000000000006</v>
      </c>
      <c r="K1540">
        <v>0</v>
      </c>
      <c r="L1540">
        <v>323.31</v>
      </c>
      <c r="M1540">
        <v>31.94153786</v>
      </c>
      <c r="N1540">
        <v>31.47430992</v>
      </c>
      <c r="O1540">
        <v>31.556501390000001</v>
      </c>
      <c r="P1540">
        <v>31.06342506</v>
      </c>
      <c r="Q1540">
        <v>30.88932419</v>
      </c>
      <c r="R1540">
        <v>31.476533889999999</v>
      </c>
      <c r="S1540">
        <v>31.625883099999999</v>
      </c>
      <c r="T1540">
        <v>31.444309230000002</v>
      </c>
      <c r="U1540">
        <v>31.758037569999999</v>
      </c>
      <c r="V1540">
        <v>31.22469521</v>
      </c>
      <c r="W1540">
        <v>31.497098919999999</v>
      </c>
      <c r="X1540">
        <v>31.647102360000002</v>
      </c>
      <c r="Y1540">
        <v>0.457186916</v>
      </c>
      <c r="Z1540">
        <v>0.201150894</v>
      </c>
      <c r="AA1540">
        <v>0.66479803999999998</v>
      </c>
      <c r="AB1540">
        <v>-0.313204447</v>
      </c>
      <c r="AC1540">
        <v>0.42605574099999999</v>
      </c>
      <c r="AD1540">
        <v>0.15311114000000001</v>
      </c>
    </row>
    <row r="1541" spans="1:30" x14ac:dyDescent="0.2">
      <c r="A1541" t="s">
        <v>7520</v>
      </c>
      <c r="B1541" t="s">
        <v>99</v>
      </c>
      <c r="C1541" t="s">
        <v>32</v>
      </c>
      <c r="D1541" t="s">
        <v>7521</v>
      </c>
      <c r="E1541" t="s">
        <v>7520</v>
      </c>
      <c r="G1541" t="s">
        <v>58</v>
      </c>
      <c r="H1541">
        <v>11.727</v>
      </c>
      <c r="I1541">
        <v>3</v>
      </c>
      <c r="J1541">
        <v>73.599999999999994</v>
      </c>
      <c r="K1541">
        <v>0</v>
      </c>
      <c r="L1541">
        <v>10.863</v>
      </c>
      <c r="M1541">
        <v>23.26358604</v>
      </c>
      <c r="N1541">
        <v>24.138988489999999</v>
      </c>
      <c r="O1541">
        <v>24.18485832</v>
      </c>
      <c r="P1541">
        <v>26.757480619999999</v>
      </c>
      <c r="Q1541">
        <v>24.56208801</v>
      </c>
      <c r="R1541">
        <v>28.06080055</v>
      </c>
      <c r="S1541">
        <v>27.931850430000001</v>
      </c>
      <c r="T1541">
        <v>23.431783679999999</v>
      </c>
      <c r="U1541">
        <v>27.419086459999999</v>
      </c>
      <c r="V1541">
        <v>28.16925621</v>
      </c>
      <c r="W1541">
        <v>24.16390419</v>
      </c>
      <c r="X1541">
        <v>28.136041639999998</v>
      </c>
      <c r="Y1541">
        <v>1.019628669</v>
      </c>
      <c r="Z1541">
        <v>-2.9605897269999999</v>
      </c>
      <c r="AA1541">
        <v>7.6143470000000005E-2</v>
      </c>
      <c r="AB1541">
        <v>-0.36294428499999998</v>
      </c>
      <c r="AC1541">
        <v>0.103953082</v>
      </c>
      <c r="AD1541">
        <v>-0.56216049199999996</v>
      </c>
    </row>
    <row r="1542" spans="1:30" x14ac:dyDescent="0.2">
      <c r="A1542" t="s">
        <v>7522</v>
      </c>
      <c r="B1542" t="s">
        <v>7523</v>
      </c>
      <c r="C1542" t="s">
        <v>7524</v>
      </c>
      <c r="D1542" t="s">
        <v>7525</v>
      </c>
      <c r="E1542" t="s">
        <v>7526</v>
      </c>
      <c r="F1542" t="s">
        <v>7527</v>
      </c>
      <c r="G1542" t="s">
        <v>91</v>
      </c>
      <c r="H1542">
        <v>27.867999999999999</v>
      </c>
      <c r="I1542">
        <v>9</v>
      </c>
      <c r="J1542">
        <v>52.5</v>
      </c>
      <c r="K1542">
        <v>0</v>
      </c>
      <c r="L1542">
        <v>109.9</v>
      </c>
      <c r="M1542">
        <v>26.163366320000002</v>
      </c>
      <c r="N1542">
        <v>25.608964919999998</v>
      </c>
      <c r="O1542">
        <v>26.615686419999999</v>
      </c>
      <c r="P1542">
        <v>25.22895432</v>
      </c>
      <c r="Q1542">
        <v>24.43710136</v>
      </c>
      <c r="R1542">
        <v>26.316516880000002</v>
      </c>
      <c r="S1542">
        <v>23.590257640000001</v>
      </c>
      <c r="T1542">
        <v>26.332977289999999</v>
      </c>
      <c r="U1542">
        <v>25.834028239999999</v>
      </c>
      <c r="V1542">
        <v>25.217674259999999</v>
      </c>
      <c r="W1542">
        <v>26.246192929999999</v>
      </c>
      <c r="X1542">
        <v>23.483249659999998</v>
      </c>
      <c r="Y1542">
        <v>0.598821096</v>
      </c>
      <c r="Z1542">
        <v>1.1469669339999999</v>
      </c>
      <c r="AA1542">
        <v>0.130351508</v>
      </c>
      <c r="AB1542">
        <v>0.34515190099999998</v>
      </c>
      <c r="AC1542">
        <v>8.1797469999999997E-2</v>
      </c>
      <c r="AD1542">
        <v>0.27004877700000002</v>
      </c>
    </row>
    <row r="1543" spans="1:30" x14ac:dyDescent="0.2">
      <c r="A1543" t="s">
        <v>7528</v>
      </c>
      <c r="B1543" t="s">
        <v>99</v>
      </c>
      <c r="C1543" t="s">
        <v>100</v>
      </c>
      <c r="D1543" t="s">
        <v>7529</v>
      </c>
      <c r="E1543" t="s">
        <v>7528</v>
      </c>
      <c r="F1543" t="s">
        <v>7530</v>
      </c>
      <c r="G1543" t="s">
        <v>58</v>
      </c>
      <c r="H1543">
        <v>17.423999999999999</v>
      </c>
      <c r="I1543">
        <v>5</v>
      </c>
      <c r="J1543">
        <v>41.7</v>
      </c>
      <c r="K1543">
        <v>0</v>
      </c>
      <c r="L1543">
        <v>16.056999999999999</v>
      </c>
      <c r="M1543">
        <v>24.24015808</v>
      </c>
      <c r="N1543">
        <v>25.828470230000001</v>
      </c>
      <c r="O1543">
        <v>26.48853493</v>
      </c>
      <c r="P1543">
        <v>23.755128859999999</v>
      </c>
      <c r="Q1543">
        <v>25.358381269999999</v>
      </c>
      <c r="R1543">
        <v>26.930215839999999</v>
      </c>
      <c r="S1543">
        <v>26.859109879999998</v>
      </c>
      <c r="T1543">
        <v>27.229219440000001</v>
      </c>
      <c r="U1543">
        <v>26.598892209999999</v>
      </c>
      <c r="V1543">
        <v>23.995786670000001</v>
      </c>
      <c r="W1543">
        <v>26.33185005</v>
      </c>
      <c r="X1543">
        <v>24.868906020000001</v>
      </c>
      <c r="Y1543">
        <v>0.180976153</v>
      </c>
      <c r="Z1543">
        <v>0.45354016600000002</v>
      </c>
      <c r="AA1543">
        <v>8.7835549999999998E-2</v>
      </c>
      <c r="AB1543">
        <v>0.28239440900000001</v>
      </c>
      <c r="AC1543">
        <v>1.2186882139999999</v>
      </c>
      <c r="AD1543">
        <v>1.830226262</v>
      </c>
    </row>
    <row r="1544" spans="1:30" x14ac:dyDescent="0.2">
      <c r="A1544" t="s">
        <v>7531</v>
      </c>
      <c r="B1544" t="s">
        <v>99</v>
      </c>
      <c r="C1544" t="s">
        <v>100</v>
      </c>
      <c r="D1544" t="s">
        <v>7532</v>
      </c>
      <c r="E1544" t="s">
        <v>7531</v>
      </c>
      <c r="F1544" t="s">
        <v>7533</v>
      </c>
      <c r="G1544" t="s">
        <v>58</v>
      </c>
      <c r="H1544">
        <v>13.57</v>
      </c>
      <c r="I1544">
        <v>6</v>
      </c>
      <c r="J1544">
        <v>51.6</v>
      </c>
      <c r="K1544">
        <v>0</v>
      </c>
      <c r="L1544">
        <v>23.792000000000002</v>
      </c>
      <c r="M1544">
        <v>23.952959060000001</v>
      </c>
      <c r="N1544">
        <v>25.114578250000001</v>
      </c>
      <c r="O1544">
        <v>23.795507430000001</v>
      </c>
      <c r="P1544">
        <v>24.173866270000001</v>
      </c>
      <c r="Q1544">
        <v>25.1558876</v>
      </c>
      <c r="R1544">
        <v>23.638872150000001</v>
      </c>
      <c r="S1544">
        <v>24.1080513</v>
      </c>
      <c r="T1544">
        <v>23.969518659999999</v>
      </c>
      <c r="U1544">
        <v>23.620532990000001</v>
      </c>
      <c r="V1544">
        <v>24.243289950000001</v>
      </c>
      <c r="W1544">
        <v>23.783567430000002</v>
      </c>
      <c r="X1544">
        <v>24.29900932</v>
      </c>
      <c r="Y1544">
        <v>0.14928369</v>
      </c>
      <c r="Z1544">
        <v>0.17905934700000001</v>
      </c>
      <c r="AA1544">
        <v>0.17118624700000001</v>
      </c>
      <c r="AB1544">
        <v>0.214253108</v>
      </c>
      <c r="AC1544">
        <v>0.40637045300000002</v>
      </c>
      <c r="AD1544">
        <v>-0.20925458299999999</v>
      </c>
    </row>
    <row r="1545" spans="1:30" x14ac:dyDescent="0.2">
      <c r="A1545" t="s">
        <v>7534</v>
      </c>
      <c r="B1545" t="s">
        <v>7535</v>
      </c>
      <c r="C1545" t="s">
        <v>7536</v>
      </c>
      <c r="D1545" t="s">
        <v>7537</v>
      </c>
      <c r="E1545" t="s">
        <v>7538</v>
      </c>
      <c r="F1545" t="s">
        <v>7539</v>
      </c>
      <c r="G1545" t="s">
        <v>91</v>
      </c>
      <c r="H1545">
        <v>56.195</v>
      </c>
      <c r="I1545">
        <v>13</v>
      </c>
      <c r="J1545">
        <v>33.700000000000003</v>
      </c>
      <c r="K1545">
        <v>0</v>
      </c>
      <c r="L1545">
        <v>31.702999999999999</v>
      </c>
      <c r="M1545">
        <v>23.877561570000001</v>
      </c>
      <c r="N1545">
        <v>24.44595146</v>
      </c>
      <c r="O1545">
        <v>25.207073210000001</v>
      </c>
      <c r="P1545">
        <v>23.835622789999999</v>
      </c>
      <c r="Q1545">
        <v>24.432952879999998</v>
      </c>
      <c r="R1545">
        <v>25.787714000000001</v>
      </c>
      <c r="S1545">
        <v>23.74842834</v>
      </c>
      <c r="T1545">
        <v>23.047298430000001</v>
      </c>
      <c r="U1545">
        <v>24.188608169999998</v>
      </c>
      <c r="V1545">
        <v>24.020195009999998</v>
      </c>
      <c r="W1545">
        <v>24.655653000000001</v>
      </c>
      <c r="X1545">
        <v>23.43420029</v>
      </c>
      <c r="Y1545">
        <v>0.38106956199999997</v>
      </c>
      <c r="Z1545">
        <v>0.47351264999999998</v>
      </c>
      <c r="AA1545">
        <v>0.40672805200000001</v>
      </c>
      <c r="AB1545">
        <v>0.64874712599999995</v>
      </c>
      <c r="AC1545">
        <v>0.31698773499999999</v>
      </c>
      <c r="AD1545">
        <v>-0.37523778299999999</v>
      </c>
    </row>
    <row r="1546" spans="1:30" x14ac:dyDescent="0.2">
      <c r="A1546" t="s">
        <v>7540</v>
      </c>
      <c r="B1546" t="s">
        <v>7541</v>
      </c>
      <c r="C1546" t="s">
        <v>7542</v>
      </c>
      <c r="D1546" t="s">
        <v>7543</v>
      </c>
      <c r="E1546" t="s">
        <v>7544</v>
      </c>
      <c r="F1546" t="s">
        <v>7545</v>
      </c>
      <c r="G1546" t="s">
        <v>91</v>
      </c>
      <c r="H1546">
        <v>16.3</v>
      </c>
      <c r="I1546">
        <v>4</v>
      </c>
      <c r="J1546">
        <v>41</v>
      </c>
      <c r="K1546">
        <v>0</v>
      </c>
      <c r="L1546">
        <v>16.803000000000001</v>
      </c>
      <c r="M1546">
        <v>27.19563484</v>
      </c>
      <c r="N1546">
        <v>27.30216789</v>
      </c>
      <c r="O1546">
        <v>27.382202150000001</v>
      </c>
      <c r="P1546">
        <v>25.226827620000002</v>
      </c>
      <c r="Q1546">
        <v>25.485282900000001</v>
      </c>
      <c r="R1546">
        <v>24.156713490000001</v>
      </c>
      <c r="S1546">
        <v>27.469640729999998</v>
      </c>
      <c r="T1546">
        <v>27.194320680000001</v>
      </c>
      <c r="U1546">
        <v>27.31699944</v>
      </c>
      <c r="V1546">
        <v>27.861774440000001</v>
      </c>
      <c r="W1546">
        <v>27.299900050000002</v>
      </c>
      <c r="X1546">
        <v>27.076227190000001</v>
      </c>
      <c r="Y1546">
        <v>0.190444211</v>
      </c>
      <c r="Z1546">
        <v>-0.11929893499999999</v>
      </c>
      <c r="AA1546">
        <v>2.1970247540000001</v>
      </c>
      <c r="AB1546">
        <v>-2.4563592270000001</v>
      </c>
      <c r="AC1546">
        <v>0.12719013200000001</v>
      </c>
      <c r="AD1546">
        <v>-8.5646947000000001E-2</v>
      </c>
    </row>
    <row r="1547" spans="1:30" x14ac:dyDescent="0.2">
      <c r="A1547" t="s">
        <v>7546</v>
      </c>
      <c r="B1547" t="s">
        <v>7547</v>
      </c>
      <c r="C1547" t="s">
        <v>7548</v>
      </c>
      <c r="D1547" t="s">
        <v>7549</v>
      </c>
      <c r="E1547" t="s">
        <v>7546</v>
      </c>
      <c r="F1547" t="s">
        <v>7550</v>
      </c>
      <c r="G1547" t="s">
        <v>232</v>
      </c>
      <c r="H1547">
        <v>47.598999999999997</v>
      </c>
      <c r="I1547">
        <v>23</v>
      </c>
      <c r="J1547">
        <v>72.599999999999994</v>
      </c>
      <c r="K1547">
        <v>0</v>
      </c>
      <c r="L1547">
        <v>297.35000000000002</v>
      </c>
      <c r="M1547">
        <v>30.456893919999999</v>
      </c>
      <c r="N1547">
        <v>30.425424580000001</v>
      </c>
      <c r="O1547">
        <v>30.296360020000002</v>
      </c>
      <c r="P1547">
        <v>30.32302666</v>
      </c>
      <c r="Q1547">
        <v>28.59597969</v>
      </c>
      <c r="R1547">
        <v>30.532968520000001</v>
      </c>
      <c r="S1547">
        <v>30.57208443</v>
      </c>
      <c r="T1547">
        <v>30.563564299999999</v>
      </c>
      <c r="U1547">
        <v>30.458360670000001</v>
      </c>
      <c r="V1547">
        <v>29.218564990000001</v>
      </c>
      <c r="W1547">
        <v>30.394786830000001</v>
      </c>
      <c r="X1547">
        <v>30.28383255</v>
      </c>
      <c r="Y1547">
        <v>0.49242053499999999</v>
      </c>
      <c r="Z1547">
        <v>0.427164714</v>
      </c>
      <c r="AA1547">
        <v>7.2327135000000001E-2</v>
      </c>
      <c r="AB1547">
        <v>-0.148403168</v>
      </c>
      <c r="AC1547">
        <v>0.68263312799999998</v>
      </c>
      <c r="AD1547">
        <v>0.56560834199999999</v>
      </c>
    </row>
    <row r="1548" spans="1:30" x14ac:dyDescent="0.2">
      <c r="A1548" t="s">
        <v>7551</v>
      </c>
      <c r="B1548" t="s">
        <v>51</v>
      </c>
      <c r="C1548" t="s">
        <v>32</v>
      </c>
      <c r="D1548" t="s">
        <v>7552</v>
      </c>
      <c r="E1548" t="s">
        <v>7551</v>
      </c>
      <c r="F1548" t="s">
        <v>7553</v>
      </c>
      <c r="G1548" t="s">
        <v>36</v>
      </c>
      <c r="H1548">
        <v>12.196</v>
      </c>
      <c r="I1548">
        <v>4</v>
      </c>
      <c r="J1548">
        <v>29.9</v>
      </c>
      <c r="K1548">
        <v>0</v>
      </c>
      <c r="L1548">
        <v>53.036999999999999</v>
      </c>
      <c r="M1548">
        <v>28.26176834</v>
      </c>
      <c r="N1548">
        <v>28.2858181</v>
      </c>
      <c r="O1548">
        <v>28.10574532</v>
      </c>
      <c r="P1548">
        <v>27.737504959999999</v>
      </c>
      <c r="Q1548">
        <v>28.177215579999999</v>
      </c>
      <c r="R1548">
        <v>27.792407990000001</v>
      </c>
      <c r="S1548">
        <v>27.9942627</v>
      </c>
      <c r="T1548">
        <v>28.054552080000001</v>
      </c>
      <c r="U1548">
        <v>27.6953125</v>
      </c>
      <c r="V1548">
        <v>28.3259449</v>
      </c>
      <c r="W1548">
        <v>28.319284440000001</v>
      </c>
      <c r="X1548">
        <v>28.340534210000001</v>
      </c>
      <c r="Y1548">
        <v>0.91082223900000003</v>
      </c>
      <c r="Z1548">
        <v>-0.110810598</v>
      </c>
      <c r="AA1548">
        <v>1.431732523</v>
      </c>
      <c r="AB1548">
        <v>-0.42621167500000001</v>
      </c>
      <c r="AC1548">
        <v>1.688916525</v>
      </c>
      <c r="AD1548">
        <v>-0.41387875899999998</v>
      </c>
    </row>
    <row r="1549" spans="1:30" x14ac:dyDescent="0.2">
      <c r="A1549" t="s">
        <v>7554</v>
      </c>
      <c r="B1549" t="s">
        <v>162</v>
      </c>
      <c r="C1549" t="s">
        <v>100</v>
      </c>
      <c r="D1549" t="s">
        <v>7555</v>
      </c>
      <c r="F1549" s="4"/>
      <c r="G1549" t="s">
        <v>58</v>
      </c>
      <c r="H1549">
        <v>15.73</v>
      </c>
      <c r="I1549">
        <v>3</v>
      </c>
      <c r="J1549">
        <v>29.1</v>
      </c>
      <c r="K1549">
        <v>0</v>
      </c>
      <c r="L1549">
        <v>36.895000000000003</v>
      </c>
      <c r="M1549">
        <v>27.148313519999999</v>
      </c>
      <c r="N1549">
        <v>27.208717350000001</v>
      </c>
      <c r="O1549">
        <v>27.148702620000002</v>
      </c>
      <c r="P1549">
        <v>26.732210160000001</v>
      </c>
      <c r="Q1549">
        <v>24.842887879999999</v>
      </c>
      <c r="R1549">
        <v>26.690990450000001</v>
      </c>
      <c r="S1549">
        <v>26.956819530000001</v>
      </c>
      <c r="T1549">
        <v>24.66252708</v>
      </c>
      <c r="U1549">
        <v>24.239803309999999</v>
      </c>
      <c r="V1549">
        <v>23.886716839999998</v>
      </c>
      <c r="W1549">
        <v>25.273857119999999</v>
      </c>
      <c r="X1549">
        <v>24.19493675</v>
      </c>
      <c r="Y1549">
        <v>2.5273938490000001</v>
      </c>
      <c r="Z1549">
        <v>2.7167409259999999</v>
      </c>
      <c r="AA1549">
        <v>1.022305419</v>
      </c>
      <c r="AB1549">
        <v>1.6368592580000001</v>
      </c>
      <c r="AC1549">
        <v>0.37041405700000002</v>
      </c>
      <c r="AD1549">
        <v>0.83454640700000005</v>
      </c>
    </row>
    <row r="1550" spans="1:30" x14ac:dyDescent="0.2">
      <c r="A1550" t="s">
        <v>7556</v>
      </c>
      <c r="B1550" t="s">
        <v>7557</v>
      </c>
      <c r="C1550" t="s">
        <v>7558</v>
      </c>
      <c r="D1550" t="s">
        <v>7559</v>
      </c>
      <c r="E1550" t="s">
        <v>7560</v>
      </c>
      <c r="F1550" t="s">
        <v>7561</v>
      </c>
      <c r="G1550" t="s">
        <v>36</v>
      </c>
      <c r="H1550">
        <v>85.968000000000004</v>
      </c>
      <c r="I1550">
        <v>41</v>
      </c>
      <c r="J1550">
        <v>73.7</v>
      </c>
      <c r="K1550">
        <v>0</v>
      </c>
      <c r="L1550">
        <v>323.31</v>
      </c>
      <c r="M1550">
        <v>32.176288599999999</v>
      </c>
      <c r="N1550">
        <v>31.951229099999999</v>
      </c>
      <c r="O1550">
        <v>31.753143309999999</v>
      </c>
      <c r="P1550">
        <v>31.862749099999998</v>
      </c>
      <c r="Q1550">
        <v>29.72155952</v>
      </c>
      <c r="R1550">
        <v>31.478607180000001</v>
      </c>
      <c r="S1550">
        <v>31.911100390000001</v>
      </c>
      <c r="T1550">
        <v>31.540054319999999</v>
      </c>
      <c r="U1550">
        <v>31.957954409999999</v>
      </c>
      <c r="V1550">
        <v>30.34963226</v>
      </c>
      <c r="W1550">
        <v>31.552246090000001</v>
      </c>
      <c r="X1550">
        <v>32.15309525</v>
      </c>
      <c r="Y1550">
        <v>0.48679161999999998</v>
      </c>
      <c r="Z1550">
        <v>0.60856246899999999</v>
      </c>
      <c r="AA1550">
        <v>0.14522462999999999</v>
      </c>
      <c r="AB1550">
        <v>-0.33068593299999999</v>
      </c>
      <c r="AC1550">
        <v>0.34180957299999998</v>
      </c>
      <c r="AD1550">
        <v>0.45137850400000001</v>
      </c>
    </row>
    <row r="1551" spans="1:30" x14ac:dyDescent="0.2">
      <c r="A1551" t="s">
        <v>7562</v>
      </c>
      <c r="B1551" t="s">
        <v>99</v>
      </c>
      <c r="C1551" t="s">
        <v>100</v>
      </c>
      <c r="D1551" t="s">
        <v>7563</v>
      </c>
      <c r="E1551" t="s">
        <v>7562</v>
      </c>
      <c r="F1551" t="s">
        <v>7564</v>
      </c>
      <c r="G1551" t="s">
        <v>58</v>
      </c>
      <c r="H1551">
        <v>76.516999999999996</v>
      </c>
      <c r="I1551">
        <v>28</v>
      </c>
      <c r="J1551">
        <v>57.2</v>
      </c>
      <c r="K1551">
        <v>0</v>
      </c>
      <c r="L1551">
        <v>323.31</v>
      </c>
      <c r="M1551">
        <v>22.966857910000002</v>
      </c>
      <c r="N1551">
        <v>23.12155151</v>
      </c>
      <c r="O1551">
        <v>24.027761460000001</v>
      </c>
      <c r="P1551">
        <v>23.991563800000002</v>
      </c>
      <c r="Q1551">
        <v>23.595125199999998</v>
      </c>
      <c r="R1551">
        <v>25.258285520000001</v>
      </c>
      <c r="S1551">
        <v>23.013841630000002</v>
      </c>
      <c r="T1551">
        <v>23.864610670000001</v>
      </c>
      <c r="U1551">
        <v>23.774446489999999</v>
      </c>
      <c r="V1551">
        <v>24.28693771</v>
      </c>
      <c r="W1551">
        <v>25.138328550000001</v>
      </c>
      <c r="X1551">
        <v>24.268922809999999</v>
      </c>
      <c r="Y1551">
        <v>1.2774357080000001</v>
      </c>
      <c r="Z1551">
        <v>-1.1926727290000001</v>
      </c>
      <c r="AA1551">
        <v>0.18719423700000001</v>
      </c>
      <c r="AB1551">
        <v>-0.28307151800000002</v>
      </c>
      <c r="AC1551">
        <v>1.2097138409999999</v>
      </c>
      <c r="AD1551">
        <v>-1.0137634280000001</v>
      </c>
    </row>
    <row r="1552" spans="1:30" x14ac:dyDescent="0.2">
      <c r="A1552" t="s">
        <v>7565</v>
      </c>
      <c r="B1552" t="s">
        <v>7566</v>
      </c>
      <c r="C1552" t="s">
        <v>7567</v>
      </c>
      <c r="D1552" t="s">
        <v>7568</v>
      </c>
      <c r="E1552" t="s">
        <v>7569</v>
      </c>
      <c r="F1552" t="s">
        <v>7570</v>
      </c>
      <c r="G1552" t="s">
        <v>36</v>
      </c>
      <c r="H1552">
        <v>32.686</v>
      </c>
      <c r="I1552">
        <v>9</v>
      </c>
      <c r="J1552">
        <v>48.9</v>
      </c>
      <c r="K1552">
        <v>0</v>
      </c>
      <c r="L1552">
        <v>139.77000000000001</v>
      </c>
      <c r="M1552">
        <v>24.545595169999999</v>
      </c>
      <c r="N1552">
        <v>27.098283769999998</v>
      </c>
      <c r="O1552">
        <v>27.415626530000001</v>
      </c>
      <c r="P1552">
        <v>24.436649320000001</v>
      </c>
      <c r="Q1552">
        <v>27.70787048</v>
      </c>
      <c r="R1552">
        <v>24.355859760000001</v>
      </c>
      <c r="S1552">
        <v>26.744964599999999</v>
      </c>
      <c r="T1552">
        <v>27.196573260000001</v>
      </c>
      <c r="U1552">
        <v>27.014675140000001</v>
      </c>
      <c r="V1552">
        <v>28.147586820000001</v>
      </c>
      <c r="W1552">
        <v>26.734924320000001</v>
      </c>
      <c r="X1552">
        <v>26.69458199</v>
      </c>
      <c r="Y1552">
        <v>0.33773591200000003</v>
      </c>
      <c r="Z1552">
        <v>-0.83919588700000003</v>
      </c>
      <c r="AA1552">
        <v>0.63399892300000005</v>
      </c>
      <c r="AB1552">
        <v>-1.692237854</v>
      </c>
      <c r="AC1552">
        <v>0.156398326</v>
      </c>
      <c r="AD1552">
        <v>-0.20696004200000001</v>
      </c>
    </row>
    <row r="1553" spans="1:30" x14ac:dyDescent="0.2">
      <c r="A1553" t="s">
        <v>7571</v>
      </c>
      <c r="B1553" t="s">
        <v>7572</v>
      </c>
      <c r="C1553" t="s">
        <v>7573</v>
      </c>
      <c r="D1553" t="s">
        <v>7574</v>
      </c>
      <c r="E1553" t="s">
        <v>7575</v>
      </c>
      <c r="F1553" t="s">
        <v>7576</v>
      </c>
      <c r="G1553" t="s">
        <v>126</v>
      </c>
      <c r="H1553">
        <v>24.05</v>
      </c>
      <c r="I1553">
        <v>13</v>
      </c>
      <c r="J1553">
        <v>70.5</v>
      </c>
      <c r="K1553">
        <v>0</v>
      </c>
      <c r="L1553">
        <v>65.05</v>
      </c>
      <c r="M1553">
        <v>26.606395719999998</v>
      </c>
      <c r="N1553">
        <v>26.773416520000001</v>
      </c>
      <c r="O1553">
        <v>26.504049299999998</v>
      </c>
      <c r="P1553">
        <v>24.019044879999999</v>
      </c>
      <c r="Q1553">
        <v>25.204658510000002</v>
      </c>
      <c r="R1553">
        <v>26.455867770000001</v>
      </c>
      <c r="S1553">
        <v>26.932920459999998</v>
      </c>
      <c r="T1553">
        <v>26.35083771</v>
      </c>
      <c r="U1553">
        <v>26.647188190000001</v>
      </c>
      <c r="V1553">
        <v>25.914880749999998</v>
      </c>
      <c r="W1553">
        <v>26.397901539999999</v>
      </c>
      <c r="X1553">
        <v>26.53808403</v>
      </c>
      <c r="Y1553">
        <v>0.77623578900000001</v>
      </c>
      <c r="Z1553">
        <v>0.34433174100000002</v>
      </c>
      <c r="AA1553">
        <v>0.65690037300000004</v>
      </c>
      <c r="AB1553">
        <v>-1.0570983890000001</v>
      </c>
      <c r="AC1553">
        <v>0.64322699400000005</v>
      </c>
      <c r="AD1553">
        <v>0.36002667700000002</v>
      </c>
    </row>
    <row r="1554" spans="1:30" x14ac:dyDescent="0.2">
      <c r="A1554" t="s">
        <v>7577</v>
      </c>
      <c r="B1554" t="s">
        <v>162</v>
      </c>
      <c r="C1554" t="s">
        <v>100</v>
      </c>
      <c r="D1554" t="s">
        <v>7578</v>
      </c>
      <c r="E1554" t="s">
        <v>7577</v>
      </c>
      <c r="F1554" t="s">
        <v>7579</v>
      </c>
      <c r="G1554" t="s">
        <v>58</v>
      </c>
      <c r="H1554">
        <v>14.355</v>
      </c>
      <c r="I1554">
        <v>1</v>
      </c>
      <c r="J1554">
        <v>9</v>
      </c>
      <c r="K1554">
        <v>0</v>
      </c>
      <c r="L1554">
        <v>53.219000000000001</v>
      </c>
      <c r="M1554">
        <v>25.47330856</v>
      </c>
      <c r="N1554">
        <v>25.109916689999999</v>
      </c>
      <c r="O1554">
        <v>24.392292019999999</v>
      </c>
      <c r="P1554">
        <v>24.957040790000001</v>
      </c>
      <c r="Q1554">
        <v>25.72431946</v>
      </c>
      <c r="R1554">
        <v>25.050374980000001</v>
      </c>
      <c r="S1554">
        <v>24.3416481</v>
      </c>
      <c r="T1554">
        <v>24.307752610000001</v>
      </c>
      <c r="U1554">
        <v>24.688503269999998</v>
      </c>
      <c r="V1554">
        <v>25.17569542</v>
      </c>
      <c r="W1554">
        <v>24.913694379999999</v>
      </c>
      <c r="X1554">
        <v>25.03394699</v>
      </c>
      <c r="Y1554">
        <v>5.1905679000000003E-2</v>
      </c>
      <c r="Z1554">
        <v>-4.9273173000000003E-2</v>
      </c>
      <c r="AA1554">
        <v>0.32957879899999998</v>
      </c>
      <c r="AB1554">
        <v>0.202799479</v>
      </c>
      <c r="AC1554">
        <v>1.8469793290000001</v>
      </c>
      <c r="AD1554">
        <v>-0.59514427199999997</v>
      </c>
    </row>
    <row r="1555" spans="1:30" x14ac:dyDescent="0.2">
      <c r="A1555" t="s">
        <v>7580</v>
      </c>
      <c r="B1555" t="s">
        <v>7581</v>
      </c>
      <c r="C1555" t="s">
        <v>7582</v>
      </c>
      <c r="D1555" t="s">
        <v>7583</v>
      </c>
      <c r="E1555" t="s">
        <v>7584</v>
      </c>
      <c r="F1555" t="s">
        <v>7585</v>
      </c>
      <c r="G1555" t="s">
        <v>43</v>
      </c>
      <c r="H1555">
        <v>98.798000000000002</v>
      </c>
      <c r="I1555">
        <v>45</v>
      </c>
      <c r="J1555">
        <v>59.6</v>
      </c>
      <c r="K1555">
        <v>0</v>
      </c>
      <c r="L1555">
        <v>323.31</v>
      </c>
      <c r="M1555">
        <v>27.185274119999999</v>
      </c>
      <c r="N1555">
        <v>27.41876602</v>
      </c>
      <c r="O1555">
        <v>27.825294490000001</v>
      </c>
      <c r="P1555">
        <v>28.477846150000001</v>
      </c>
      <c r="Q1555">
        <v>28.208110810000001</v>
      </c>
      <c r="R1555">
        <v>26.916841510000001</v>
      </c>
      <c r="S1555">
        <v>27.041870119999999</v>
      </c>
      <c r="T1555">
        <v>26.911935809999999</v>
      </c>
      <c r="U1555">
        <v>26.546617510000001</v>
      </c>
      <c r="V1555">
        <v>28.243816379999998</v>
      </c>
      <c r="W1555">
        <v>26.794887540000001</v>
      </c>
      <c r="X1555">
        <v>27.393047330000002</v>
      </c>
      <c r="Y1555">
        <v>5.7064599999999996E-4</v>
      </c>
      <c r="Z1555">
        <v>-8.0553700000000005E-4</v>
      </c>
      <c r="AA1555">
        <v>0.24071599799999999</v>
      </c>
      <c r="AB1555">
        <v>0.39034907000000002</v>
      </c>
      <c r="AC1555">
        <v>0.65330576200000001</v>
      </c>
      <c r="AD1555">
        <v>-0.64377594000000005</v>
      </c>
    </row>
    <row r="1556" spans="1:30" x14ac:dyDescent="0.2">
      <c r="A1556" t="s">
        <v>7586</v>
      </c>
      <c r="B1556" t="s">
        <v>71</v>
      </c>
      <c r="C1556" t="s">
        <v>32</v>
      </c>
      <c r="D1556" t="s">
        <v>7587</v>
      </c>
      <c r="E1556" t="s">
        <v>7586</v>
      </c>
      <c r="F1556" t="s">
        <v>7588</v>
      </c>
      <c r="G1556" t="s">
        <v>36</v>
      </c>
      <c r="H1556">
        <v>27.39</v>
      </c>
      <c r="I1556">
        <v>3</v>
      </c>
      <c r="J1556">
        <v>15.7</v>
      </c>
      <c r="K1556">
        <v>0</v>
      </c>
      <c r="L1556">
        <v>22.478999999999999</v>
      </c>
      <c r="M1556">
        <v>27.066303250000001</v>
      </c>
      <c r="N1556">
        <v>26.542726519999999</v>
      </c>
      <c r="O1556">
        <v>24.641571039999999</v>
      </c>
      <c r="P1556">
        <v>24.87923241</v>
      </c>
      <c r="Q1556">
        <v>25.609399799999998</v>
      </c>
      <c r="R1556">
        <v>25.495307919999998</v>
      </c>
      <c r="S1556">
        <v>25.133817669999999</v>
      </c>
      <c r="T1556">
        <v>26.720514300000001</v>
      </c>
      <c r="U1556">
        <v>26.698163990000001</v>
      </c>
      <c r="V1556">
        <v>24.597740170000002</v>
      </c>
      <c r="W1556">
        <v>26.997442249999999</v>
      </c>
      <c r="X1556">
        <v>24.450906750000001</v>
      </c>
      <c r="Y1556">
        <v>0.26528139899999997</v>
      </c>
      <c r="Z1556">
        <v>0.73483721400000002</v>
      </c>
      <c r="AA1556">
        <v>7.9538850000000008E-3</v>
      </c>
      <c r="AB1556">
        <v>-2.0716348999999998E-2</v>
      </c>
      <c r="AC1556">
        <v>0.35529717</v>
      </c>
      <c r="AD1556">
        <v>0.83546892800000006</v>
      </c>
    </row>
    <row r="1557" spans="1:30" x14ac:dyDescent="0.2">
      <c r="A1557" t="s">
        <v>1658</v>
      </c>
      <c r="B1557" t="s">
        <v>1659</v>
      </c>
      <c r="C1557" t="s">
        <v>1660</v>
      </c>
      <c r="D1557" t="s">
        <v>7589</v>
      </c>
      <c r="E1557" t="s">
        <v>1661</v>
      </c>
      <c r="F1557" t="s">
        <v>1662</v>
      </c>
      <c r="G1557" t="s">
        <v>91</v>
      </c>
      <c r="H1557">
        <v>46.215000000000003</v>
      </c>
      <c r="I1557">
        <v>3</v>
      </c>
      <c r="J1557">
        <v>7.8</v>
      </c>
      <c r="K1557">
        <v>0</v>
      </c>
      <c r="L1557">
        <v>323.31</v>
      </c>
      <c r="M1557">
        <v>31.637718199999998</v>
      </c>
      <c r="N1557">
        <v>31.686914439999999</v>
      </c>
      <c r="O1557">
        <v>32.123706820000002</v>
      </c>
      <c r="P1557">
        <v>32.48538971</v>
      </c>
      <c r="Q1557">
        <v>32.847969059999997</v>
      </c>
      <c r="R1557">
        <v>32.071247100000001</v>
      </c>
      <c r="S1557">
        <v>31.585577010000002</v>
      </c>
      <c r="T1557">
        <v>31.690208439999999</v>
      </c>
      <c r="U1557">
        <v>31.573440550000001</v>
      </c>
      <c r="V1557">
        <v>32.135040279999998</v>
      </c>
      <c r="W1557">
        <v>31.765050890000001</v>
      </c>
      <c r="X1557">
        <v>31.404512409999999</v>
      </c>
      <c r="Y1557">
        <v>6.3744395999999995E-2</v>
      </c>
      <c r="Z1557">
        <v>4.7911962000000002E-2</v>
      </c>
      <c r="AA1557">
        <v>1.0684201099999999</v>
      </c>
      <c r="AB1557">
        <v>0.70000076300000003</v>
      </c>
      <c r="AC1557">
        <v>0.28607567299999997</v>
      </c>
      <c r="AD1557">
        <v>-0.15179252600000001</v>
      </c>
    </row>
    <row r="1558" spans="1:30" x14ac:dyDescent="0.2">
      <c r="A1558" t="s">
        <v>7590</v>
      </c>
      <c r="B1558" t="s">
        <v>7591</v>
      </c>
      <c r="C1558" t="s">
        <v>7592</v>
      </c>
      <c r="D1558" t="s">
        <v>7593</v>
      </c>
      <c r="E1558" t="s">
        <v>7594</v>
      </c>
      <c r="F1558" t="s">
        <v>7595</v>
      </c>
      <c r="G1558" t="s">
        <v>126</v>
      </c>
      <c r="H1558">
        <v>25.007999999999999</v>
      </c>
      <c r="I1558">
        <v>11</v>
      </c>
      <c r="J1558">
        <v>68.7</v>
      </c>
      <c r="K1558">
        <v>0</v>
      </c>
      <c r="L1558">
        <v>108.57</v>
      </c>
      <c r="M1558">
        <v>27.94122887</v>
      </c>
      <c r="N1558">
        <v>27.706552510000002</v>
      </c>
      <c r="O1558">
        <v>27.751428600000001</v>
      </c>
      <c r="P1558">
        <v>27.629856109999999</v>
      </c>
      <c r="Q1558">
        <v>27.84583473</v>
      </c>
      <c r="R1558">
        <v>27.907186509999999</v>
      </c>
      <c r="S1558">
        <v>27.887451169999999</v>
      </c>
      <c r="T1558">
        <v>24.72151947</v>
      </c>
      <c r="U1558">
        <v>27.645401</v>
      </c>
      <c r="V1558">
        <v>27.532670970000002</v>
      </c>
      <c r="W1558">
        <v>27.695245740000001</v>
      </c>
      <c r="X1558">
        <v>27.72090721</v>
      </c>
      <c r="Y1558">
        <v>0.74061937700000002</v>
      </c>
      <c r="Z1558">
        <v>0.15012868200000001</v>
      </c>
      <c r="AA1558">
        <v>0.63513130600000001</v>
      </c>
      <c r="AB1558">
        <v>0.14468447400000001</v>
      </c>
      <c r="AC1558">
        <v>0.368647852</v>
      </c>
      <c r="AD1558">
        <v>-0.89815076199999999</v>
      </c>
    </row>
    <row r="1559" spans="1:30" x14ac:dyDescent="0.2">
      <c r="A1559" t="s">
        <v>7596</v>
      </c>
      <c r="B1559" t="s">
        <v>7597</v>
      </c>
      <c r="C1559" t="s">
        <v>7598</v>
      </c>
      <c r="D1559" t="s">
        <v>7599</v>
      </c>
      <c r="E1559" t="s">
        <v>7600</v>
      </c>
      <c r="F1559" t="s">
        <v>7601</v>
      </c>
      <c r="G1559" t="s">
        <v>43</v>
      </c>
      <c r="H1559">
        <v>17.928000000000001</v>
      </c>
      <c r="I1559">
        <v>5</v>
      </c>
      <c r="J1559">
        <v>37.5</v>
      </c>
      <c r="K1559">
        <v>0</v>
      </c>
      <c r="L1559">
        <v>20.279</v>
      </c>
      <c r="M1559">
        <v>25.631286620000001</v>
      </c>
      <c r="N1559">
        <v>25.279022220000002</v>
      </c>
      <c r="O1559">
        <v>24.892089840000001</v>
      </c>
      <c r="P1559">
        <v>24.653129580000002</v>
      </c>
      <c r="Q1559">
        <v>25.097045900000001</v>
      </c>
      <c r="R1559">
        <v>25.432020189999999</v>
      </c>
      <c r="S1559">
        <v>26.00579643</v>
      </c>
      <c r="T1559">
        <v>25.498809810000001</v>
      </c>
      <c r="U1559">
        <v>25.69131088</v>
      </c>
      <c r="V1559">
        <v>25.13762474</v>
      </c>
      <c r="W1559">
        <v>25.659162519999999</v>
      </c>
      <c r="X1559">
        <v>25.689605709999999</v>
      </c>
      <c r="Y1559">
        <v>0.33799732599999999</v>
      </c>
      <c r="Z1559">
        <v>-0.22799809800000001</v>
      </c>
      <c r="AA1559">
        <v>0.68665960999999998</v>
      </c>
      <c r="AB1559">
        <v>-0.43473243700000003</v>
      </c>
      <c r="AC1559">
        <v>0.43648120699999998</v>
      </c>
      <c r="AD1559">
        <v>0.236508052</v>
      </c>
    </row>
    <row r="1560" spans="1:30" x14ac:dyDescent="0.2">
      <c r="A1560" t="s">
        <v>7602</v>
      </c>
      <c r="B1560" t="s">
        <v>7603</v>
      </c>
      <c r="C1560" t="s">
        <v>6154</v>
      </c>
      <c r="D1560" t="s">
        <v>7604</v>
      </c>
      <c r="E1560" t="s">
        <v>7605</v>
      </c>
      <c r="F1560" t="s">
        <v>7606</v>
      </c>
      <c r="G1560" t="s">
        <v>43</v>
      </c>
      <c r="H1560">
        <v>11.02</v>
      </c>
      <c r="I1560">
        <v>1</v>
      </c>
      <c r="J1560">
        <v>6.8</v>
      </c>
      <c r="K1560">
        <v>0</v>
      </c>
      <c r="L1560">
        <v>29.488</v>
      </c>
      <c r="M1560">
        <v>24.768989560000001</v>
      </c>
      <c r="N1560">
        <v>25.25614929</v>
      </c>
      <c r="O1560">
        <v>25.460233689999999</v>
      </c>
      <c r="P1560">
        <v>24.98621559</v>
      </c>
      <c r="Q1560">
        <v>26.6426506</v>
      </c>
      <c r="R1560">
        <v>25.756641389999999</v>
      </c>
      <c r="S1560">
        <v>25.04556084</v>
      </c>
      <c r="T1560">
        <v>24.533681869999999</v>
      </c>
      <c r="U1560">
        <v>23.923088069999999</v>
      </c>
      <c r="V1560">
        <v>26.56489754</v>
      </c>
      <c r="W1560">
        <v>24.2367363</v>
      </c>
      <c r="X1560">
        <v>24.725568769999999</v>
      </c>
      <c r="Y1560">
        <v>6.1989319999999999E-3</v>
      </c>
      <c r="Z1560">
        <v>-1.3943354E-2</v>
      </c>
      <c r="AA1560">
        <v>0.29330672200000002</v>
      </c>
      <c r="AB1560">
        <v>0.61943499199999996</v>
      </c>
      <c r="AC1560">
        <v>0.36111113</v>
      </c>
      <c r="AD1560">
        <v>-0.67495727500000002</v>
      </c>
    </row>
    <row r="1561" spans="1:30" x14ac:dyDescent="0.2">
      <c r="A1561" t="s">
        <v>7607</v>
      </c>
      <c r="B1561" t="s">
        <v>7608</v>
      </c>
      <c r="C1561" t="s">
        <v>7609</v>
      </c>
      <c r="D1561" t="s">
        <v>7610</v>
      </c>
      <c r="E1561" t="s">
        <v>7611</v>
      </c>
      <c r="F1561" t="s">
        <v>7612</v>
      </c>
      <c r="G1561" t="s">
        <v>91</v>
      </c>
      <c r="H1561">
        <v>16.37</v>
      </c>
      <c r="I1561">
        <v>13</v>
      </c>
      <c r="J1561">
        <v>96.2</v>
      </c>
      <c r="K1561">
        <v>0</v>
      </c>
      <c r="L1561">
        <v>103.04</v>
      </c>
      <c r="M1561">
        <v>29.72430992</v>
      </c>
      <c r="N1561">
        <v>29.769054409999999</v>
      </c>
      <c r="O1561">
        <v>29.413429260000001</v>
      </c>
      <c r="P1561">
        <v>29.106569289999999</v>
      </c>
      <c r="Q1561">
        <v>28.942487719999999</v>
      </c>
      <c r="R1561">
        <v>29.199151990000001</v>
      </c>
      <c r="S1561">
        <v>29.643133160000001</v>
      </c>
      <c r="T1561">
        <v>29.34509087</v>
      </c>
      <c r="U1561">
        <v>29.279035570000001</v>
      </c>
      <c r="V1561">
        <v>29.387369159999999</v>
      </c>
      <c r="W1561">
        <v>29.320188519999999</v>
      </c>
      <c r="X1561">
        <v>29.1090126</v>
      </c>
      <c r="Y1561">
        <v>1.2214057949999999</v>
      </c>
      <c r="Z1561">
        <v>0.36340777099999999</v>
      </c>
      <c r="AA1561">
        <v>0.77580641900000002</v>
      </c>
      <c r="AB1561">
        <v>-0.189453761</v>
      </c>
      <c r="AC1561">
        <v>0.46421003599999999</v>
      </c>
      <c r="AD1561">
        <v>0.15022977200000001</v>
      </c>
    </row>
    <row r="1562" spans="1:30" x14ac:dyDescent="0.2">
      <c r="A1562" t="s">
        <v>7613</v>
      </c>
      <c r="B1562" t="s">
        <v>7614</v>
      </c>
      <c r="C1562" t="s">
        <v>7615</v>
      </c>
      <c r="D1562" t="s">
        <v>7616</v>
      </c>
      <c r="E1562" t="s">
        <v>7617</v>
      </c>
      <c r="F1562" t="s">
        <v>7618</v>
      </c>
      <c r="G1562" t="s">
        <v>43</v>
      </c>
      <c r="H1562">
        <v>41.472999999999999</v>
      </c>
      <c r="I1562">
        <v>34</v>
      </c>
      <c r="J1562">
        <v>90.6</v>
      </c>
      <c r="K1562">
        <v>0</v>
      </c>
      <c r="L1562">
        <v>323.31</v>
      </c>
      <c r="M1562">
        <v>28.61852455</v>
      </c>
      <c r="N1562">
        <v>28.862512590000001</v>
      </c>
      <c r="O1562">
        <v>28.77709007</v>
      </c>
      <c r="P1562">
        <v>29.4416008</v>
      </c>
      <c r="Q1562">
        <v>29.59530449</v>
      </c>
      <c r="R1562">
        <v>29.065378190000001</v>
      </c>
      <c r="S1562">
        <v>28.678888319999999</v>
      </c>
      <c r="T1562">
        <v>28.678251270000001</v>
      </c>
      <c r="U1562">
        <v>28.79590988</v>
      </c>
      <c r="V1562">
        <v>29.52576256</v>
      </c>
      <c r="W1562">
        <v>28.525669100000002</v>
      </c>
      <c r="X1562">
        <v>28.085271840000001</v>
      </c>
      <c r="Y1562">
        <v>3.1573333000000002E-2</v>
      </c>
      <c r="Z1562">
        <v>4.0474573999999999E-2</v>
      </c>
      <c r="AA1562">
        <v>0.65225317000000005</v>
      </c>
      <c r="AB1562">
        <v>0.65519332900000005</v>
      </c>
      <c r="AC1562">
        <v>4.1667709999999997E-3</v>
      </c>
      <c r="AD1562">
        <v>5.4486589999999998E-3</v>
      </c>
    </row>
    <row r="1563" spans="1:30" x14ac:dyDescent="0.2">
      <c r="A1563" t="s">
        <v>7619</v>
      </c>
      <c r="B1563" t="s">
        <v>7620</v>
      </c>
      <c r="C1563" t="s">
        <v>7621</v>
      </c>
      <c r="D1563" t="s">
        <v>7622</v>
      </c>
      <c r="E1563" t="s">
        <v>7623</v>
      </c>
      <c r="F1563" t="s">
        <v>7624</v>
      </c>
      <c r="G1563" t="s">
        <v>43</v>
      </c>
      <c r="H1563">
        <v>32.619999999999997</v>
      </c>
      <c r="I1563">
        <v>12</v>
      </c>
      <c r="J1563">
        <v>58.6</v>
      </c>
      <c r="K1563">
        <v>0</v>
      </c>
      <c r="L1563">
        <v>229.2</v>
      </c>
      <c r="M1563">
        <v>24.3990078</v>
      </c>
      <c r="N1563">
        <v>24.182117460000001</v>
      </c>
      <c r="O1563">
        <v>24.508142469999999</v>
      </c>
      <c r="P1563">
        <v>25.621850970000001</v>
      </c>
      <c r="Q1563">
        <v>24.431118009999999</v>
      </c>
      <c r="R1563">
        <v>25.36916733</v>
      </c>
      <c r="S1563">
        <v>26.685119629999999</v>
      </c>
      <c r="T1563">
        <v>25.505884170000002</v>
      </c>
      <c r="U1563">
        <v>24.19547081</v>
      </c>
      <c r="V1563">
        <v>23.982772829999998</v>
      </c>
      <c r="W1563">
        <v>25.32899857</v>
      </c>
      <c r="X1563">
        <v>23.3151741</v>
      </c>
      <c r="Y1563">
        <v>9.1541641000000007E-2</v>
      </c>
      <c r="Z1563">
        <v>0.154107412</v>
      </c>
      <c r="AA1563">
        <v>0.600887057</v>
      </c>
      <c r="AB1563">
        <v>0.93173026999999997</v>
      </c>
      <c r="AC1563">
        <v>0.60251326599999999</v>
      </c>
      <c r="AD1563">
        <v>1.2531763709999999</v>
      </c>
    </row>
    <row r="1564" spans="1:30" x14ac:dyDescent="0.2">
      <c r="A1564" t="s">
        <v>7625</v>
      </c>
      <c r="B1564" t="s">
        <v>7626</v>
      </c>
      <c r="C1564" t="s">
        <v>7627</v>
      </c>
      <c r="D1564" t="s">
        <v>7628</v>
      </c>
      <c r="E1564" t="s">
        <v>7629</v>
      </c>
      <c r="F1564" t="s">
        <v>7630</v>
      </c>
      <c r="G1564" t="s">
        <v>91</v>
      </c>
      <c r="H1564">
        <v>23.774000000000001</v>
      </c>
      <c r="I1564">
        <v>3</v>
      </c>
      <c r="J1564">
        <v>37.1</v>
      </c>
      <c r="K1564">
        <v>0</v>
      </c>
      <c r="L1564">
        <v>40.113999999999997</v>
      </c>
      <c r="M1564">
        <v>23.374279019999999</v>
      </c>
      <c r="N1564">
        <v>26.721689219999998</v>
      </c>
      <c r="O1564">
        <v>24.855318069999999</v>
      </c>
      <c r="P1564">
        <v>23.22224426</v>
      </c>
      <c r="Q1564">
        <v>24.396186830000001</v>
      </c>
      <c r="R1564">
        <v>23.55349159</v>
      </c>
      <c r="S1564">
        <v>24.206459049999999</v>
      </c>
      <c r="T1564">
        <v>23.12544441</v>
      </c>
      <c r="U1564">
        <v>24.490236280000001</v>
      </c>
      <c r="V1564">
        <v>23.870306020000001</v>
      </c>
      <c r="W1564">
        <v>25.497247699999999</v>
      </c>
      <c r="X1564">
        <v>24.303342820000001</v>
      </c>
      <c r="Y1564">
        <v>0.146415554</v>
      </c>
      <c r="Z1564">
        <v>0.426796595</v>
      </c>
      <c r="AA1564">
        <v>0.62582045500000005</v>
      </c>
      <c r="AB1564">
        <v>-0.83299128200000006</v>
      </c>
      <c r="AC1564">
        <v>0.40882974300000002</v>
      </c>
      <c r="AD1564">
        <v>-0.61625226300000002</v>
      </c>
    </row>
    <row r="1565" spans="1:30" x14ac:dyDescent="0.2">
      <c r="A1565" t="s">
        <v>1453</v>
      </c>
      <c r="B1565" t="s">
        <v>1454</v>
      </c>
      <c r="C1565" t="s">
        <v>1455</v>
      </c>
      <c r="D1565" t="s">
        <v>7631</v>
      </c>
      <c r="E1565" t="s">
        <v>1457</v>
      </c>
      <c r="F1565" t="s">
        <v>7632</v>
      </c>
      <c r="G1565" t="s">
        <v>126</v>
      </c>
      <c r="H1565">
        <v>69.543999999999997</v>
      </c>
      <c r="I1565">
        <v>4</v>
      </c>
      <c r="J1565">
        <v>14.5</v>
      </c>
      <c r="K1565">
        <v>0</v>
      </c>
      <c r="L1565">
        <v>222.28</v>
      </c>
      <c r="M1565">
        <v>28.380014419999998</v>
      </c>
      <c r="N1565">
        <v>28.151752470000002</v>
      </c>
      <c r="O1565">
        <v>27.813905720000001</v>
      </c>
      <c r="P1565">
        <v>28.053050989999999</v>
      </c>
      <c r="Q1565">
        <v>27.197698590000002</v>
      </c>
      <c r="R1565">
        <v>28.28294945</v>
      </c>
      <c r="S1565">
        <v>28.479389189999999</v>
      </c>
      <c r="T1565">
        <v>28.021469119999999</v>
      </c>
      <c r="U1565">
        <v>28.53144455</v>
      </c>
      <c r="V1565">
        <v>27.777498250000001</v>
      </c>
      <c r="W1565">
        <v>28.491481780000001</v>
      </c>
      <c r="X1565">
        <v>28.404258729999999</v>
      </c>
      <c r="Y1565">
        <v>0.14564290199999999</v>
      </c>
      <c r="Z1565">
        <v>-0.10918871600000001</v>
      </c>
      <c r="AA1565">
        <v>0.40283303100000001</v>
      </c>
      <c r="AB1565">
        <v>-0.37984657300000002</v>
      </c>
      <c r="AC1565">
        <v>0.16233913</v>
      </c>
      <c r="AD1565">
        <v>0.119688034</v>
      </c>
    </row>
    <row r="1566" spans="1:30" x14ac:dyDescent="0.2">
      <c r="A1566" t="s">
        <v>7633</v>
      </c>
      <c r="B1566" t="s">
        <v>162</v>
      </c>
      <c r="C1566" t="s">
        <v>100</v>
      </c>
      <c r="D1566" t="s">
        <v>7634</v>
      </c>
      <c r="E1566" t="s">
        <v>7633</v>
      </c>
      <c r="F1566" t="s">
        <v>7635</v>
      </c>
      <c r="G1566" t="s">
        <v>58</v>
      </c>
      <c r="H1566">
        <v>31.032</v>
      </c>
      <c r="I1566">
        <v>9</v>
      </c>
      <c r="J1566">
        <v>43.4</v>
      </c>
      <c r="K1566">
        <v>0</v>
      </c>
      <c r="L1566">
        <v>17.893000000000001</v>
      </c>
      <c r="M1566">
        <v>24.563577649999999</v>
      </c>
      <c r="N1566">
        <v>24.474157330000001</v>
      </c>
      <c r="O1566">
        <v>23.275588989999999</v>
      </c>
      <c r="P1566">
        <v>24.704229349999999</v>
      </c>
      <c r="Q1566">
        <v>23.582899090000002</v>
      </c>
      <c r="R1566">
        <v>25.537418370000001</v>
      </c>
      <c r="S1566">
        <v>25.193954470000001</v>
      </c>
      <c r="T1566">
        <v>25.623548509999999</v>
      </c>
      <c r="U1566">
        <v>25.245538710000002</v>
      </c>
      <c r="V1566">
        <v>25.027383799999999</v>
      </c>
      <c r="W1566">
        <v>24.084413529999999</v>
      </c>
      <c r="X1566">
        <v>23.997314450000001</v>
      </c>
      <c r="Y1566">
        <v>0.19167208899999999</v>
      </c>
      <c r="Z1566">
        <v>-0.26526260400000001</v>
      </c>
      <c r="AA1566">
        <v>0.13410476599999999</v>
      </c>
      <c r="AB1566">
        <v>0.23847834300000001</v>
      </c>
      <c r="AC1566">
        <v>1.294519939</v>
      </c>
      <c r="AD1566">
        <v>0.9846433</v>
      </c>
    </row>
    <row r="1567" spans="1:30" x14ac:dyDescent="0.2">
      <c r="A1567" t="s">
        <v>7636</v>
      </c>
      <c r="B1567" t="s">
        <v>7637</v>
      </c>
      <c r="C1567" t="s">
        <v>7638</v>
      </c>
      <c r="D1567" t="s">
        <v>7639</v>
      </c>
      <c r="E1567" t="s">
        <v>7640</v>
      </c>
      <c r="F1567" t="s">
        <v>7641</v>
      </c>
      <c r="G1567" t="s">
        <v>91</v>
      </c>
      <c r="H1567">
        <v>103.44</v>
      </c>
      <c r="I1567">
        <v>65</v>
      </c>
      <c r="J1567">
        <v>73.3</v>
      </c>
      <c r="K1567">
        <v>0</v>
      </c>
      <c r="L1567">
        <v>323.31</v>
      </c>
      <c r="M1567">
        <v>29.465637210000001</v>
      </c>
      <c r="N1567">
        <v>29.80505943</v>
      </c>
      <c r="O1567">
        <v>30.368280410000001</v>
      </c>
      <c r="P1567">
        <v>30.736425400000002</v>
      </c>
      <c r="Q1567">
        <v>30.649501799999999</v>
      </c>
      <c r="R1567">
        <v>30.256874079999999</v>
      </c>
      <c r="S1567">
        <v>29.589208599999999</v>
      </c>
      <c r="T1567">
        <v>29.847507480000001</v>
      </c>
      <c r="U1567">
        <v>29.756448750000001</v>
      </c>
      <c r="V1567">
        <v>30.164949419999999</v>
      </c>
      <c r="W1567">
        <v>29.833431239999999</v>
      </c>
      <c r="X1567">
        <v>29.64442253</v>
      </c>
      <c r="Y1567">
        <v>1.368541E-3</v>
      </c>
      <c r="Z1567">
        <v>-1.27538E-3</v>
      </c>
      <c r="AA1567">
        <v>1.4603661109999999</v>
      </c>
      <c r="AB1567">
        <v>0.66666603099999999</v>
      </c>
      <c r="AC1567">
        <v>0.36906422799999999</v>
      </c>
      <c r="AD1567">
        <v>-0.14987945599999999</v>
      </c>
    </row>
    <row r="1568" spans="1:30" x14ac:dyDescent="0.2">
      <c r="A1568" t="s">
        <v>7642</v>
      </c>
      <c r="B1568" t="s">
        <v>99</v>
      </c>
      <c r="C1568" t="s">
        <v>100</v>
      </c>
      <c r="D1568" t="s">
        <v>7643</v>
      </c>
      <c r="E1568" t="s">
        <v>7642</v>
      </c>
      <c r="F1568" t="s">
        <v>7644</v>
      </c>
      <c r="G1568" t="s">
        <v>58</v>
      </c>
      <c r="H1568">
        <v>37.048000000000002</v>
      </c>
      <c r="I1568">
        <v>11</v>
      </c>
      <c r="J1568">
        <v>42.2</v>
      </c>
      <c r="K1568">
        <v>0</v>
      </c>
      <c r="L1568">
        <v>45.756999999999998</v>
      </c>
      <c r="M1568">
        <v>26.462388990000001</v>
      </c>
      <c r="N1568">
        <v>24.9147377</v>
      </c>
      <c r="O1568">
        <v>23.983911509999999</v>
      </c>
      <c r="P1568">
        <v>26.283798220000001</v>
      </c>
      <c r="Q1568">
        <v>24.672159189999999</v>
      </c>
      <c r="R1568">
        <v>26.268709179999998</v>
      </c>
      <c r="S1568">
        <v>26.095489499999999</v>
      </c>
      <c r="T1568">
        <v>26.182775500000002</v>
      </c>
      <c r="U1568">
        <v>26.609922409999999</v>
      </c>
      <c r="V1568">
        <v>26.71620369</v>
      </c>
      <c r="W1568">
        <v>26.25535202</v>
      </c>
      <c r="X1568">
        <v>26.068109509999999</v>
      </c>
      <c r="Y1568">
        <v>0.75324113599999998</v>
      </c>
      <c r="Z1568">
        <v>-1.2262090050000001</v>
      </c>
      <c r="AA1568">
        <v>0.45956013899999998</v>
      </c>
      <c r="AB1568">
        <v>-0.60499954199999995</v>
      </c>
      <c r="AC1568">
        <v>7.0780013000000003E-2</v>
      </c>
      <c r="AD1568">
        <v>-5.0492605000000003E-2</v>
      </c>
    </row>
    <row r="1569" spans="1:30" x14ac:dyDescent="0.2">
      <c r="A1569" t="s">
        <v>7645</v>
      </c>
      <c r="B1569" t="s">
        <v>7646</v>
      </c>
      <c r="C1569" t="s">
        <v>32</v>
      </c>
      <c r="D1569" t="s">
        <v>7647</v>
      </c>
      <c r="E1569" t="s">
        <v>7648</v>
      </c>
      <c r="F1569" t="s">
        <v>7649</v>
      </c>
      <c r="G1569" t="s">
        <v>36</v>
      </c>
      <c r="H1569">
        <v>15.676</v>
      </c>
      <c r="I1569">
        <v>3</v>
      </c>
      <c r="J1569">
        <v>19.3</v>
      </c>
      <c r="K1569">
        <v>0</v>
      </c>
      <c r="L1569">
        <v>3.0306999999999999</v>
      </c>
      <c r="M1569">
        <v>24.821380619999999</v>
      </c>
      <c r="N1569">
        <v>24.527641299999999</v>
      </c>
      <c r="O1569">
        <v>24.233806609999998</v>
      </c>
      <c r="P1569">
        <v>24.997867580000001</v>
      </c>
      <c r="Q1569">
        <v>24.360563280000001</v>
      </c>
      <c r="R1569">
        <v>23.802730560000001</v>
      </c>
      <c r="S1569">
        <v>24.70053673</v>
      </c>
      <c r="T1569">
        <v>24.009422300000001</v>
      </c>
      <c r="U1569">
        <v>23.974044800000001</v>
      </c>
      <c r="V1569">
        <v>24.448886869999999</v>
      </c>
      <c r="W1569">
        <v>23.904903409999999</v>
      </c>
      <c r="X1569">
        <v>23.959608079999999</v>
      </c>
      <c r="Y1569">
        <v>0.80802783499999997</v>
      </c>
      <c r="Z1569">
        <v>0.42314338699999998</v>
      </c>
      <c r="AA1569">
        <v>0.29683722899999998</v>
      </c>
      <c r="AB1569">
        <v>0.28258768699999998</v>
      </c>
      <c r="AC1569">
        <v>0.158049093</v>
      </c>
      <c r="AD1569">
        <v>0.12353515599999999</v>
      </c>
    </row>
    <row r="1570" spans="1:30" x14ac:dyDescent="0.2">
      <c r="A1570" t="s">
        <v>7650</v>
      </c>
      <c r="B1570" t="s">
        <v>99</v>
      </c>
      <c r="C1570" t="s">
        <v>100</v>
      </c>
      <c r="D1570" t="s">
        <v>7651</v>
      </c>
      <c r="E1570" t="s">
        <v>7650</v>
      </c>
      <c r="F1570" t="s">
        <v>7652</v>
      </c>
      <c r="G1570" t="s">
        <v>58</v>
      </c>
      <c r="H1570">
        <v>18.943999999999999</v>
      </c>
      <c r="I1570">
        <v>15</v>
      </c>
      <c r="J1570">
        <v>79.900000000000006</v>
      </c>
      <c r="K1570">
        <v>0</v>
      </c>
      <c r="L1570">
        <v>161</v>
      </c>
      <c r="M1570">
        <v>31.79525185</v>
      </c>
      <c r="N1570">
        <v>32.354709630000002</v>
      </c>
      <c r="O1570">
        <v>32.316135410000001</v>
      </c>
      <c r="P1570">
        <v>32.075462340000001</v>
      </c>
      <c r="Q1570">
        <v>32.226963040000001</v>
      </c>
      <c r="R1570">
        <v>31.786281590000002</v>
      </c>
      <c r="S1570">
        <v>32.004905700000002</v>
      </c>
      <c r="T1570">
        <v>31.992771149999999</v>
      </c>
      <c r="U1570">
        <v>31.993143079999999</v>
      </c>
      <c r="V1570">
        <v>31.80339622</v>
      </c>
      <c r="W1570">
        <v>31.763351440000001</v>
      </c>
      <c r="X1570">
        <v>31.96887589</v>
      </c>
      <c r="Y1570">
        <v>0.74515034000000002</v>
      </c>
      <c r="Z1570">
        <v>0.310157776</v>
      </c>
      <c r="AA1570">
        <v>0.57029724000000004</v>
      </c>
      <c r="AB1570">
        <v>0.18436114000000001</v>
      </c>
      <c r="AC1570">
        <v>1.132094403</v>
      </c>
      <c r="AD1570">
        <v>0.15173212699999999</v>
      </c>
    </row>
    <row r="1571" spans="1:30" x14ac:dyDescent="0.2">
      <c r="A1571" t="s">
        <v>7653</v>
      </c>
      <c r="B1571" t="s">
        <v>99</v>
      </c>
      <c r="C1571" t="s">
        <v>100</v>
      </c>
      <c r="D1571" t="s">
        <v>7654</v>
      </c>
      <c r="E1571" t="s">
        <v>7653</v>
      </c>
      <c r="F1571" t="s">
        <v>7655</v>
      </c>
      <c r="G1571" t="s">
        <v>58</v>
      </c>
      <c r="H1571">
        <v>38.520000000000003</v>
      </c>
      <c r="I1571">
        <v>14</v>
      </c>
      <c r="J1571">
        <v>50.6</v>
      </c>
      <c r="K1571">
        <v>0</v>
      </c>
      <c r="L1571">
        <v>43.305</v>
      </c>
      <c r="M1571">
        <v>25.632646560000001</v>
      </c>
      <c r="N1571">
        <v>23.89420891</v>
      </c>
      <c r="O1571">
        <v>24.559648509999999</v>
      </c>
      <c r="P1571">
        <v>25.511894229999999</v>
      </c>
      <c r="Q1571">
        <v>25.22982025</v>
      </c>
      <c r="R1571">
        <v>26.03235626</v>
      </c>
      <c r="S1571">
        <v>26.15776825</v>
      </c>
      <c r="T1571">
        <v>24.16907501</v>
      </c>
      <c r="U1571">
        <v>25.8484993</v>
      </c>
      <c r="V1571">
        <v>24.735492709999999</v>
      </c>
      <c r="W1571">
        <v>25.335926059999998</v>
      </c>
      <c r="X1571">
        <v>25.552301409999998</v>
      </c>
      <c r="Y1571">
        <v>0.38332740300000001</v>
      </c>
      <c r="Z1571">
        <v>-0.51240539600000001</v>
      </c>
      <c r="AA1571">
        <v>0.49312840899999999</v>
      </c>
      <c r="AB1571">
        <v>0.38345019000000002</v>
      </c>
      <c r="AC1571">
        <v>9.9261219999999997E-2</v>
      </c>
      <c r="AD1571">
        <v>0.18387413</v>
      </c>
    </row>
    <row r="1572" spans="1:30" x14ac:dyDescent="0.2">
      <c r="A1572" t="s">
        <v>7656</v>
      </c>
      <c r="B1572" t="s">
        <v>99</v>
      </c>
      <c r="C1572" t="s">
        <v>32</v>
      </c>
      <c r="D1572" t="s">
        <v>7657</v>
      </c>
      <c r="E1572" t="s">
        <v>7656</v>
      </c>
      <c r="F1572" t="s">
        <v>7658</v>
      </c>
      <c r="G1572" t="s">
        <v>58</v>
      </c>
      <c r="H1572">
        <v>26.850999999999999</v>
      </c>
      <c r="I1572">
        <v>7</v>
      </c>
      <c r="J1572">
        <v>43.7</v>
      </c>
      <c r="K1572">
        <v>0</v>
      </c>
      <c r="L1572">
        <v>196.94</v>
      </c>
      <c r="M1572">
        <v>25.059692380000001</v>
      </c>
      <c r="N1572">
        <v>24.696788789999999</v>
      </c>
      <c r="O1572">
        <v>25.161195759999998</v>
      </c>
      <c r="P1572">
        <v>25.26917267</v>
      </c>
      <c r="Q1572">
        <v>25.65984344</v>
      </c>
      <c r="R1572">
        <v>24.563608169999998</v>
      </c>
      <c r="S1572">
        <v>24.78775787</v>
      </c>
      <c r="T1572">
        <v>23.234779360000001</v>
      </c>
      <c r="U1572">
        <v>24.648698809999999</v>
      </c>
      <c r="V1572">
        <v>25.50857353</v>
      </c>
      <c r="W1572">
        <v>24.78795624</v>
      </c>
      <c r="X1572">
        <v>24.492160800000001</v>
      </c>
      <c r="Y1572">
        <v>4.4054774999999997E-2</v>
      </c>
      <c r="Z1572">
        <v>4.2995453000000003E-2</v>
      </c>
      <c r="AA1572">
        <v>0.20590176399999999</v>
      </c>
      <c r="AB1572">
        <v>0.234644572</v>
      </c>
      <c r="AC1572">
        <v>0.53605998399999999</v>
      </c>
      <c r="AD1572">
        <v>-0.70581817599999996</v>
      </c>
    </row>
    <row r="1573" spans="1:30" x14ac:dyDescent="0.2">
      <c r="A1573" t="s">
        <v>7659</v>
      </c>
      <c r="B1573" t="s">
        <v>71</v>
      </c>
      <c r="C1573" t="s">
        <v>32</v>
      </c>
      <c r="D1573" t="s">
        <v>7660</v>
      </c>
      <c r="E1573" t="s">
        <v>7659</v>
      </c>
      <c r="F1573" t="s">
        <v>7661</v>
      </c>
      <c r="G1573" t="s">
        <v>36</v>
      </c>
      <c r="H1573">
        <v>30.817</v>
      </c>
      <c r="I1573">
        <v>2</v>
      </c>
      <c r="J1573">
        <v>10.4</v>
      </c>
      <c r="K1573">
        <v>0</v>
      </c>
      <c r="L1573">
        <v>230.7</v>
      </c>
      <c r="M1573">
        <v>30.58226204</v>
      </c>
      <c r="N1573">
        <v>30.303562159999998</v>
      </c>
      <c r="O1573">
        <v>29.989561080000001</v>
      </c>
      <c r="P1573">
        <v>29.938316350000001</v>
      </c>
      <c r="Q1573">
        <v>29.804567339999998</v>
      </c>
      <c r="R1573">
        <v>30.028284070000002</v>
      </c>
      <c r="S1573">
        <v>30.072782520000001</v>
      </c>
      <c r="T1573">
        <v>29.896343229999999</v>
      </c>
      <c r="U1573">
        <v>30.389461520000001</v>
      </c>
      <c r="V1573">
        <v>30.19601059</v>
      </c>
      <c r="W1573">
        <v>30.44193649</v>
      </c>
      <c r="X1573">
        <v>30.58620453</v>
      </c>
      <c r="Y1573">
        <v>0.22038012400000001</v>
      </c>
      <c r="Z1573">
        <v>-0.116255442</v>
      </c>
      <c r="AA1573">
        <v>1.678576275</v>
      </c>
      <c r="AB1573">
        <v>-0.48432795200000001</v>
      </c>
      <c r="AC1573">
        <v>0.71767383900000004</v>
      </c>
      <c r="AD1573">
        <v>-0.28852144899999999</v>
      </c>
    </row>
    <row r="1574" spans="1:30" x14ac:dyDescent="0.2">
      <c r="A1574" t="s">
        <v>7662</v>
      </c>
      <c r="B1574" t="s">
        <v>7663</v>
      </c>
      <c r="C1574" t="s">
        <v>7664</v>
      </c>
      <c r="D1574" t="s">
        <v>7665</v>
      </c>
      <c r="E1574" t="s">
        <v>7666</v>
      </c>
      <c r="F1574" t="s">
        <v>7667</v>
      </c>
      <c r="G1574" t="s">
        <v>91</v>
      </c>
      <c r="H1574">
        <v>25.632000000000001</v>
      </c>
      <c r="I1574">
        <v>1</v>
      </c>
      <c r="J1574">
        <v>5.7</v>
      </c>
      <c r="K1574">
        <v>0</v>
      </c>
      <c r="L1574">
        <v>268.2</v>
      </c>
      <c r="M1574">
        <v>28.94383049</v>
      </c>
      <c r="N1574">
        <v>29.203218459999999</v>
      </c>
      <c r="O1574">
        <v>29.226533889999999</v>
      </c>
      <c r="P1574">
        <v>29.455307009999999</v>
      </c>
      <c r="Q1574">
        <v>29.505897520000001</v>
      </c>
      <c r="R1574">
        <v>29.29692841</v>
      </c>
      <c r="S1574">
        <v>28.861122129999998</v>
      </c>
      <c r="T1574">
        <v>29.27947807</v>
      </c>
      <c r="U1574">
        <v>29.187801360000002</v>
      </c>
      <c r="V1574">
        <v>29.300380709999999</v>
      </c>
      <c r="W1574">
        <v>29.06291199</v>
      </c>
      <c r="X1574">
        <v>28.901300429999999</v>
      </c>
      <c r="Y1574">
        <v>8.7728492000000005E-2</v>
      </c>
      <c r="Z1574">
        <v>3.6329905000000003E-2</v>
      </c>
      <c r="AA1574">
        <v>1.1806003270000001</v>
      </c>
      <c r="AB1574">
        <v>0.33117993699999998</v>
      </c>
      <c r="AC1574">
        <v>4.215414E-2</v>
      </c>
      <c r="AD1574">
        <v>2.126948E-2</v>
      </c>
    </row>
    <row r="1575" spans="1:30" x14ac:dyDescent="0.2">
      <c r="A1575" t="s">
        <v>7668</v>
      </c>
      <c r="B1575" t="s">
        <v>7669</v>
      </c>
      <c r="C1575" t="s">
        <v>7670</v>
      </c>
      <c r="D1575" t="s">
        <v>7671</v>
      </c>
      <c r="E1575" t="s">
        <v>7672</v>
      </c>
      <c r="F1575" t="s">
        <v>7673</v>
      </c>
      <c r="G1575" t="s">
        <v>91</v>
      </c>
      <c r="H1575">
        <v>38.317</v>
      </c>
      <c r="I1575">
        <v>12</v>
      </c>
      <c r="J1575">
        <v>45.8</v>
      </c>
      <c r="K1575">
        <v>0</v>
      </c>
      <c r="L1575">
        <v>315.89</v>
      </c>
      <c r="M1575">
        <v>29.828779220000001</v>
      </c>
      <c r="N1575">
        <v>30.433404920000001</v>
      </c>
      <c r="O1575">
        <v>29.92931175</v>
      </c>
      <c r="P1575">
        <v>30.30541229</v>
      </c>
      <c r="Q1575">
        <v>29.950742720000001</v>
      </c>
      <c r="R1575">
        <v>30.245584489999999</v>
      </c>
      <c r="S1575">
        <v>29.86939812</v>
      </c>
      <c r="T1575">
        <v>30.435096739999999</v>
      </c>
      <c r="U1575">
        <v>30.025777819999998</v>
      </c>
      <c r="V1575">
        <v>29.809495930000001</v>
      </c>
      <c r="W1575">
        <v>30.14333534</v>
      </c>
      <c r="X1575">
        <v>29.800529480000002</v>
      </c>
      <c r="Y1575">
        <v>0.26732127</v>
      </c>
      <c r="Z1575">
        <v>0.14604504900000001</v>
      </c>
      <c r="AA1575">
        <v>0.72598882600000003</v>
      </c>
      <c r="AB1575">
        <v>0.24945958500000001</v>
      </c>
      <c r="AC1575">
        <v>0.401299083</v>
      </c>
      <c r="AD1575">
        <v>0.19230397499999999</v>
      </c>
    </row>
    <row r="1576" spans="1:30" x14ac:dyDescent="0.2">
      <c r="A1576" t="s">
        <v>7674</v>
      </c>
      <c r="B1576" t="s">
        <v>7675</v>
      </c>
      <c r="C1576" t="s">
        <v>7676</v>
      </c>
      <c r="D1576" t="s">
        <v>7677</v>
      </c>
      <c r="E1576" t="s">
        <v>7678</v>
      </c>
      <c r="F1576" t="s">
        <v>7679</v>
      </c>
      <c r="G1576" t="s">
        <v>91</v>
      </c>
      <c r="H1576">
        <v>17.872</v>
      </c>
      <c r="I1576">
        <v>8</v>
      </c>
      <c r="J1576">
        <v>49.7</v>
      </c>
      <c r="K1576">
        <v>0</v>
      </c>
      <c r="L1576">
        <v>8.5652000000000008</v>
      </c>
      <c r="M1576">
        <v>24.85303116</v>
      </c>
      <c r="N1576">
        <v>23.740236280000001</v>
      </c>
      <c r="O1576">
        <v>24.179733280000001</v>
      </c>
      <c r="P1576">
        <v>24.181838989999999</v>
      </c>
      <c r="Q1576">
        <v>24.960235600000001</v>
      </c>
      <c r="R1576">
        <v>24.322267530000001</v>
      </c>
      <c r="S1576">
        <v>24.627225880000001</v>
      </c>
      <c r="T1576">
        <v>25.44864845</v>
      </c>
      <c r="U1576">
        <v>23.730022429999998</v>
      </c>
      <c r="V1576">
        <v>23.95551682</v>
      </c>
      <c r="W1576">
        <v>23.77297592</v>
      </c>
      <c r="X1576">
        <v>23.741025919999998</v>
      </c>
      <c r="Y1576">
        <v>0.58698030199999995</v>
      </c>
      <c r="Z1576">
        <v>0.43449401900000001</v>
      </c>
      <c r="AA1576">
        <v>1.255170605</v>
      </c>
      <c r="AB1576">
        <v>0.66494115200000004</v>
      </c>
      <c r="AC1576">
        <v>0.71025111600000002</v>
      </c>
      <c r="AD1576">
        <v>0.77879269900000003</v>
      </c>
    </row>
    <row r="1577" spans="1:30" x14ac:dyDescent="0.2">
      <c r="A1577" t="s">
        <v>7680</v>
      </c>
      <c r="B1577" t="s">
        <v>7681</v>
      </c>
      <c r="C1577" t="s">
        <v>7682</v>
      </c>
      <c r="D1577" t="s">
        <v>7683</v>
      </c>
      <c r="E1577" t="s">
        <v>7684</v>
      </c>
      <c r="F1577" t="s">
        <v>7685</v>
      </c>
      <c r="G1577" t="s">
        <v>91</v>
      </c>
      <c r="H1577">
        <v>40.926000000000002</v>
      </c>
      <c r="I1577">
        <v>12</v>
      </c>
      <c r="J1577">
        <v>50.8</v>
      </c>
      <c r="K1577">
        <v>0</v>
      </c>
      <c r="L1577">
        <v>323.31</v>
      </c>
      <c r="M1577">
        <v>27.865140910000001</v>
      </c>
      <c r="N1577">
        <v>28.37156487</v>
      </c>
      <c r="O1577">
        <v>28.609676360000002</v>
      </c>
      <c r="P1577">
        <v>29.090026859999998</v>
      </c>
      <c r="Q1577">
        <v>29.21884155</v>
      </c>
      <c r="R1577">
        <v>28.505556110000001</v>
      </c>
      <c r="S1577">
        <v>27.512619019999999</v>
      </c>
      <c r="T1577">
        <v>28.54392052</v>
      </c>
      <c r="U1577">
        <v>28.236352920000002</v>
      </c>
      <c r="V1577">
        <v>28.462793349999998</v>
      </c>
      <c r="W1577">
        <v>27.952325819999999</v>
      </c>
      <c r="X1577">
        <v>28.167247769999999</v>
      </c>
      <c r="Y1577">
        <v>0.12132537</v>
      </c>
      <c r="Z1577">
        <v>8.8005066000000007E-2</v>
      </c>
      <c r="AA1577">
        <v>1.3163033879999999</v>
      </c>
      <c r="AB1577">
        <v>0.74401919000000005</v>
      </c>
      <c r="AC1577">
        <v>0.102142634</v>
      </c>
      <c r="AD1577">
        <v>-9.6491495999999996E-2</v>
      </c>
    </row>
    <row r="1578" spans="1:30" x14ac:dyDescent="0.2">
      <c r="A1578" t="s">
        <v>7686</v>
      </c>
      <c r="B1578" t="s">
        <v>99</v>
      </c>
      <c r="C1578" t="s">
        <v>32</v>
      </c>
      <c r="D1578" t="s">
        <v>7687</v>
      </c>
      <c r="E1578" t="s">
        <v>7686</v>
      </c>
      <c r="G1578" t="s">
        <v>58</v>
      </c>
      <c r="H1578">
        <v>6.1211000000000002</v>
      </c>
      <c r="I1578">
        <v>2</v>
      </c>
      <c r="J1578">
        <v>24.5</v>
      </c>
      <c r="K1578">
        <v>0</v>
      </c>
      <c r="L1578">
        <v>23.463999999999999</v>
      </c>
      <c r="M1578">
        <v>28.33082581</v>
      </c>
      <c r="N1578">
        <v>27.929199220000001</v>
      </c>
      <c r="O1578">
        <v>24.91026497</v>
      </c>
      <c r="P1578">
        <v>27.19187737</v>
      </c>
      <c r="Q1578">
        <v>28.557205199999999</v>
      </c>
      <c r="R1578">
        <v>27.677814479999999</v>
      </c>
      <c r="S1578">
        <v>27.82104301</v>
      </c>
      <c r="T1578">
        <v>23.413293840000001</v>
      </c>
      <c r="U1578">
        <v>27.451047899999999</v>
      </c>
      <c r="V1578">
        <v>28.579710009999999</v>
      </c>
      <c r="W1578">
        <v>28.046665189999999</v>
      </c>
      <c r="X1578">
        <v>28.040407179999999</v>
      </c>
      <c r="Y1578">
        <v>0.4598891</v>
      </c>
      <c r="Z1578">
        <v>-1.165497462</v>
      </c>
      <c r="AA1578">
        <v>0.39955009200000002</v>
      </c>
      <c r="AB1578">
        <v>-0.41329511000000002</v>
      </c>
      <c r="AC1578">
        <v>0.63122467800000004</v>
      </c>
      <c r="AD1578">
        <v>-1.9937992099999999</v>
      </c>
    </row>
  </sheetData>
  <pageMargins left="0.75" right="0.75" top="1" bottom="1" header="0.5" footer="0.5"/>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82E2-5780-CB46-B730-32C1427465E8}">
  <dimension ref="A1:AM65"/>
  <sheetViews>
    <sheetView workbookViewId="0">
      <selection activeCell="L2" sqref="L2:Q65"/>
    </sheetView>
  </sheetViews>
  <sheetFormatPr baseColWidth="10" defaultRowHeight="16" x14ac:dyDescent="0.2"/>
  <cols>
    <col min="1" max="3" width="17" customWidth="1"/>
    <col min="4" max="4" width="13.1640625" bestFit="1" customWidth="1"/>
    <col min="5" max="5" width="100.83203125" customWidth="1"/>
    <col min="6" max="6" width="40.83203125" customWidth="1"/>
    <col min="7" max="9" width="10.83203125" customWidth="1"/>
    <col min="10" max="10" width="35.5" customWidth="1"/>
    <col min="11" max="11" width="10.83203125" customWidth="1"/>
    <col min="12" max="17" width="17" customWidth="1"/>
    <col min="37" max="39" width="10.83203125" customWidth="1"/>
    <col min="41" max="41" width="18.1640625" bestFit="1" customWidth="1"/>
    <col min="42" max="42" width="15.83203125" bestFit="1" customWidth="1"/>
    <col min="43" max="43" width="18.5" bestFit="1" customWidth="1"/>
    <col min="44" max="44" width="16.1640625" bestFit="1" customWidth="1"/>
    <col min="45" max="45" width="17.83203125" bestFit="1" customWidth="1"/>
    <col min="46" max="46" width="15.5" bestFit="1" customWidth="1"/>
    <col min="49" max="49" width="21.6640625" bestFit="1" customWidth="1"/>
    <col min="50" max="52" width="18" customWidth="1"/>
    <col min="53" max="53" width="16.83203125" customWidth="1"/>
    <col min="54" max="54" width="18.33203125" customWidth="1"/>
    <col min="55" max="55" width="16.5" customWidth="1"/>
    <col min="56" max="56" width="17.1640625" customWidth="1"/>
    <col min="57" max="57" width="21.83203125" customWidth="1"/>
    <col min="60" max="60" width="11" customWidth="1"/>
    <col min="61" max="61" width="17" bestFit="1" customWidth="1"/>
    <col min="62" max="62" width="23" bestFit="1" customWidth="1"/>
    <col min="63" max="63" width="35.83203125" bestFit="1" customWidth="1"/>
    <col min="64" max="64" width="29.5" bestFit="1" customWidth="1"/>
    <col min="66" max="66" width="19" customWidth="1"/>
    <col min="67" max="67" width="16.83203125" customWidth="1"/>
    <col min="69" max="69" width="17.6640625" customWidth="1"/>
    <col min="70" max="70" width="16.33203125" customWidth="1"/>
    <col min="72" max="72" width="125" customWidth="1"/>
    <col min="73" max="73" width="83.33203125" customWidth="1"/>
    <col min="74" max="74" width="22.6640625" customWidth="1"/>
    <col min="75" max="75" width="23.1640625" customWidth="1"/>
    <col min="76" max="76" width="16.83203125" customWidth="1"/>
    <col min="77" max="77" width="21.6640625" customWidth="1"/>
    <col min="78" max="78" width="22" customWidth="1"/>
    <col min="79" max="79" width="21.33203125" customWidth="1"/>
  </cols>
  <sheetData>
    <row r="1" spans="1:39" s="1" customFormat="1" ht="48" customHeight="1" x14ac:dyDescent="0.2">
      <c r="A1" s="1" t="s">
        <v>7688</v>
      </c>
      <c r="B1" s="1" t="s">
        <v>7689</v>
      </c>
      <c r="C1" s="1" t="s">
        <v>7690</v>
      </c>
      <c r="D1" s="1" t="s">
        <v>0</v>
      </c>
      <c r="E1" s="1" t="s">
        <v>1</v>
      </c>
      <c r="F1" s="1" t="s">
        <v>2</v>
      </c>
      <c r="G1" s="1" t="s">
        <v>3</v>
      </c>
      <c r="H1" s="1" t="s">
        <v>4</v>
      </c>
      <c r="I1" s="1" t="s">
        <v>5</v>
      </c>
      <c r="J1" s="1" t="s">
        <v>6</v>
      </c>
      <c r="K1" s="1" t="s">
        <v>7</v>
      </c>
      <c r="L1" s="1" t="s">
        <v>7697</v>
      </c>
      <c r="M1" s="1" t="s">
        <v>7696</v>
      </c>
      <c r="N1" s="1" t="s">
        <v>7695</v>
      </c>
      <c r="O1" s="1" t="s">
        <v>7694</v>
      </c>
      <c r="P1" s="1" t="s">
        <v>7693</v>
      </c>
      <c r="Q1" s="1" t="s">
        <v>7698</v>
      </c>
      <c r="R1" s="1" t="s">
        <v>18</v>
      </c>
      <c r="S1" s="1" t="s">
        <v>19</v>
      </c>
      <c r="T1" s="1" t="s">
        <v>20</v>
      </c>
      <c r="U1" s="1" t="s">
        <v>12</v>
      </c>
      <c r="V1" s="1" t="s">
        <v>13</v>
      </c>
      <c r="W1" s="1" t="s">
        <v>14</v>
      </c>
      <c r="X1" s="1" t="s">
        <v>9</v>
      </c>
      <c r="Y1" s="1" t="s">
        <v>10</v>
      </c>
      <c r="Z1" s="1" t="s">
        <v>11</v>
      </c>
      <c r="AA1" s="1" t="s">
        <v>15</v>
      </c>
      <c r="AB1" s="1" t="s">
        <v>16</v>
      </c>
      <c r="AC1" s="1" t="s">
        <v>17</v>
      </c>
      <c r="AD1" s="1" t="s">
        <v>25</v>
      </c>
      <c r="AE1" s="1" t="s">
        <v>26</v>
      </c>
      <c r="AF1" s="1" t="s">
        <v>23</v>
      </c>
      <c r="AG1" s="1" t="s">
        <v>24</v>
      </c>
      <c r="AH1" s="1" t="s">
        <v>21</v>
      </c>
      <c r="AI1" s="1" t="s">
        <v>22</v>
      </c>
      <c r="AJ1" s="1" t="s">
        <v>8</v>
      </c>
      <c r="AK1" s="1" t="s">
        <v>27</v>
      </c>
      <c r="AL1" s="1" t="s">
        <v>28</v>
      </c>
      <c r="AM1" s="1" t="s">
        <v>29</v>
      </c>
    </row>
    <row r="2" spans="1:39" x14ac:dyDescent="0.2">
      <c r="A2" s="5" t="s">
        <v>7691</v>
      </c>
      <c r="B2" s="5" t="s">
        <v>7691</v>
      </c>
      <c r="C2" s="5" t="s">
        <v>7691</v>
      </c>
      <c r="D2" t="s">
        <v>1139</v>
      </c>
      <c r="E2" t="s">
        <v>1140</v>
      </c>
      <c r="F2" t="s">
        <v>1141</v>
      </c>
      <c r="G2" t="s">
        <v>1142</v>
      </c>
      <c r="H2" t="s">
        <v>1143</v>
      </c>
      <c r="I2" t="s">
        <v>1144</v>
      </c>
      <c r="J2" t="s">
        <v>91</v>
      </c>
      <c r="K2" s="6">
        <v>58.835000000000001</v>
      </c>
      <c r="L2" s="7">
        <f>2^(-Table2[Trehalose: Difference])</f>
        <v>3.1946838493585892</v>
      </c>
      <c r="M2" s="7"/>
      <c r="N2" s="7">
        <f>2^(-Table2[[#This Row],[Mannotrehalose: Difference]])</f>
        <v>5.4478043651866654</v>
      </c>
      <c r="O2" s="7"/>
      <c r="P2" s="7">
        <f>2^(-Table2[[#This Row],[Lactotrehalose: Difference]])</f>
        <v>3.6875382265135719</v>
      </c>
      <c r="Q2" s="7"/>
      <c r="R2">
        <v>23.760528560000001</v>
      </c>
      <c r="S2">
        <v>24.17993736</v>
      </c>
      <c r="T2">
        <v>23.889404299999999</v>
      </c>
      <c r="U2">
        <v>22.968544009999999</v>
      </c>
      <c r="V2">
        <v>23.967309950000001</v>
      </c>
      <c r="W2">
        <v>22.58401108</v>
      </c>
      <c r="X2">
        <v>24.69554329</v>
      </c>
      <c r="Y2">
        <v>23.13076401</v>
      </c>
      <c r="Z2">
        <v>23.38260841</v>
      </c>
      <c r="AA2">
        <v>25.919797899999999</v>
      </c>
      <c r="AB2">
        <v>25.168437959999999</v>
      </c>
      <c r="AC2">
        <v>25.768653870000001</v>
      </c>
      <c r="AD2">
        <v>2.5202701059999999</v>
      </c>
      <c r="AE2">
        <v>-1.675673167</v>
      </c>
      <c r="AF2">
        <v>2.1811790700000002</v>
      </c>
      <c r="AG2">
        <v>-2.4456748959999999</v>
      </c>
      <c r="AH2">
        <v>1.607140689</v>
      </c>
      <c r="AI2">
        <v>-1.8826580049999999</v>
      </c>
      <c r="AJ2">
        <v>6</v>
      </c>
      <c r="AK2">
        <v>16.100000000000001</v>
      </c>
      <c r="AL2">
        <v>0</v>
      </c>
      <c r="AM2">
        <v>12.487</v>
      </c>
    </row>
    <row r="3" spans="1:39" x14ac:dyDescent="0.2">
      <c r="A3" s="5" t="s">
        <v>7691</v>
      </c>
      <c r="B3" s="5" t="s">
        <v>7691</v>
      </c>
      <c r="C3" s="5"/>
      <c r="D3" t="s">
        <v>6345</v>
      </c>
      <c r="E3" t="s">
        <v>6346</v>
      </c>
      <c r="F3" t="s">
        <v>100</v>
      </c>
      <c r="G3" t="s">
        <v>6347</v>
      </c>
      <c r="H3" t="s">
        <v>6348</v>
      </c>
      <c r="I3" t="s">
        <v>6349</v>
      </c>
      <c r="J3" t="s">
        <v>36</v>
      </c>
      <c r="K3">
        <v>18.908999999999999</v>
      </c>
      <c r="L3" s="7">
        <f>2^(-Table2[Trehalose: Difference])</f>
        <v>2.4437728362641793</v>
      </c>
      <c r="M3" s="7"/>
      <c r="N3" s="7">
        <f>2^(-Table2[[#This Row],[Mannotrehalose: Difference]])</f>
        <v>2.0233089631340904</v>
      </c>
      <c r="O3" s="7"/>
      <c r="P3" s="7"/>
      <c r="Q3" s="7"/>
      <c r="R3">
        <v>23.30133438</v>
      </c>
      <c r="S3">
        <v>23.789468769999999</v>
      </c>
      <c r="T3">
        <v>23.097419739999999</v>
      </c>
      <c r="U3">
        <v>23.577220919999998</v>
      </c>
      <c r="V3">
        <v>24.255491259999999</v>
      </c>
      <c r="W3">
        <v>23.172691350000001</v>
      </c>
      <c r="X3">
        <v>24.834358219999999</v>
      </c>
      <c r="Y3">
        <v>25.10232925</v>
      </c>
      <c r="Z3">
        <v>24.263097760000001</v>
      </c>
      <c r="AA3">
        <v>24.80348206</v>
      </c>
      <c r="AB3">
        <v>24.678651810000002</v>
      </c>
      <c r="AC3">
        <v>24.573419569999999</v>
      </c>
      <c r="AD3">
        <v>2.4037630050000001</v>
      </c>
      <c r="AE3">
        <v>-1.2891101840000001</v>
      </c>
      <c r="AF3">
        <v>1.4618221819999999</v>
      </c>
      <c r="AG3">
        <v>-1.016716639</v>
      </c>
      <c r="AH3">
        <v>6.5343169000000006E-2</v>
      </c>
      <c r="AI3">
        <v>4.8077265000000001E-2</v>
      </c>
      <c r="AJ3">
        <v>6</v>
      </c>
      <c r="AK3">
        <v>54.3</v>
      </c>
      <c r="AL3">
        <v>0</v>
      </c>
      <c r="AM3">
        <v>35.228000000000002</v>
      </c>
    </row>
    <row r="4" spans="1:39" x14ac:dyDescent="0.2">
      <c r="A4" s="5" t="s">
        <v>7691</v>
      </c>
      <c r="B4" s="5" t="s">
        <v>7691</v>
      </c>
      <c r="C4" s="5"/>
      <c r="D4" t="s">
        <v>3111</v>
      </c>
      <c r="E4" t="s">
        <v>3112</v>
      </c>
      <c r="F4" t="s">
        <v>3113</v>
      </c>
      <c r="G4" t="s">
        <v>3114</v>
      </c>
      <c r="H4" t="s">
        <v>3115</v>
      </c>
      <c r="I4" t="s">
        <v>3116</v>
      </c>
      <c r="J4" t="s">
        <v>36</v>
      </c>
      <c r="K4">
        <v>32.819000000000003</v>
      </c>
      <c r="L4" s="7">
        <f>2^(-Table2[Trehalose: Difference])</f>
        <v>3.498528082170238</v>
      </c>
      <c r="M4" s="7"/>
      <c r="N4" s="7">
        <f>2^(-Table2[[#This Row],[Mannotrehalose: Difference]])</f>
        <v>2.8791438106022524</v>
      </c>
      <c r="O4" s="7"/>
      <c r="P4" s="7"/>
      <c r="Q4" s="7"/>
      <c r="R4">
        <v>23.479511259999999</v>
      </c>
      <c r="S4">
        <v>23.20054245</v>
      </c>
      <c r="T4">
        <v>24.055730820000001</v>
      </c>
      <c r="U4">
        <v>23.462512969999999</v>
      </c>
      <c r="V4">
        <v>23.96261024</v>
      </c>
      <c r="W4">
        <v>24.153985980000002</v>
      </c>
      <c r="X4">
        <v>24.376539229999999</v>
      </c>
      <c r="Y4">
        <v>24.30208206</v>
      </c>
      <c r="Z4">
        <v>24.705564500000001</v>
      </c>
      <c r="AA4">
        <v>25.924676900000001</v>
      </c>
      <c r="AB4">
        <v>25.059202190000001</v>
      </c>
      <c r="AC4">
        <v>25.172149659999999</v>
      </c>
      <c r="AD4">
        <v>2.0876690610000002</v>
      </c>
      <c r="AE4">
        <v>-1.806748072</v>
      </c>
      <c r="AF4">
        <v>1.957046769</v>
      </c>
      <c r="AG4">
        <v>-1.5256398520000001</v>
      </c>
      <c r="AH4">
        <v>1.4387095270000001</v>
      </c>
      <c r="AI4">
        <v>-0.92394765199999995</v>
      </c>
      <c r="AJ4">
        <v>14</v>
      </c>
      <c r="AK4">
        <v>35.700000000000003</v>
      </c>
      <c r="AL4">
        <v>0</v>
      </c>
      <c r="AM4">
        <v>262.39</v>
      </c>
    </row>
    <row r="5" spans="1:39" x14ac:dyDescent="0.2">
      <c r="A5" s="5" t="s">
        <v>7691</v>
      </c>
      <c r="B5" s="5" t="s">
        <v>7691</v>
      </c>
      <c r="C5" s="5"/>
      <c r="D5" t="s">
        <v>4468</v>
      </c>
      <c r="E5" t="s">
        <v>261</v>
      </c>
      <c r="F5" t="s">
        <v>100</v>
      </c>
      <c r="G5" t="s">
        <v>4469</v>
      </c>
      <c r="H5" t="s">
        <v>4468</v>
      </c>
      <c r="I5" t="s">
        <v>4470</v>
      </c>
      <c r="J5" t="s">
        <v>36</v>
      </c>
      <c r="K5">
        <v>27.001999999999999</v>
      </c>
      <c r="L5" s="7">
        <f>2^(-Table2[Trehalose: Difference])</f>
        <v>2.1074539745904324</v>
      </c>
      <c r="M5" s="7"/>
      <c r="N5" s="7">
        <f>2^(-Table2[[#This Row],[Mannotrehalose: Difference]])</f>
        <v>3.1936773812264923</v>
      </c>
      <c r="O5" s="7"/>
      <c r="P5" s="7"/>
      <c r="Q5" s="7"/>
      <c r="R5">
        <v>24.09408569</v>
      </c>
      <c r="S5">
        <v>23.201927189999999</v>
      </c>
      <c r="T5">
        <v>24.26327324</v>
      </c>
      <c r="U5">
        <v>23.590194700000001</v>
      </c>
      <c r="V5">
        <v>23.172149659999999</v>
      </c>
      <c r="W5">
        <v>22.99778938</v>
      </c>
      <c r="X5">
        <v>24.984670640000001</v>
      </c>
      <c r="Y5">
        <v>24.275260930000002</v>
      </c>
      <c r="Z5">
        <v>23.762573239999998</v>
      </c>
      <c r="AA5">
        <v>25.19238472</v>
      </c>
      <c r="AB5">
        <v>24.945659639999999</v>
      </c>
      <c r="AC5">
        <v>24.647745130000001</v>
      </c>
      <c r="AD5">
        <v>1.375792645</v>
      </c>
      <c r="AE5">
        <v>-1.0755011240000001</v>
      </c>
      <c r="AF5">
        <v>2.6820011180000001</v>
      </c>
      <c r="AG5">
        <v>-1.6752185820000001</v>
      </c>
      <c r="AH5">
        <v>0.69011519499999996</v>
      </c>
      <c r="AI5">
        <v>-0.58776156099999999</v>
      </c>
      <c r="AJ5">
        <v>11</v>
      </c>
      <c r="AK5">
        <v>64.3</v>
      </c>
      <c r="AL5">
        <v>0</v>
      </c>
      <c r="AM5">
        <v>229.19</v>
      </c>
    </row>
    <row r="6" spans="1:39" x14ac:dyDescent="0.2">
      <c r="A6" s="5" t="s">
        <v>7691</v>
      </c>
      <c r="B6" s="5"/>
      <c r="C6" s="5" t="s">
        <v>7691</v>
      </c>
      <c r="D6" t="s">
        <v>7607</v>
      </c>
      <c r="E6" t="s">
        <v>7608</v>
      </c>
      <c r="F6" t="s">
        <v>7609</v>
      </c>
      <c r="G6" t="s">
        <v>7610</v>
      </c>
      <c r="H6" t="s">
        <v>7611</v>
      </c>
      <c r="I6" t="s">
        <v>7612</v>
      </c>
      <c r="J6" t="s">
        <v>91</v>
      </c>
      <c r="K6">
        <v>16.37</v>
      </c>
      <c r="L6" s="7">
        <f>2^(-Table2[Trehalose: Difference])</f>
        <v>4.1185137206386386</v>
      </c>
      <c r="M6" s="7"/>
      <c r="N6" s="7"/>
      <c r="O6" s="7"/>
      <c r="P6" s="7">
        <f>2^(-Table2[[#This Row],[Lactotrehalose: Difference]])</f>
        <v>2.714866191126529</v>
      </c>
      <c r="Q6" s="7"/>
      <c r="R6">
        <v>23.376602170000002</v>
      </c>
      <c r="S6">
        <v>23.170352940000001</v>
      </c>
      <c r="T6">
        <v>24.011590959999999</v>
      </c>
      <c r="U6">
        <v>25.757741930000002</v>
      </c>
      <c r="V6">
        <v>26.820798870000001</v>
      </c>
      <c r="W6">
        <v>23.09127617</v>
      </c>
      <c r="X6">
        <v>24.423614499999999</v>
      </c>
      <c r="Y6">
        <v>23.782268519999999</v>
      </c>
      <c r="Z6">
        <v>24.15639114</v>
      </c>
      <c r="AA6">
        <v>26.124866489999999</v>
      </c>
      <c r="AB6">
        <v>25.451299670000001</v>
      </c>
      <c r="AC6">
        <v>25.108751300000002</v>
      </c>
      <c r="AD6">
        <v>2.1913642389999999</v>
      </c>
      <c r="AE6">
        <v>-2.0421237950000002</v>
      </c>
      <c r="AF6">
        <v>0.106244458</v>
      </c>
      <c r="AG6">
        <v>-0.33836682600000001</v>
      </c>
      <c r="AH6">
        <v>1.8271661779999999</v>
      </c>
      <c r="AI6">
        <v>-1.440881093</v>
      </c>
      <c r="AJ6">
        <v>13</v>
      </c>
      <c r="AK6">
        <v>96.2</v>
      </c>
      <c r="AL6">
        <v>0</v>
      </c>
      <c r="AM6">
        <v>103.04</v>
      </c>
    </row>
    <row r="7" spans="1:39" x14ac:dyDescent="0.2">
      <c r="A7" s="5" t="s">
        <v>7691</v>
      </c>
      <c r="B7" s="5"/>
      <c r="C7" s="5" t="s">
        <v>7691</v>
      </c>
      <c r="D7" t="s">
        <v>2260</v>
      </c>
      <c r="E7" t="s">
        <v>162</v>
      </c>
      <c r="F7" t="s">
        <v>100</v>
      </c>
      <c r="G7" t="s">
        <v>2261</v>
      </c>
      <c r="H7" t="s">
        <v>2260</v>
      </c>
      <c r="I7" t="s">
        <v>2262</v>
      </c>
      <c r="J7" t="s">
        <v>58</v>
      </c>
      <c r="K7">
        <v>9.2055000000000007</v>
      </c>
      <c r="L7" s="7">
        <f>2^(-Table2[Trehalose: Difference])</f>
        <v>3.4146523135108935</v>
      </c>
      <c r="M7" s="7"/>
      <c r="N7" s="7"/>
      <c r="O7" s="7"/>
      <c r="P7" s="7">
        <f>2^(-Table2[[#This Row],[Lactotrehalose: Difference]])</f>
        <v>2.4914321341765557</v>
      </c>
      <c r="Q7" s="7"/>
      <c r="R7">
        <v>22.928390499999999</v>
      </c>
      <c r="S7">
        <v>23.486154559999999</v>
      </c>
      <c r="T7">
        <v>22.242511749999998</v>
      </c>
      <c r="U7">
        <v>24.030136110000001</v>
      </c>
      <c r="V7">
        <v>23.541900630000001</v>
      </c>
      <c r="W7">
        <v>23.891143799999998</v>
      </c>
      <c r="X7">
        <v>23.32736397</v>
      </c>
      <c r="Y7">
        <v>23.325347900000001</v>
      </c>
      <c r="Z7">
        <v>23.368635179999998</v>
      </c>
      <c r="AA7">
        <v>24.734729770000001</v>
      </c>
      <c r="AB7">
        <v>24.632497789999999</v>
      </c>
      <c r="AC7">
        <v>24.605045319999999</v>
      </c>
      <c r="AD7">
        <v>2.0935907660000002</v>
      </c>
      <c r="AE7">
        <v>-1.7717386879999999</v>
      </c>
      <c r="AF7">
        <v>2.2897012029999999</v>
      </c>
      <c r="AG7">
        <v>-0.83636410999999999</v>
      </c>
      <c r="AH7">
        <v>5.2141389089999999</v>
      </c>
      <c r="AI7">
        <v>-1.316975276</v>
      </c>
      <c r="AJ7">
        <v>6</v>
      </c>
      <c r="AK7">
        <v>77.599999999999994</v>
      </c>
      <c r="AL7">
        <v>0</v>
      </c>
      <c r="AM7">
        <v>27.88</v>
      </c>
    </row>
    <row r="8" spans="1:39" x14ac:dyDescent="0.2">
      <c r="A8" s="5" t="s">
        <v>7691</v>
      </c>
      <c r="B8" s="5"/>
      <c r="C8" s="5" t="s">
        <v>7691</v>
      </c>
      <c r="D8" t="s">
        <v>2131</v>
      </c>
      <c r="E8" t="s">
        <v>2132</v>
      </c>
      <c r="F8" t="s">
        <v>32</v>
      </c>
      <c r="G8" t="s">
        <v>2133</v>
      </c>
      <c r="H8" t="s">
        <v>2134</v>
      </c>
      <c r="I8" t="s">
        <v>2135</v>
      </c>
      <c r="J8" t="s">
        <v>395</v>
      </c>
      <c r="K8">
        <v>8.2422000000000004</v>
      </c>
      <c r="L8" s="7">
        <f>2^(-Table2[Trehalose: Difference])</f>
        <v>2.1496358398075577</v>
      </c>
      <c r="M8" s="7"/>
      <c r="N8" s="7"/>
      <c r="O8" s="7"/>
      <c r="P8" s="7">
        <f>2^(-Table2[[#This Row],[Lactotrehalose: Difference]])</f>
        <v>3.0318734860119001</v>
      </c>
      <c r="Q8" s="7"/>
      <c r="R8">
        <v>23.611648559999999</v>
      </c>
      <c r="S8">
        <v>23.15377617</v>
      </c>
      <c r="T8">
        <v>23.580369950000001</v>
      </c>
      <c r="U8">
        <v>24.46593094</v>
      </c>
      <c r="V8">
        <v>22.052759170000002</v>
      </c>
      <c r="W8">
        <v>24.059448239999998</v>
      </c>
      <c r="X8">
        <v>22.440887450000002</v>
      </c>
      <c r="Y8">
        <v>23.49382782</v>
      </c>
      <c r="Z8">
        <v>22.92272758</v>
      </c>
      <c r="AA8">
        <v>24.892652510000001</v>
      </c>
      <c r="AB8">
        <v>24.559612269999999</v>
      </c>
      <c r="AC8">
        <v>24.205806729999999</v>
      </c>
      <c r="AD8">
        <v>1.9541114850000001</v>
      </c>
      <c r="AE8">
        <v>-1.1040922799999999</v>
      </c>
      <c r="AF8">
        <v>0.59473983600000002</v>
      </c>
      <c r="AG8">
        <v>-1.0266443890000001</v>
      </c>
      <c r="AH8">
        <v>1.9339959170000001</v>
      </c>
      <c r="AI8">
        <v>-1.6002095540000001</v>
      </c>
      <c r="AJ8">
        <v>3</v>
      </c>
      <c r="AK8">
        <v>42.7</v>
      </c>
      <c r="AL8">
        <v>0</v>
      </c>
      <c r="AM8">
        <v>34.26</v>
      </c>
    </row>
    <row r="9" spans="1:39" x14ac:dyDescent="0.2">
      <c r="A9" s="5" t="s">
        <v>7691</v>
      </c>
      <c r="B9" s="5"/>
      <c r="C9" s="5" t="s">
        <v>7691</v>
      </c>
      <c r="D9" t="s">
        <v>3398</v>
      </c>
      <c r="E9" t="s">
        <v>3399</v>
      </c>
      <c r="F9" t="s">
        <v>3400</v>
      </c>
      <c r="G9" t="s">
        <v>3401</v>
      </c>
      <c r="H9" t="s">
        <v>3402</v>
      </c>
      <c r="I9" t="s">
        <v>3403</v>
      </c>
      <c r="J9" t="s">
        <v>395</v>
      </c>
      <c r="K9">
        <v>16.593</v>
      </c>
      <c r="L9" s="7">
        <f>2^(-Table2[Trehalose: Difference])</f>
        <v>3.6576354210701374</v>
      </c>
      <c r="M9" s="7"/>
      <c r="N9" s="7"/>
      <c r="O9" s="7"/>
      <c r="P9" s="7">
        <f>2^(-Table2[[#This Row],[Lactotrehalose: Difference]])</f>
        <v>2.4073382882448398</v>
      </c>
      <c r="Q9" s="7"/>
      <c r="R9">
        <v>22.758535389999999</v>
      </c>
      <c r="S9">
        <v>24.187484739999999</v>
      </c>
      <c r="T9">
        <v>22.44561195</v>
      </c>
      <c r="U9">
        <v>24.45177078</v>
      </c>
      <c r="V9">
        <v>24.58223534</v>
      </c>
      <c r="W9">
        <v>24.856332779999999</v>
      </c>
      <c r="X9">
        <v>23.19973564</v>
      </c>
      <c r="Y9">
        <v>24.15373039</v>
      </c>
      <c r="Z9">
        <v>23.848583219999998</v>
      </c>
      <c r="AA9">
        <v>25.04614449</v>
      </c>
      <c r="AB9">
        <v>24.8228054</v>
      </c>
      <c r="AC9">
        <v>25.135416029999998</v>
      </c>
      <c r="AD9">
        <v>1.5794779240000001</v>
      </c>
      <c r="AE9">
        <v>-1.8709112800000001</v>
      </c>
      <c r="AF9">
        <v>1.1550907130000001</v>
      </c>
      <c r="AG9">
        <v>-0.37134234100000002</v>
      </c>
      <c r="AH9">
        <v>1.8905597540000001</v>
      </c>
      <c r="AI9">
        <v>-1.2674388889999999</v>
      </c>
      <c r="AJ9">
        <v>8</v>
      </c>
      <c r="AK9">
        <v>72.5</v>
      </c>
      <c r="AL9">
        <v>0</v>
      </c>
      <c r="AM9">
        <v>164.3</v>
      </c>
    </row>
    <row r="10" spans="1:39" x14ac:dyDescent="0.2">
      <c r="A10" s="5" t="s">
        <v>7691</v>
      </c>
      <c r="B10" s="5"/>
      <c r="C10" s="5" t="s">
        <v>7691</v>
      </c>
      <c r="D10" t="s">
        <v>7173</v>
      </c>
      <c r="E10" t="s">
        <v>2517</v>
      </c>
      <c r="F10" t="s">
        <v>7165</v>
      </c>
      <c r="G10" t="s">
        <v>7174</v>
      </c>
      <c r="H10" t="s">
        <v>7173</v>
      </c>
      <c r="I10" t="s">
        <v>7175</v>
      </c>
      <c r="J10" t="s">
        <v>91</v>
      </c>
      <c r="K10">
        <v>27.844000000000001</v>
      </c>
      <c r="L10" s="7">
        <f>2^(-Table2[Trehalose: Difference])</f>
        <v>3.0684265168362512</v>
      </c>
      <c r="M10" s="7"/>
      <c r="N10" s="7"/>
      <c r="O10" s="7"/>
      <c r="P10" s="7">
        <f>2^(-Table2[[#This Row],[Lactotrehalose: Difference]])</f>
        <v>2.9398520147350786</v>
      </c>
      <c r="Q10" s="7"/>
      <c r="R10">
        <v>23.32882309</v>
      </c>
      <c r="S10">
        <v>24.032379150000001</v>
      </c>
      <c r="T10">
        <v>23.733829499999999</v>
      </c>
      <c r="U10">
        <v>24.570182800000001</v>
      </c>
      <c r="V10">
        <v>24.982828139999999</v>
      </c>
      <c r="W10">
        <v>24.327178960000001</v>
      </c>
      <c r="X10">
        <v>23.777961730000001</v>
      </c>
      <c r="Y10">
        <v>23.628007889999999</v>
      </c>
      <c r="Z10">
        <v>23.874328609999999</v>
      </c>
      <c r="AA10">
        <v>25.63879013</v>
      </c>
      <c r="AB10">
        <v>24.597990039999999</v>
      </c>
      <c r="AC10">
        <v>25.710748670000001</v>
      </c>
      <c r="AD10">
        <v>1.7609029650000001</v>
      </c>
      <c r="AE10">
        <v>-1.6174990339999999</v>
      </c>
      <c r="AF10">
        <v>0.78012554899999997</v>
      </c>
      <c r="AG10">
        <v>-0.68911298099999996</v>
      </c>
      <c r="AH10">
        <v>1.878626401</v>
      </c>
      <c r="AI10">
        <v>-1.555743535</v>
      </c>
      <c r="AJ10">
        <v>15</v>
      </c>
      <c r="AK10">
        <v>57.6</v>
      </c>
      <c r="AL10">
        <v>0</v>
      </c>
      <c r="AM10">
        <v>249.84</v>
      </c>
    </row>
    <row r="11" spans="1:39" x14ac:dyDescent="0.2">
      <c r="A11" s="5" t="s">
        <v>7691</v>
      </c>
      <c r="B11" s="5"/>
      <c r="C11" s="5" t="s">
        <v>7691</v>
      </c>
      <c r="D11" t="s">
        <v>7528</v>
      </c>
      <c r="E11" t="s">
        <v>99</v>
      </c>
      <c r="F11" t="s">
        <v>100</v>
      </c>
      <c r="G11" t="s">
        <v>7529</v>
      </c>
      <c r="H11" t="s">
        <v>7528</v>
      </c>
      <c r="I11" t="s">
        <v>7530</v>
      </c>
      <c r="J11" t="s">
        <v>58</v>
      </c>
      <c r="K11">
        <v>17.423999999999999</v>
      </c>
      <c r="L11" s="7">
        <f>2^(-Table2[Trehalose: Difference])</f>
        <v>2.0617349065528092</v>
      </c>
      <c r="M11" s="7"/>
      <c r="N11" s="7"/>
      <c r="O11" s="7"/>
      <c r="P11" s="7">
        <f>2^(-Table2[[#This Row],[Lactotrehalose: Difference]])</f>
        <v>2.2210970865192907</v>
      </c>
      <c r="Q11" s="7"/>
      <c r="R11">
        <v>24.050605770000001</v>
      </c>
      <c r="S11">
        <v>22.964624400000002</v>
      </c>
      <c r="T11">
        <v>23.834068299999998</v>
      </c>
      <c r="U11">
        <v>22.747079849999999</v>
      </c>
      <c r="V11">
        <v>24.925943369999999</v>
      </c>
      <c r="W11">
        <v>26.089620589999999</v>
      </c>
      <c r="X11">
        <v>23.21325684</v>
      </c>
      <c r="Y11">
        <v>23.910171510000001</v>
      </c>
      <c r="Z11">
        <v>23.403629299999999</v>
      </c>
      <c r="AA11">
        <v>24.49707222</v>
      </c>
      <c r="AB11">
        <v>24.684688569999999</v>
      </c>
      <c r="AC11">
        <v>24.799114230000001</v>
      </c>
      <c r="AD11">
        <v>1.4158297580000001</v>
      </c>
      <c r="AE11">
        <v>-1.043858846</v>
      </c>
      <c r="AF11">
        <v>2.4754607000000001E-2</v>
      </c>
      <c r="AG11">
        <v>-7.2743734000000004E-2</v>
      </c>
      <c r="AH11">
        <v>2.1553202800000002</v>
      </c>
      <c r="AI11">
        <v>-1.1512724560000001</v>
      </c>
      <c r="AJ11">
        <v>5</v>
      </c>
      <c r="AK11">
        <v>41.7</v>
      </c>
      <c r="AL11">
        <v>0</v>
      </c>
      <c r="AM11">
        <v>16.056999999999999</v>
      </c>
    </row>
    <row r="12" spans="1:39" x14ac:dyDescent="0.2">
      <c r="A12" s="5" t="s">
        <v>7691</v>
      </c>
      <c r="B12" s="5"/>
      <c r="C12" s="5"/>
      <c r="D12" t="s">
        <v>85</v>
      </c>
      <c r="E12" t="s">
        <v>86</v>
      </c>
      <c r="F12" t="s">
        <v>87</v>
      </c>
      <c r="G12" t="s">
        <v>88</v>
      </c>
      <c r="H12" t="s">
        <v>89</v>
      </c>
      <c r="I12" t="s">
        <v>90</v>
      </c>
      <c r="J12" t="s">
        <v>91</v>
      </c>
      <c r="K12">
        <v>24.626999999999999</v>
      </c>
      <c r="L12" s="7">
        <f>2^(-Table2[Trehalose: Difference])</f>
        <v>2.5705069575266979</v>
      </c>
      <c r="M12" s="7"/>
      <c r="N12" s="7"/>
      <c r="O12" s="7"/>
      <c r="P12" s="7"/>
      <c r="Q12" s="7"/>
      <c r="R12">
        <v>23.083021160000001</v>
      </c>
      <c r="S12">
        <v>23.832185750000001</v>
      </c>
      <c r="T12">
        <v>23.975023270000001</v>
      </c>
      <c r="U12">
        <v>24.43188095</v>
      </c>
      <c r="V12">
        <v>24.638706209999999</v>
      </c>
      <c r="W12">
        <v>23.203746800000001</v>
      </c>
      <c r="X12">
        <v>23.931402210000002</v>
      </c>
      <c r="Y12">
        <v>23.868625640000001</v>
      </c>
      <c r="Z12">
        <v>24.83754158</v>
      </c>
      <c r="AA12">
        <v>24.878908160000002</v>
      </c>
      <c r="AB12">
        <v>24.66329575</v>
      </c>
      <c r="AC12">
        <v>25.434185029999998</v>
      </c>
      <c r="AD12">
        <v>1.7146470009999999</v>
      </c>
      <c r="AE12">
        <v>-1.362052917</v>
      </c>
      <c r="AF12">
        <v>0.82969046300000004</v>
      </c>
      <c r="AG12">
        <v>-0.90068499199999996</v>
      </c>
      <c r="AH12">
        <v>0.93913907399999996</v>
      </c>
      <c r="AI12">
        <v>-0.77960650099999995</v>
      </c>
      <c r="AJ12">
        <v>7</v>
      </c>
      <c r="AK12">
        <v>46.1</v>
      </c>
      <c r="AL12">
        <v>0</v>
      </c>
      <c r="AM12">
        <v>6.4505999999999997</v>
      </c>
    </row>
    <row r="13" spans="1:39" x14ac:dyDescent="0.2">
      <c r="A13" s="5" t="s">
        <v>7691</v>
      </c>
      <c r="B13" s="5"/>
      <c r="C13" s="5"/>
      <c r="D13" t="s">
        <v>268</v>
      </c>
      <c r="E13" t="s">
        <v>261</v>
      </c>
      <c r="F13" t="s">
        <v>32</v>
      </c>
      <c r="G13" t="s">
        <v>269</v>
      </c>
      <c r="H13" t="s">
        <v>268</v>
      </c>
      <c r="I13" t="s">
        <v>270</v>
      </c>
      <c r="J13" t="s">
        <v>36</v>
      </c>
      <c r="K13">
        <v>45.527000000000001</v>
      </c>
      <c r="L13" s="7">
        <f>2^(-Table2[Trehalose: Difference])</f>
        <v>6.060311444859579</v>
      </c>
      <c r="M13" s="7"/>
      <c r="N13" s="7"/>
      <c r="O13" s="7"/>
      <c r="P13" s="7"/>
      <c r="Q13" s="7"/>
      <c r="R13">
        <v>23.77856255</v>
      </c>
      <c r="S13">
        <v>21.975507740000001</v>
      </c>
      <c r="T13">
        <v>22.167602540000001</v>
      </c>
      <c r="U13">
        <v>24.66166496</v>
      </c>
      <c r="V13">
        <v>25.641328810000001</v>
      </c>
      <c r="W13">
        <v>25.145692830000002</v>
      </c>
      <c r="X13">
        <v>24.33073997</v>
      </c>
      <c r="Y13">
        <v>25.901548389999999</v>
      </c>
      <c r="Z13">
        <v>24.338064190000001</v>
      </c>
      <c r="AA13">
        <v>26.275527950000001</v>
      </c>
      <c r="AB13">
        <v>24.54309464</v>
      </c>
      <c r="AC13">
        <v>24.901226040000001</v>
      </c>
      <c r="AD13">
        <v>1.540132601</v>
      </c>
      <c r="AE13">
        <v>-2.599391937</v>
      </c>
      <c r="AF13">
        <v>5.1901626999999999E-2</v>
      </c>
      <c r="AG13">
        <v>-9.0387343999999994E-2</v>
      </c>
      <c r="AH13">
        <v>0.198494736</v>
      </c>
      <c r="AI13">
        <v>-0.38316535899999998</v>
      </c>
      <c r="AJ13">
        <v>34</v>
      </c>
      <c r="AK13">
        <v>67.5</v>
      </c>
      <c r="AL13">
        <v>0</v>
      </c>
      <c r="AM13">
        <v>323.31</v>
      </c>
    </row>
    <row r="14" spans="1:39" x14ac:dyDescent="0.2">
      <c r="A14" s="5" t="s">
        <v>7691</v>
      </c>
      <c r="B14" s="5"/>
      <c r="C14" s="5"/>
      <c r="D14" t="s">
        <v>4070</v>
      </c>
      <c r="E14" t="s">
        <v>4071</v>
      </c>
      <c r="F14" t="s">
        <v>4072</v>
      </c>
      <c r="G14" t="s">
        <v>4073</v>
      </c>
      <c r="H14" t="s">
        <v>4074</v>
      </c>
      <c r="I14" t="s">
        <v>4075</v>
      </c>
      <c r="J14" t="s">
        <v>91</v>
      </c>
      <c r="K14">
        <v>32.673000000000002</v>
      </c>
      <c r="L14" s="7">
        <f>2^(-Table2[Trehalose: Difference])</f>
        <v>6.8238804510043645</v>
      </c>
      <c r="M14" s="7"/>
      <c r="N14" s="7"/>
      <c r="O14" s="7"/>
      <c r="P14" s="7"/>
      <c r="Q14" s="7"/>
      <c r="R14">
        <v>22.0118084</v>
      </c>
      <c r="S14">
        <v>22.84923744</v>
      </c>
      <c r="T14">
        <v>23.20139885</v>
      </c>
      <c r="U14">
        <v>24.22375298</v>
      </c>
      <c r="V14">
        <v>24.21847343</v>
      </c>
      <c r="W14">
        <v>23.943712229999999</v>
      </c>
      <c r="X14">
        <v>23.81728554</v>
      </c>
      <c r="Y14">
        <v>23.851669309999998</v>
      </c>
      <c r="Z14">
        <v>23.865854259999999</v>
      </c>
      <c r="AA14">
        <v>27.14647102</v>
      </c>
      <c r="AB14">
        <v>24.389312740000001</v>
      </c>
      <c r="AC14">
        <v>24.838438029999999</v>
      </c>
      <c r="AD14">
        <v>1.3977879209999999</v>
      </c>
      <c r="AE14">
        <v>-2.7705923719999999</v>
      </c>
      <c r="AF14">
        <v>0.70629068299999997</v>
      </c>
      <c r="AG14">
        <v>-1.3294277189999999</v>
      </c>
      <c r="AH14">
        <v>0.87946411599999996</v>
      </c>
      <c r="AI14">
        <v>-1.613137563</v>
      </c>
      <c r="AJ14">
        <v>9</v>
      </c>
      <c r="AK14">
        <v>36</v>
      </c>
      <c r="AL14">
        <v>0</v>
      </c>
      <c r="AM14">
        <v>289.5</v>
      </c>
    </row>
    <row r="15" spans="1:39" x14ac:dyDescent="0.2">
      <c r="A15" s="5" t="s">
        <v>7691</v>
      </c>
      <c r="B15" s="5"/>
      <c r="C15" s="5"/>
      <c r="D15" t="s">
        <v>6229</v>
      </c>
      <c r="E15" t="s">
        <v>6230</v>
      </c>
      <c r="F15" t="s">
        <v>6231</v>
      </c>
      <c r="G15" t="s">
        <v>6232</v>
      </c>
      <c r="H15" t="s">
        <v>6233</v>
      </c>
      <c r="I15" t="s">
        <v>6234</v>
      </c>
      <c r="J15" t="s">
        <v>43</v>
      </c>
      <c r="K15">
        <v>20.38</v>
      </c>
      <c r="L15" s="7">
        <f>2^(-Table2[Trehalose: Difference])</f>
        <v>4.6925355052584585</v>
      </c>
      <c r="M15" s="7"/>
      <c r="N15" s="7"/>
      <c r="O15" s="7"/>
      <c r="P15" s="7"/>
      <c r="Q15" s="7"/>
      <c r="R15">
        <v>24.085409160000001</v>
      </c>
      <c r="S15">
        <v>23.310407640000001</v>
      </c>
      <c r="T15">
        <v>24.447458269999998</v>
      </c>
      <c r="U15">
        <v>24.20422173</v>
      </c>
      <c r="V15">
        <v>26.392375950000002</v>
      </c>
      <c r="W15">
        <v>26.266315460000001</v>
      </c>
      <c r="X15">
        <v>26.004810330000002</v>
      </c>
      <c r="Y15">
        <v>24.656568530000001</v>
      </c>
      <c r="Z15">
        <v>25.546985630000002</v>
      </c>
      <c r="AA15">
        <v>26.65403366</v>
      </c>
      <c r="AB15">
        <v>25.909374239999998</v>
      </c>
      <c r="AC15">
        <v>25.970970149999999</v>
      </c>
      <c r="AD15">
        <v>2.250136972</v>
      </c>
      <c r="AE15">
        <v>-2.2303676609999998</v>
      </c>
      <c r="AF15">
        <v>0.302823548</v>
      </c>
      <c r="AG15">
        <v>-0.55715497300000005</v>
      </c>
      <c r="AH15">
        <v>0.77278096399999996</v>
      </c>
      <c r="AI15">
        <v>-0.77533785499999996</v>
      </c>
      <c r="AJ15">
        <v>6</v>
      </c>
      <c r="AK15">
        <v>26.9</v>
      </c>
      <c r="AL15">
        <v>0</v>
      </c>
      <c r="AM15">
        <v>31.257000000000001</v>
      </c>
    </row>
    <row r="16" spans="1:39" x14ac:dyDescent="0.2">
      <c r="A16" s="5" t="s">
        <v>7691</v>
      </c>
      <c r="B16" s="5"/>
      <c r="C16" s="5"/>
      <c r="D16" t="s">
        <v>7096</v>
      </c>
      <c r="E16" t="s">
        <v>7097</v>
      </c>
      <c r="F16" t="s">
        <v>7098</v>
      </c>
      <c r="G16" t="s">
        <v>7099</v>
      </c>
      <c r="H16" t="s">
        <v>7100</v>
      </c>
      <c r="I16" t="s">
        <v>7101</v>
      </c>
      <c r="J16" t="s">
        <v>91</v>
      </c>
      <c r="K16">
        <v>53.594999999999999</v>
      </c>
      <c r="L16" s="7">
        <f>2^(-Table2[Trehalose: Difference])</f>
        <v>2.3876894937072155</v>
      </c>
      <c r="M16" s="7"/>
      <c r="N16" s="7"/>
      <c r="O16" s="7"/>
      <c r="P16" s="7"/>
      <c r="Q16" s="7"/>
      <c r="R16">
        <v>24.30772018</v>
      </c>
      <c r="S16">
        <v>23.997652049999999</v>
      </c>
      <c r="T16">
        <v>23.695840839999999</v>
      </c>
      <c r="U16">
        <v>24.71549606</v>
      </c>
      <c r="V16">
        <v>24.15223503</v>
      </c>
      <c r="W16">
        <v>25.626810070000001</v>
      </c>
      <c r="X16">
        <v>24.579401019999999</v>
      </c>
      <c r="Y16">
        <v>24.33342171</v>
      </c>
      <c r="Z16">
        <v>24.27739716</v>
      </c>
      <c r="AA16">
        <v>24.905363080000001</v>
      </c>
      <c r="AB16">
        <v>24.984115599999999</v>
      </c>
      <c r="AC16">
        <v>25.87858009</v>
      </c>
      <c r="AD16">
        <v>1.6043263350000001</v>
      </c>
      <c r="AE16">
        <v>-1.255615234</v>
      </c>
      <c r="AF16">
        <v>0.32899012100000002</v>
      </c>
      <c r="AG16">
        <v>-0.42450587000000001</v>
      </c>
      <c r="AH16">
        <v>1.2393026519999999</v>
      </c>
      <c r="AI16">
        <v>-0.85927963299999999</v>
      </c>
      <c r="AJ16">
        <v>17</v>
      </c>
      <c r="AK16">
        <v>45.2</v>
      </c>
      <c r="AL16">
        <v>0</v>
      </c>
      <c r="AM16">
        <v>66.457999999999998</v>
      </c>
    </row>
    <row r="17" spans="1:39" x14ac:dyDescent="0.2">
      <c r="A17" s="5" t="s">
        <v>7691</v>
      </c>
      <c r="B17" s="5"/>
      <c r="C17" s="5"/>
      <c r="D17" t="s">
        <v>98</v>
      </c>
      <c r="E17" t="s">
        <v>99</v>
      </c>
      <c r="F17" t="s">
        <v>100</v>
      </c>
      <c r="G17" t="s">
        <v>101</v>
      </c>
      <c r="H17" t="s">
        <v>98</v>
      </c>
      <c r="I17" t="s">
        <v>102</v>
      </c>
      <c r="J17" t="s">
        <v>58</v>
      </c>
      <c r="K17">
        <v>34.473999999999997</v>
      </c>
      <c r="L17" s="7">
        <f>2^(-Table2[Trehalose: Difference])</f>
        <v>2.872100377452059</v>
      </c>
      <c r="M17" s="7"/>
      <c r="N17" s="7"/>
      <c r="O17" s="7"/>
      <c r="P17" s="7"/>
      <c r="Q17" s="7"/>
      <c r="R17">
        <v>22.671060560000001</v>
      </c>
      <c r="S17">
        <v>23.505756380000001</v>
      </c>
      <c r="T17">
        <v>22.516262050000002</v>
      </c>
      <c r="U17">
        <v>25.208660129999998</v>
      </c>
      <c r="V17">
        <v>24.155460359999999</v>
      </c>
      <c r="W17">
        <v>23.917446139999999</v>
      </c>
      <c r="X17">
        <v>24.820264819999998</v>
      </c>
      <c r="Y17">
        <v>23.724941250000001</v>
      </c>
      <c r="Z17">
        <v>24.078277589999999</v>
      </c>
      <c r="AA17">
        <v>24.39787102</v>
      </c>
      <c r="AB17">
        <v>25.021871569999998</v>
      </c>
      <c r="AC17">
        <v>23.839654920000001</v>
      </c>
      <c r="AD17">
        <v>1.5293135200000001</v>
      </c>
      <c r="AE17">
        <v>-1.5221061709999999</v>
      </c>
      <c r="AF17">
        <v>4.6227500000000001E-3</v>
      </c>
      <c r="AG17">
        <v>7.3897040000000004E-3</v>
      </c>
      <c r="AH17">
        <v>0.17052672099999999</v>
      </c>
      <c r="AI17">
        <v>-0.21197128300000001</v>
      </c>
      <c r="AJ17">
        <v>6</v>
      </c>
      <c r="AK17">
        <v>30.2</v>
      </c>
      <c r="AL17">
        <v>0</v>
      </c>
      <c r="AM17">
        <v>65.185000000000002</v>
      </c>
    </row>
    <row r="18" spans="1:39" x14ac:dyDescent="0.2">
      <c r="A18" s="5" t="s">
        <v>7691</v>
      </c>
      <c r="B18" s="5"/>
      <c r="C18" s="5"/>
      <c r="D18" t="s">
        <v>7374</v>
      </c>
      <c r="E18" t="s">
        <v>7375</v>
      </c>
      <c r="F18" t="s">
        <v>7376</v>
      </c>
      <c r="G18" t="s">
        <v>7377</v>
      </c>
      <c r="H18" t="s">
        <v>7378</v>
      </c>
      <c r="I18" t="s">
        <v>7379</v>
      </c>
      <c r="J18" t="s">
        <v>43</v>
      </c>
      <c r="K18">
        <v>16.436</v>
      </c>
      <c r="L18" s="7">
        <f>2^(-Table2[Trehalose: Difference])</f>
        <v>2.3554456787828633</v>
      </c>
      <c r="M18" s="7"/>
      <c r="N18" s="7"/>
      <c r="O18" s="7"/>
      <c r="P18" s="7"/>
      <c r="Q18" s="7"/>
      <c r="R18">
        <v>27.72884178</v>
      </c>
      <c r="S18">
        <v>27.712797160000001</v>
      </c>
      <c r="T18">
        <v>27.827295299999999</v>
      </c>
      <c r="U18">
        <v>28.258222580000002</v>
      </c>
      <c r="V18">
        <v>29.158294680000001</v>
      </c>
      <c r="W18">
        <v>28.917409899999999</v>
      </c>
      <c r="X18">
        <v>28.684618</v>
      </c>
      <c r="Y18">
        <v>28.127801900000001</v>
      </c>
      <c r="Z18">
        <v>28.269546510000001</v>
      </c>
      <c r="AA18">
        <v>29.775238040000001</v>
      </c>
      <c r="AB18">
        <v>28.351234439999999</v>
      </c>
      <c r="AC18">
        <v>28.850461960000001</v>
      </c>
      <c r="AD18">
        <v>1.377987147</v>
      </c>
      <c r="AE18">
        <v>-1.2360000609999999</v>
      </c>
      <c r="AF18">
        <v>0.16232364599999999</v>
      </c>
      <c r="AG18">
        <v>-0.21433575899999999</v>
      </c>
      <c r="AH18">
        <v>0.63351275399999996</v>
      </c>
      <c r="AI18">
        <v>-0.63165601100000002</v>
      </c>
      <c r="AJ18">
        <v>12</v>
      </c>
      <c r="AK18">
        <v>80.099999999999994</v>
      </c>
      <c r="AL18">
        <v>0</v>
      </c>
      <c r="AM18">
        <v>109.09</v>
      </c>
    </row>
    <row r="19" spans="1:39" x14ac:dyDescent="0.2">
      <c r="A19" s="5" t="s">
        <v>7692</v>
      </c>
      <c r="B19" s="5" t="s">
        <v>7692</v>
      </c>
      <c r="C19" s="5" t="s">
        <v>7692</v>
      </c>
      <c r="D19" t="s">
        <v>471</v>
      </c>
      <c r="E19" t="s">
        <v>51</v>
      </c>
      <c r="F19" t="s">
        <v>32</v>
      </c>
      <c r="G19" t="s">
        <v>472</v>
      </c>
      <c r="H19" t="s">
        <v>471</v>
      </c>
      <c r="I19" t="s">
        <v>473</v>
      </c>
      <c r="J19" t="s">
        <v>36</v>
      </c>
      <c r="K19">
        <v>11.468</v>
      </c>
      <c r="L19" s="7"/>
      <c r="M19" s="7">
        <f>2^Table2[[#This Row],[Trehalose: Difference]]</f>
        <v>3.9525898494503582</v>
      </c>
      <c r="N19" s="7"/>
      <c r="O19" s="7">
        <f>2^(Table2[[#This Row],[Mannotrehalose: Difference]])</f>
        <v>4.4156616289796284</v>
      </c>
      <c r="P19" s="7"/>
      <c r="Q19" s="7">
        <f>2^(Table2[[#This Row],[Lactotrehalose: Difference]])</f>
        <v>3.0907215297856223</v>
      </c>
      <c r="R19">
        <v>24.101945879999999</v>
      </c>
      <c r="S19">
        <v>24.69134712</v>
      </c>
      <c r="T19">
        <v>25.416715620000002</v>
      </c>
      <c r="U19">
        <v>25.314756389999999</v>
      </c>
      <c r="V19">
        <v>25.170541759999999</v>
      </c>
      <c r="W19">
        <v>24.204204560000001</v>
      </c>
      <c r="X19">
        <v>24.16568947</v>
      </c>
      <c r="Y19">
        <v>24.963844300000002</v>
      </c>
      <c r="Z19">
        <v>24.0159111</v>
      </c>
      <c r="AA19">
        <v>22.99627495</v>
      </c>
      <c r="AB19">
        <v>23.0975647</v>
      </c>
      <c r="AC19">
        <v>22.1677742</v>
      </c>
      <c r="AD19">
        <v>1.8362707599999999</v>
      </c>
      <c r="AE19">
        <v>1.9827982580000001</v>
      </c>
      <c r="AF19">
        <v>2.0294560279999998</v>
      </c>
      <c r="AG19">
        <v>2.1426296229999999</v>
      </c>
      <c r="AH19">
        <v>1.7598493550000001</v>
      </c>
      <c r="AI19">
        <v>1.627943675</v>
      </c>
      <c r="AJ19">
        <v>4</v>
      </c>
      <c r="AK19">
        <v>21.9</v>
      </c>
      <c r="AL19">
        <v>0</v>
      </c>
      <c r="AM19">
        <v>34.100999999999999</v>
      </c>
    </row>
    <row r="20" spans="1:39" x14ac:dyDescent="0.2">
      <c r="A20" s="5" t="s">
        <v>7692</v>
      </c>
      <c r="B20" s="5"/>
      <c r="C20" s="5"/>
      <c r="D20" t="s">
        <v>1232</v>
      </c>
      <c r="E20" t="s">
        <v>234</v>
      </c>
      <c r="F20" t="s">
        <v>32</v>
      </c>
      <c r="G20" t="s">
        <v>1233</v>
      </c>
      <c r="H20" t="s">
        <v>1232</v>
      </c>
      <c r="I20" t="s">
        <v>1234</v>
      </c>
      <c r="J20" t="s">
        <v>58</v>
      </c>
      <c r="K20">
        <v>9.4263999999999992</v>
      </c>
      <c r="L20" s="7"/>
      <c r="M20" s="7">
        <f>2^Table2[[#This Row],[Trehalose: Difference]]</f>
        <v>2.862217044343403</v>
      </c>
      <c r="N20" s="7"/>
      <c r="O20" s="7"/>
      <c r="P20" s="7"/>
      <c r="Q20" s="7"/>
      <c r="R20">
        <v>28.0586853</v>
      </c>
      <c r="S20">
        <v>28.632736210000001</v>
      </c>
      <c r="T20">
        <v>28.660203930000002</v>
      </c>
      <c r="U20">
        <v>28.514425280000001</v>
      </c>
      <c r="V20">
        <v>29.060388570000001</v>
      </c>
      <c r="W20">
        <v>27.313976289999999</v>
      </c>
      <c r="X20">
        <v>28.019189829999998</v>
      </c>
      <c r="Y20">
        <v>28.50146294</v>
      </c>
      <c r="Z20">
        <v>27.353212360000001</v>
      </c>
      <c r="AA20">
        <v>27.29675293</v>
      </c>
      <c r="AB20">
        <v>26.355062480000001</v>
      </c>
      <c r="AC20">
        <v>27.148410800000001</v>
      </c>
      <c r="AD20">
        <v>1.901496308</v>
      </c>
      <c r="AE20">
        <v>1.517133077</v>
      </c>
      <c r="AF20">
        <v>1.0806056500000001</v>
      </c>
      <c r="AG20">
        <v>1.3628546399999999</v>
      </c>
      <c r="AH20">
        <v>1.087278212</v>
      </c>
      <c r="AI20">
        <v>1.0245463050000001</v>
      </c>
      <c r="AJ20">
        <v>6</v>
      </c>
      <c r="AK20">
        <v>65.099999999999994</v>
      </c>
      <c r="AL20">
        <v>0</v>
      </c>
      <c r="AM20">
        <v>95.320999999999998</v>
      </c>
    </row>
    <row r="21" spans="1:39" x14ac:dyDescent="0.2">
      <c r="A21" s="5" t="s">
        <v>7692</v>
      </c>
      <c r="B21" s="5"/>
      <c r="C21" s="5"/>
      <c r="D21" t="s">
        <v>4317</v>
      </c>
      <c r="E21" t="s">
        <v>4318</v>
      </c>
      <c r="F21" t="s">
        <v>431</v>
      </c>
      <c r="G21" t="s">
        <v>4319</v>
      </c>
      <c r="H21" t="s">
        <v>4320</v>
      </c>
      <c r="I21" t="s">
        <v>4321</v>
      </c>
      <c r="J21" t="s">
        <v>232</v>
      </c>
      <c r="K21">
        <v>41.408999999999999</v>
      </c>
      <c r="L21" s="7"/>
      <c r="M21" s="7">
        <f>2^Table2[[#This Row],[Trehalose: Difference]]</f>
        <v>3.9233601266649596</v>
      </c>
      <c r="N21" s="7"/>
      <c r="O21" s="7"/>
      <c r="P21" s="7"/>
      <c r="Q21" s="7"/>
      <c r="R21">
        <v>26.06929779</v>
      </c>
      <c r="S21">
        <v>25.951848980000001</v>
      </c>
      <c r="T21">
        <v>25.97419167</v>
      </c>
      <c r="U21">
        <v>25.184461590000002</v>
      </c>
      <c r="V21">
        <v>24.124254229999998</v>
      </c>
      <c r="W21">
        <v>25.317173</v>
      </c>
      <c r="X21">
        <v>25.04364395</v>
      </c>
      <c r="Y21">
        <v>22.877435680000001</v>
      </c>
      <c r="Z21">
        <v>25.05635071</v>
      </c>
      <c r="AA21">
        <v>22.98419762</v>
      </c>
      <c r="AB21">
        <v>23.81875801</v>
      </c>
      <c r="AC21">
        <v>25.276113509999998</v>
      </c>
      <c r="AD21">
        <v>1.3729341939999999</v>
      </c>
      <c r="AE21">
        <v>1.9720897669999999</v>
      </c>
      <c r="AF21">
        <v>0.47961499899999999</v>
      </c>
      <c r="AG21">
        <v>0.84893989599999997</v>
      </c>
      <c r="AH21">
        <v>0.109813514</v>
      </c>
      <c r="AI21">
        <v>0.299453735</v>
      </c>
      <c r="AJ21">
        <v>15</v>
      </c>
      <c r="AK21">
        <v>46.9</v>
      </c>
      <c r="AL21">
        <v>0</v>
      </c>
      <c r="AM21">
        <v>26.908999999999999</v>
      </c>
    </row>
    <row r="22" spans="1:39" x14ac:dyDescent="0.2">
      <c r="A22" s="5" t="s">
        <v>7692</v>
      </c>
      <c r="B22" s="5"/>
      <c r="C22" s="5"/>
      <c r="D22" t="s">
        <v>1863</v>
      </c>
      <c r="E22" t="s">
        <v>311</v>
      </c>
      <c r="F22" t="s">
        <v>122</v>
      </c>
      <c r="G22" t="s">
        <v>1864</v>
      </c>
      <c r="H22" t="s">
        <v>1863</v>
      </c>
      <c r="I22" t="s">
        <v>1865</v>
      </c>
      <c r="J22" t="s">
        <v>126</v>
      </c>
      <c r="K22">
        <v>24.053999999999998</v>
      </c>
      <c r="L22" s="7"/>
      <c r="M22" s="7">
        <f>2^Table2[[#This Row],[Trehalose: Difference]]</f>
        <v>2.2544545837364862</v>
      </c>
      <c r="N22" s="7"/>
      <c r="O22" s="7"/>
      <c r="P22" s="7"/>
      <c r="Q22" s="7"/>
      <c r="R22">
        <v>24.248945240000001</v>
      </c>
      <c r="S22">
        <v>24.484191890000002</v>
      </c>
      <c r="T22">
        <v>25.09162521</v>
      </c>
      <c r="U22">
        <v>23.517988200000001</v>
      </c>
      <c r="V22">
        <v>24.5845108</v>
      </c>
      <c r="W22">
        <v>23.94285202</v>
      </c>
      <c r="X22">
        <v>23.221990590000001</v>
      </c>
      <c r="Y22">
        <v>23.468357090000001</v>
      </c>
      <c r="Z22">
        <v>24.710290910000001</v>
      </c>
      <c r="AA22">
        <v>23.996421810000001</v>
      </c>
      <c r="AB22">
        <v>22.9769516</v>
      </c>
      <c r="AC22">
        <v>23.333053589999999</v>
      </c>
      <c r="AD22">
        <v>1.400959745</v>
      </c>
      <c r="AE22">
        <v>1.172778447</v>
      </c>
      <c r="AF22">
        <v>0.60311197699999997</v>
      </c>
      <c r="AG22">
        <v>0.57964134199999995</v>
      </c>
      <c r="AH22">
        <v>0.265388344</v>
      </c>
      <c r="AI22">
        <v>0.36473719300000002</v>
      </c>
      <c r="AJ22">
        <v>7</v>
      </c>
      <c r="AK22">
        <v>54.1</v>
      </c>
      <c r="AL22">
        <v>0</v>
      </c>
      <c r="AM22">
        <v>68.492000000000004</v>
      </c>
    </row>
    <row r="23" spans="1:39" x14ac:dyDescent="0.2">
      <c r="A23" s="5" t="s">
        <v>7692</v>
      </c>
      <c r="B23" s="5"/>
      <c r="C23" s="5"/>
      <c r="D23" t="s">
        <v>4992</v>
      </c>
      <c r="E23" t="s">
        <v>3287</v>
      </c>
      <c r="F23" t="s">
        <v>32</v>
      </c>
      <c r="G23" t="s">
        <v>4993</v>
      </c>
      <c r="H23" t="s">
        <v>4992</v>
      </c>
      <c r="I23" t="s">
        <v>4994</v>
      </c>
      <c r="J23" t="s">
        <v>58</v>
      </c>
      <c r="K23">
        <v>35.045999999999999</v>
      </c>
      <c r="L23" s="7"/>
      <c r="M23" s="7">
        <f>2^Table2[[#This Row],[Trehalose: Difference]]</f>
        <v>2.6995166424648769</v>
      </c>
      <c r="N23" s="7"/>
      <c r="O23" s="7"/>
      <c r="P23" s="7"/>
      <c r="Q23" s="7"/>
      <c r="R23">
        <v>24.828863139999999</v>
      </c>
      <c r="S23">
        <v>24.92189217</v>
      </c>
      <c r="T23">
        <v>24.501714710000002</v>
      </c>
      <c r="U23">
        <v>24.061601639999999</v>
      </c>
      <c r="V23">
        <v>22.990240100000001</v>
      </c>
      <c r="W23">
        <v>23.83550262</v>
      </c>
      <c r="X23">
        <v>24.39151382</v>
      </c>
      <c r="Y23">
        <v>24.305486680000001</v>
      </c>
      <c r="Z23">
        <v>23.277462010000001</v>
      </c>
      <c r="AA23">
        <v>23.808065410000001</v>
      </c>
      <c r="AB23">
        <v>22.66657257</v>
      </c>
      <c r="AC23">
        <v>23.479728699999999</v>
      </c>
      <c r="AD23">
        <v>1.7753747339999999</v>
      </c>
      <c r="AE23">
        <v>1.4327011110000001</v>
      </c>
      <c r="AF23">
        <v>0.26377130900000001</v>
      </c>
      <c r="AG23">
        <v>0.310992559</v>
      </c>
      <c r="AH23">
        <v>0.61286839999999998</v>
      </c>
      <c r="AI23">
        <v>0.67336527499999999</v>
      </c>
      <c r="AJ23">
        <v>4</v>
      </c>
      <c r="AK23">
        <v>21.3</v>
      </c>
      <c r="AL23">
        <v>0</v>
      </c>
      <c r="AM23">
        <v>64.944000000000003</v>
      </c>
    </row>
    <row r="24" spans="1:39" x14ac:dyDescent="0.2">
      <c r="A24" s="5" t="s">
        <v>7692</v>
      </c>
      <c r="B24" s="5"/>
      <c r="C24" s="5"/>
      <c r="D24" t="s">
        <v>2889</v>
      </c>
      <c r="E24" t="s">
        <v>2890</v>
      </c>
      <c r="F24" t="s">
        <v>2867</v>
      </c>
      <c r="G24" t="s">
        <v>2891</v>
      </c>
      <c r="H24" t="s">
        <v>2892</v>
      </c>
      <c r="I24" t="s">
        <v>2893</v>
      </c>
      <c r="J24" t="s">
        <v>91</v>
      </c>
      <c r="K24">
        <v>59.22</v>
      </c>
      <c r="L24" s="7"/>
      <c r="M24" s="7">
        <f>2^Table2[[#This Row],[Trehalose: Difference]]</f>
        <v>2.7677673143763588</v>
      </c>
      <c r="N24" s="7"/>
      <c r="O24" s="7"/>
      <c r="P24" s="7"/>
      <c r="Q24" s="7"/>
      <c r="R24">
        <v>25.153713230000001</v>
      </c>
      <c r="S24">
        <v>24.706090929999998</v>
      </c>
      <c r="T24">
        <v>23.835586549999999</v>
      </c>
      <c r="U24">
        <v>23.371114729999999</v>
      </c>
      <c r="V24">
        <v>24.549030299999998</v>
      </c>
      <c r="W24">
        <v>23.07493401</v>
      </c>
      <c r="X24">
        <v>23.842420579999999</v>
      </c>
      <c r="Y24">
        <v>23.34934998</v>
      </c>
      <c r="Z24">
        <v>24.019628520000001</v>
      </c>
      <c r="AA24">
        <v>23.684339520000002</v>
      </c>
      <c r="AB24">
        <v>22.453050609999998</v>
      </c>
      <c r="AC24">
        <v>23.151832580000001</v>
      </c>
      <c r="AD24">
        <v>1.307625678</v>
      </c>
      <c r="AE24">
        <v>1.4687226609999999</v>
      </c>
      <c r="AF24">
        <v>0.42234175499999999</v>
      </c>
      <c r="AG24">
        <v>0.56861877400000005</v>
      </c>
      <c r="AH24">
        <v>0.71597785199999997</v>
      </c>
      <c r="AI24">
        <v>0.64072545400000003</v>
      </c>
      <c r="AJ24">
        <v>8</v>
      </c>
      <c r="AK24">
        <v>21.2</v>
      </c>
      <c r="AL24">
        <v>0</v>
      </c>
      <c r="AM24">
        <v>52.079000000000001</v>
      </c>
    </row>
    <row r="25" spans="1:39" x14ac:dyDescent="0.2">
      <c r="A25" s="5" t="s">
        <v>7692</v>
      </c>
      <c r="B25" s="5"/>
      <c r="C25" s="5"/>
      <c r="D25" t="s">
        <v>5204</v>
      </c>
      <c r="E25" t="s">
        <v>5205</v>
      </c>
      <c r="F25" t="s">
        <v>2867</v>
      </c>
      <c r="G25" t="s">
        <v>5206</v>
      </c>
      <c r="H25" t="s">
        <v>5207</v>
      </c>
      <c r="I25" t="s">
        <v>5208</v>
      </c>
      <c r="J25" t="s">
        <v>91</v>
      </c>
      <c r="K25">
        <v>55.341999999999999</v>
      </c>
      <c r="L25" s="7"/>
      <c r="M25" s="7">
        <f>2^Table2[[#This Row],[Trehalose: Difference]]</f>
        <v>8.6555139442187237</v>
      </c>
      <c r="N25" s="7"/>
      <c r="O25" s="7"/>
      <c r="P25" s="7"/>
      <c r="Q25" s="7"/>
      <c r="R25">
        <v>27.747015000000001</v>
      </c>
      <c r="S25">
        <v>27.64622688</v>
      </c>
      <c r="T25">
        <v>27.538602829999999</v>
      </c>
      <c r="U25">
        <v>24.170984270000002</v>
      </c>
      <c r="V25">
        <v>23.58210373</v>
      </c>
      <c r="W25">
        <v>23.626928329999998</v>
      </c>
      <c r="X25">
        <v>24.528511049999999</v>
      </c>
      <c r="Y25">
        <v>24.211633679999998</v>
      </c>
      <c r="Z25">
        <v>23.24357796</v>
      </c>
      <c r="AA25">
        <v>23.749488830000001</v>
      </c>
      <c r="AB25">
        <v>23.88736153</v>
      </c>
      <c r="AC25">
        <v>25.95413589</v>
      </c>
      <c r="AD25">
        <v>1.915635983</v>
      </c>
      <c r="AE25">
        <v>3.1136194860000002</v>
      </c>
      <c r="AF25">
        <v>0.426758474</v>
      </c>
      <c r="AG25">
        <v>-0.73698997499999996</v>
      </c>
      <c r="AH25">
        <v>0.26362028399999998</v>
      </c>
      <c r="AI25">
        <v>-0.53575452199999996</v>
      </c>
      <c r="AJ25">
        <v>5</v>
      </c>
      <c r="AK25">
        <v>12.2</v>
      </c>
      <c r="AL25">
        <v>0</v>
      </c>
      <c r="AM25">
        <v>142.6</v>
      </c>
    </row>
    <row r="26" spans="1:39" x14ac:dyDescent="0.2">
      <c r="A26" s="5"/>
      <c r="B26" s="5" t="s">
        <v>7691</v>
      </c>
      <c r="C26" s="5" t="s">
        <v>7691</v>
      </c>
      <c r="D26" t="s">
        <v>1086</v>
      </c>
      <c r="E26" t="s">
        <v>71</v>
      </c>
      <c r="F26" t="s">
        <v>100</v>
      </c>
      <c r="G26" t="s">
        <v>1087</v>
      </c>
      <c r="H26" t="s">
        <v>1086</v>
      </c>
      <c r="I26" t="s">
        <v>1088</v>
      </c>
      <c r="J26" t="s">
        <v>36</v>
      </c>
      <c r="K26">
        <v>23.460999999999999</v>
      </c>
      <c r="L26" s="7"/>
      <c r="M26" s="7"/>
      <c r="N26" s="7">
        <f>2^(-Table2[[#This Row],[Mannotrehalose: Difference]])</f>
        <v>11.532629296817911</v>
      </c>
      <c r="O26" s="7"/>
      <c r="P26" s="7">
        <f>2^(-Table2[[#This Row],[Lactotrehalose: Difference]])</f>
        <v>7.3557926822699473</v>
      </c>
      <c r="Q26" s="7"/>
      <c r="R26">
        <v>26.757736210000001</v>
      </c>
      <c r="S26">
        <v>23.242626189999999</v>
      </c>
      <c r="T26">
        <v>27.897411349999999</v>
      </c>
      <c r="U26">
        <v>23.3818512</v>
      </c>
      <c r="V26">
        <v>23.694997789999999</v>
      </c>
      <c r="W26">
        <v>23.78164482</v>
      </c>
      <c r="X26">
        <v>23.869087220000001</v>
      </c>
      <c r="Y26">
        <v>25.090150829999999</v>
      </c>
      <c r="Z26">
        <v>23.845561979999999</v>
      </c>
      <c r="AA26">
        <v>26.792284009999999</v>
      </c>
      <c r="AB26">
        <v>27.368862149999998</v>
      </c>
      <c r="AC26">
        <v>27.280296329999999</v>
      </c>
      <c r="AD26">
        <v>0.34680604999999998</v>
      </c>
      <c r="AE26">
        <v>-1.1812229160000001</v>
      </c>
      <c r="AF26">
        <v>4.0806386029999997</v>
      </c>
      <c r="AG26">
        <v>-3.5276495620000001</v>
      </c>
      <c r="AH26">
        <v>2.5192768239999999</v>
      </c>
      <c r="AI26">
        <v>-2.8788808189999999</v>
      </c>
      <c r="AJ26">
        <v>6</v>
      </c>
      <c r="AK26">
        <v>50</v>
      </c>
      <c r="AL26">
        <v>0</v>
      </c>
      <c r="AM26">
        <v>56.843000000000004</v>
      </c>
    </row>
    <row r="27" spans="1:39" x14ac:dyDescent="0.2">
      <c r="A27" s="5"/>
      <c r="B27" s="5" t="s">
        <v>7691</v>
      </c>
      <c r="C27" s="5" t="s">
        <v>7691</v>
      </c>
      <c r="D27" t="s">
        <v>3107</v>
      </c>
      <c r="E27" t="s">
        <v>3108</v>
      </c>
      <c r="F27" t="s">
        <v>32</v>
      </c>
      <c r="G27" t="s">
        <v>3109</v>
      </c>
      <c r="H27" t="s">
        <v>3107</v>
      </c>
      <c r="I27" t="s">
        <v>3110</v>
      </c>
      <c r="J27" t="s">
        <v>58</v>
      </c>
      <c r="K27">
        <v>32.270000000000003</v>
      </c>
      <c r="L27" s="7"/>
      <c r="M27" s="7"/>
      <c r="N27" s="7">
        <f>2^(-Table2[[#This Row],[Mannotrehalose: Difference]])</f>
        <v>3.3844766158845108</v>
      </c>
      <c r="O27" s="7"/>
      <c r="P27" s="7">
        <f>2^(-Table2[[#This Row],[Lactotrehalose: Difference]])</f>
        <v>2.8719029338759565</v>
      </c>
      <c r="Q27" s="7"/>
      <c r="R27">
        <v>24.986721039999999</v>
      </c>
      <c r="S27">
        <v>24.414180760000001</v>
      </c>
      <c r="T27">
        <v>23.651494979999999</v>
      </c>
      <c r="U27">
        <v>23.28017998</v>
      </c>
      <c r="V27">
        <v>23.23122025</v>
      </c>
      <c r="W27">
        <v>24.102361680000001</v>
      </c>
      <c r="X27">
        <v>23.570112229999999</v>
      </c>
      <c r="Y27">
        <v>23.639812469999999</v>
      </c>
      <c r="Z27">
        <v>24.114614490000001</v>
      </c>
      <c r="AA27">
        <v>25.835208890000001</v>
      </c>
      <c r="AB27">
        <v>24.920816420000001</v>
      </c>
      <c r="AC27">
        <v>25.134534840000001</v>
      </c>
      <c r="AD27">
        <v>0.93052251799999997</v>
      </c>
      <c r="AE27">
        <v>-0.94605445899999996</v>
      </c>
      <c r="AF27">
        <v>1.949565993</v>
      </c>
      <c r="AG27">
        <v>-1.758932749</v>
      </c>
      <c r="AH27">
        <v>2.0263660489999999</v>
      </c>
      <c r="AI27">
        <v>-1.5220069890000001</v>
      </c>
      <c r="AJ27">
        <v>15</v>
      </c>
      <c r="AK27">
        <v>62.4</v>
      </c>
      <c r="AL27">
        <v>0</v>
      </c>
      <c r="AM27">
        <v>323.31</v>
      </c>
    </row>
    <row r="28" spans="1:39" x14ac:dyDescent="0.2">
      <c r="A28" s="5"/>
      <c r="B28" s="5" t="s">
        <v>7691</v>
      </c>
      <c r="C28" s="5"/>
      <c r="D28" t="s">
        <v>2828</v>
      </c>
      <c r="E28" t="s">
        <v>2829</v>
      </c>
      <c r="F28" t="s">
        <v>32</v>
      </c>
      <c r="G28" t="s">
        <v>2830</v>
      </c>
      <c r="H28" t="s">
        <v>2831</v>
      </c>
      <c r="I28" t="s">
        <v>2832</v>
      </c>
      <c r="J28" t="s">
        <v>36</v>
      </c>
      <c r="K28">
        <v>47.89</v>
      </c>
      <c r="L28" s="7"/>
      <c r="M28" s="7"/>
      <c r="N28" s="7">
        <f>2^(-Table2[[#This Row],[Mannotrehalose: Difference]])</f>
        <v>2.1234009690567603</v>
      </c>
      <c r="O28" s="7"/>
      <c r="P28" s="7"/>
      <c r="Q28" s="7"/>
      <c r="R28">
        <v>24.788526539999999</v>
      </c>
      <c r="S28">
        <v>23.474485399999999</v>
      </c>
      <c r="T28">
        <v>23.881744380000001</v>
      </c>
      <c r="U28">
        <v>24.174058909999999</v>
      </c>
      <c r="V28">
        <v>23.633493420000001</v>
      </c>
      <c r="W28">
        <v>23.37392998</v>
      </c>
      <c r="X28">
        <v>25.65977097</v>
      </c>
      <c r="Y28">
        <v>23.87596512</v>
      </c>
      <c r="Z28">
        <v>23.782344819999999</v>
      </c>
      <c r="AA28">
        <v>25.224235530000001</v>
      </c>
      <c r="AB28">
        <v>24.755165099999999</v>
      </c>
      <c r="AC28">
        <v>24.461212159999999</v>
      </c>
      <c r="AD28">
        <v>0.78951311099999999</v>
      </c>
      <c r="AE28">
        <v>-0.76528549199999996</v>
      </c>
      <c r="AF28">
        <v>1.5457307549999999</v>
      </c>
      <c r="AG28">
        <v>-1.086376826</v>
      </c>
      <c r="AH28">
        <v>0.22500072600000001</v>
      </c>
      <c r="AI28">
        <v>-0.37417729700000002</v>
      </c>
      <c r="AJ28">
        <v>11</v>
      </c>
      <c r="AK28">
        <v>41.5</v>
      </c>
      <c r="AL28">
        <v>0</v>
      </c>
      <c r="AM28">
        <v>100.51</v>
      </c>
    </row>
    <row r="29" spans="1:39" x14ac:dyDescent="0.2">
      <c r="A29" s="5"/>
      <c r="B29" s="5" t="s">
        <v>7691</v>
      </c>
      <c r="C29" s="5"/>
      <c r="D29" t="s">
        <v>981</v>
      </c>
      <c r="E29" t="s">
        <v>99</v>
      </c>
      <c r="F29" t="s">
        <v>100</v>
      </c>
      <c r="G29" t="s">
        <v>982</v>
      </c>
      <c r="H29" t="s">
        <v>981</v>
      </c>
      <c r="I29" t="s">
        <v>983</v>
      </c>
      <c r="J29" t="s">
        <v>58</v>
      </c>
      <c r="K29">
        <v>62.625999999999998</v>
      </c>
      <c r="L29" s="7"/>
      <c r="M29" s="7"/>
      <c r="N29" s="7">
        <f>2^(-Table2[[#This Row],[Mannotrehalose: Difference]])</f>
        <v>2.0790348259364024</v>
      </c>
      <c r="O29" s="7"/>
      <c r="P29" s="7"/>
      <c r="Q29" s="7"/>
      <c r="R29">
        <v>26.965871809999999</v>
      </c>
      <c r="S29">
        <v>26.640722270000001</v>
      </c>
      <c r="T29">
        <v>26.631315229999998</v>
      </c>
      <c r="U29">
        <v>26.0129509</v>
      </c>
      <c r="V29">
        <v>26.608371730000002</v>
      </c>
      <c r="W29">
        <v>26.308605190000002</v>
      </c>
      <c r="X29">
        <v>26.567714689999999</v>
      </c>
      <c r="Y29">
        <v>26.63422585</v>
      </c>
      <c r="Z29">
        <v>26.66817284</v>
      </c>
      <c r="AA29">
        <v>27.93966103</v>
      </c>
      <c r="AB29">
        <v>27.14248276</v>
      </c>
      <c r="AC29">
        <v>27.015525820000001</v>
      </c>
      <c r="AD29">
        <v>0.93682432100000002</v>
      </c>
      <c r="AE29">
        <v>-0.619920095</v>
      </c>
      <c r="AF29">
        <v>1.457200378</v>
      </c>
      <c r="AG29">
        <v>-1.055913925</v>
      </c>
      <c r="AH29">
        <v>1.2004405330000001</v>
      </c>
      <c r="AI29">
        <v>-0.74251874299999998</v>
      </c>
      <c r="AJ29">
        <v>20</v>
      </c>
      <c r="AK29">
        <v>53.5</v>
      </c>
      <c r="AL29">
        <v>0</v>
      </c>
      <c r="AM29">
        <v>74.260999999999996</v>
      </c>
    </row>
    <row r="30" spans="1:39" x14ac:dyDescent="0.2">
      <c r="A30" s="5"/>
      <c r="B30" s="5" t="s">
        <v>7691</v>
      </c>
      <c r="C30" s="5"/>
      <c r="D30" t="s">
        <v>5179</v>
      </c>
      <c r="E30" t="s">
        <v>99</v>
      </c>
      <c r="F30" t="s">
        <v>100</v>
      </c>
      <c r="G30" t="s">
        <v>5180</v>
      </c>
      <c r="H30" t="s">
        <v>5179</v>
      </c>
      <c r="I30" t="s">
        <v>5181</v>
      </c>
      <c r="J30" t="s">
        <v>58</v>
      </c>
      <c r="K30">
        <v>31.934999999999999</v>
      </c>
      <c r="L30" s="7"/>
      <c r="M30" s="7"/>
      <c r="N30" s="7">
        <f>2^(-Table2[[#This Row],[Mannotrehalose: Difference]])</f>
        <v>2.2587437028390731</v>
      </c>
      <c r="O30" s="7"/>
      <c r="P30" s="7"/>
      <c r="Q30" s="7"/>
      <c r="R30">
        <v>23.810878750000001</v>
      </c>
      <c r="S30">
        <v>24.17178345</v>
      </c>
      <c r="T30">
        <v>24.003921510000001</v>
      </c>
      <c r="U30">
        <v>23.58171463</v>
      </c>
      <c r="V30">
        <v>23.0461998</v>
      </c>
      <c r="W30">
        <v>22.71515656</v>
      </c>
      <c r="X30">
        <v>23.353248600000001</v>
      </c>
      <c r="Y30">
        <v>23.688735959999999</v>
      </c>
      <c r="Z30">
        <v>23.70678139</v>
      </c>
      <c r="AA30">
        <v>24.558536530000001</v>
      </c>
      <c r="AB30">
        <v>23.98653603</v>
      </c>
      <c r="AC30">
        <v>24.324560170000002</v>
      </c>
      <c r="AD30">
        <v>0.68263090999999998</v>
      </c>
      <c r="AE30">
        <v>-0.29434967000000001</v>
      </c>
      <c r="AF30">
        <v>1.7523721290000001</v>
      </c>
      <c r="AG30">
        <v>-1.1755205790000001</v>
      </c>
      <c r="AH30">
        <v>1.6041741839999999</v>
      </c>
      <c r="AI30">
        <v>-0.70695559200000002</v>
      </c>
      <c r="AJ30">
        <v>9</v>
      </c>
      <c r="AK30">
        <v>38.4</v>
      </c>
      <c r="AL30">
        <v>0</v>
      </c>
      <c r="AM30">
        <v>82.855999999999995</v>
      </c>
    </row>
    <row r="31" spans="1:39" x14ac:dyDescent="0.2">
      <c r="A31" s="5"/>
      <c r="B31" s="5" t="s">
        <v>7691</v>
      </c>
      <c r="C31" s="5"/>
      <c r="D31" t="s">
        <v>2923</v>
      </c>
      <c r="E31" t="s">
        <v>99</v>
      </c>
      <c r="F31" t="s">
        <v>100</v>
      </c>
      <c r="G31" t="s">
        <v>2924</v>
      </c>
      <c r="H31" t="s">
        <v>2923</v>
      </c>
      <c r="I31" t="s">
        <v>2925</v>
      </c>
      <c r="J31" t="s">
        <v>58</v>
      </c>
      <c r="K31">
        <v>17.207999999999998</v>
      </c>
      <c r="L31" s="7"/>
      <c r="M31" s="7"/>
      <c r="N31" s="7">
        <f>2^(-Table2[[#This Row],[Mannotrehalose: Difference]])</f>
        <v>2.2682768809917331</v>
      </c>
      <c r="O31" s="7"/>
      <c r="P31" s="7"/>
      <c r="Q31" s="7"/>
      <c r="R31">
        <v>23.196855549999999</v>
      </c>
      <c r="S31">
        <v>22.93248367</v>
      </c>
      <c r="T31">
        <v>24.688459399999999</v>
      </c>
      <c r="U31">
        <v>23.679563519999999</v>
      </c>
      <c r="V31">
        <v>23.866569519999999</v>
      </c>
      <c r="W31">
        <v>23.784093859999999</v>
      </c>
      <c r="X31">
        <v>24.422691350000001</v>
      </c>
      <c r="Y31">
        <v>24.721815110000001</v>
      </c>
      <c r="Z31">
        <v>23.646175379999999</v>
      </c>
      <c r="AA31">
        <v>24.675388340000001</v>
      </c>
      <c r="AB31">
        <v>24.84720802</v>
      </c>
      <c r="AC31">
        <v>25.352420810000002</v>
      </c>
      <c r="AD31">
        <v>1.090353811</v>
      </c>
      <c r="AE31">
        <v>-1.3524061839999999</v>
      </c>
      <c r="AF31">
        <v>2.3071679889999999</v>
      </c>
      <c r="AG31">
        <v>-1.181596756</v>
      </c>
      <c r="AH31">
        <v>0.85043059099999996</v>
      </c>
      <c r="AI31">
        <v>-0.69477844200000005</v>
      </c>
      <c r="AJ31">
        <v>9</v>
      </c>
      <c r="AK31">
        <v>55.8</v>
      </c>
      <c r="AL31">
        <v>0</v>
      </c>
      <c r="AM31">
        <v>36.667999999999999</v>
      </c>
    </row>
    <row r="32" spans="1:39" x14ac:dyDescent="0.2">
      <c r="A32" s="5"/>
      <c r="B32" s="5" t="s">
        <v>7691</v>
      </c>
      <c r="C32" s="5"/>
      <c r="D32" t="s">
        <v>4381</v>
      </c>
      <c r="E32" t="s">
        <v>99</v>
      </c>
      <c r="F32" t="s">
        <v>100</v>
      </c>
      <c r="G32" t="s">
        <v>4382</v>
      </c>
      <c r="H32" t="s">
        <v>4383</v>
      </c>
      <c r="I32" t="s">
        <v>4384</v>
      </c>
      <c r="J32" t="s">
        <v>58</v>
      </c>
      <c r="K32">
        <v>46.77</v>
      </c>
      <c r="L32" s="7"/>
      <c r="M32" s="7"/>
      <c r="N32" s="7">
        <f>2^(-Table2[[#This Row],[Mannotrehalose: Difference]])</f>
        <v>2.1405918559014823</v>
      </c>
      <c r="O32" s="7"/>
      <c r="P32" s="7"/>
      <c r="Q32" s="7"/>
      <c r="R32">
        <v>23.843267440000002</v>
      </c>
      <c r="S32">
        <v>23.126207350000001</v>
      </c>
      <c r="T32">
        <v>22.070138929999999</v>
      </c>
      <c r="U32">
        <v>22.86367607</v>
      </c>
      <c r="V32">
        <v>23.13361359</v>
      </c>
      <c r="W32">
        <v>23.654005049999999</v>
      </c>
      <c r="X32">
        <v>24.330261230000001</v>
      </c>
      <c r="Y32">
        <v>24.834062580000001</v>
      </c>
      <c r="Z32">
        <v>23.981462480000001</v>
      </c>
      <c r="AA32">
        <v>23.906778339999999</v>
      </c>
      <c r="AB32">
        <v>24.592918399999999</v>
      </c>
      <c r="AC32">
        <v>24.445627210000001</v>
      </c>
      <c r="AD32">
        <v>1.1018525370000001</v>
      </c>
      <c r="AE32">
        <v>-1.301903407</v>
      </c>
      <c r="AF32">
        <v>1.6118474270000001</v>
      </c>
      <c r="AG32">
        <v>-1.0980097449999999</v>
      </c>
      <c r="AH32">
        <v>7.2370407999999997E-2</v>
      </c>
      <c r="AI32">
        <v>6.6820779999999996E-2</v>
      </c>
      <c r="AJ32">
        <v>6</v>
      </c>
      <c r="AK32">
        <v>25.6</v>
      </c>
      <c r="AL32">
        <v>0</v>
      </c>
      <c r="AM32">
        <v>25.062000000000001</v>
      </c>
    </row>
    <row r="33" spans="1:39" x14ac:dyDescent="0.2">
      <c r="A33" s="5"/>
      <c r="B33" s="5" t="s">
        <v>7691</v>
      </c>
      <c r="C33" s="5"/>
      <c r="D33" t="s">
        <v>3784</v>
      </c>
      <c r="E33" t="s">
        <v>3785</v>
      </c>
      <c r="F33" t="s">
        <v>3786</v>
      </c>
      <c r="G33" t="s">
        <v>3787</v>
      </c>
      <c r="H33" t="s">
        <v>3788</v>
      </c>
      <c r="I33" t="s">
        <v>3789</v>
      </c>
      <c r="J33" t="s">
        <v>232</v>
      </c>
      <c r="K33">
        <v>31.088999999999999</v>
      </c>
      <c r="L33" s="7"/>
      <c r="M33" s="7"/>
      <c r="N33" s="7">
        <f>2^(-Table2[[#This Row],[Mannotrehalose: Difference]])</f>
        <v>5.3201745942844738</v>
      </c>
      <c r="O33" s="7"/>
      <c r="P33" s="7"/>
      <c r="Q33" s="7"/>
      <c r="R33">
        <v>27.263471599999999</v>
      </c>
      <c r="S33">
        <v>27.323369979999999</v>
      </c>
      <c r="T33">
        <v>27.869913100000002</v>
      </c>
      <c r="U33">
        <v>26.471471789999999</v>
      </c>
      <c r="V33">
        <v>24.521713259999999</v>
      </c>
      <c r="W33">
        <v>24.367725369999999</v>
      </c>
      <c r="X33">
        <v>27.673776629999999</v>
      </c>
      <c r="Y33">
        <v>28.184375760000002</v>
      </c>
      <c r="Z33">
        <v>27.885938639999999</v>
      </c>
      <c r="AA33">
        <v>26.969829560000001</v>
      </c>
      <c r="AB33">
        <v>27.716596599999999</v>
      </c>
      <c r="AC33">
        <v>27.90890503</v>
      </c>
      <c r="AD33">
        <v>4.5732896000000002E-2</v>
      </c>
      <c r="AE33">
        <v>-4.6192168999999998E-2</v>
      </c>
      <c r="AF33">
        <v>1.5158244409999999</v>
      </c>
      <c r="AG33">
        <v>-2.4114735920000001</v>
      </c>
      <c r="AH33">
        <v>0.52188139300000003</v>
      </c>
      <c r="AI33">
        <v>0.38291994699999998</v>
      </c>
      <c r="AJ33">
        <v>9</v>
      </c>
      <c r="AK33">
        <v>68.900000000000006</v>
      </c>
      <c r="AL33">
        <v>0</v>
      </c>
      <c r="AM33">
        <v>89.616</v>
      </c>
    </row>
    <row r="34" spans="1:39" x14ac:dyDescent="0.2">
      <c r="A34" s="5"/>
      <c r="B34" s="5" t="s">
        <v>7692</v>
      </c>
      <c r="C34" s="5" t="s">
        <v>7692</v>
      </c>
      <c r="D34" t="s">
        <v>7571</v>
      </c>
      <c r="E34" t="s">
        <v>7572</v>
      </c>
      <c r="F34" t="s">
        <v>7573</v>
      </c>
      <c r="G34" t="s">
        <v>7574</v>
      </c>
      <c r="H34" t="s">
        <v>7575</v>
      </c>
      <c r="I34" t="s">
        <v>7576</v>
      </c>
      <c r="J34" t="s">
        <v>126</v>
      </c>
      <c r="K34">
        <v>24.05</v>
      </c>
      <c r="L34" s="7"/>
      <c r="M34" s="7"/>
      <c r="N34" s="7"/>
      <c r="O34" s="7">
        <f>2^(Table2[[#This Row],[Mannotrehalose: Difference]])</f>
        <v>2.541828196281108</v>
      </c>
      <c r="P34" s="7"/>
      <c r="Q34" s="7">
        <f>2^(Table2[[#This Row],[Lactotrehalose: Difference]])</f>
        <v>2.013202421169956</v>
      </c>
      <c r="R34">
        <v>24.834568019999999</v>
      </c>
      <c r="S34">
        <v>22.53570938</v>
      </c>
      <c r="T34">
        <v>24.827972410000001</v>
      </c>
      <c r="U34">
        <v>24.236648559999999</v>
      </c>
      <c r="V34">
        <v>25.365543370000001</v>
      </c>
      <c r="W34">
        <v>23.84114838</v>
      </c>
      <c r="X34">
        <v>23.535921099999999</v>
      </c>
      <c r="Y34">
        <v>24.44669914</v>
      </c>
      <c r="Z34">
        <v>24.451597209999999</v>
      </c>
      <c r="AA34">
        <v>23.09350586</v>
      </c>
      <c r="AB34">
        <v>23.274406429999999</v>
      </c>
      <c r="AC34">
        <v>23.037828449999999</v>
      </c>
      <c r="AD34">
        <v>0.53391004099999995</v>
      </c>
      <c r="AE34">
        <v>0.93083636000000003</v>
      </c>
      <c r="AF34">
        <v>1.360371215</v>
      </c>
      <c r="AG34">
        <v>1.345866521</v>
      </c>
      <c r="AH34">
        <v>1.4945859020000001</v>
      </c>
      <c r="AI34">
        <v>1.009492238</v>
      </c>
      <c r="AJ34">
        <v>13</v>
      </c>
      <c r="AK34">
        <v>70.5</v>
      </c>
      <c r="AL34">
        <v>0</v>
      </c>
      <c r="AM34">
        <v>65.05</v>
      </c>
    </row>
    <row r="35" spans="1:39" x14ac:dyDescent="0.2">
      <c r="A35" s="5"/>
      <c r="B35" s="5" t="s">
        <v>7692</v>
      </c>
      <c r="C35" s="5"/>
      <c r="D35" t="s">
        <v>4376</v>
      </c>
      <c r="E35" t="s">
        <v>4377</v>
      </c>
      <c r="F35" t="s">
        <v>145</v>
      </c>
      <c r="G35" t="s">
        <v>4378</v>
      </c>
      <c r="H35" t="s">
        <v>4379</v>
      </c>
      <c r="I35" t="s">
        <v>4380</v>
      </c>
      <c r="J35" t="s">
        <v>36</v>
      </c>
      <c r="K35">
        <v>23.513999999999999</v>
      </c>
      <c r="L35" s="7"/>
      <c r="M35" s="7"/>
      <c r="N35" s="7"/>
      <c r="O35" s="7">
        <f>2^(Table2[[#This Row],[Mannotrehalose: Difference]])</f>
        <v>3.9723816067763913</v>
      </c>
      <c r="P35" s="7"/>
      <c r="Q35" s="7"/>
      <c r="R35">
        <v>23.349918370000001</v>
      </c>
      <c r="S35">
        <v>23.078273769999999</v>
      </c>
      <c r="T35">
        <v>24.442232130000001</v>
      </c>
      <c r="U35">
        <v>24.743177410000001</v>
      </c>
      <c r="V35">
        <v>24.26814461</v>
      </c>
      <c r="W35">
        <v>25.3247757</v>
      </c>
      <c r="X35">
        <v>23.380771639999999</v>
      </c>
      <c r="Y35">
        <v>23.623643879999999</v>
      </c>
      <c r="Z35">
        <v>22.113796229999998</v>
      </c>
      <c r="AA35">
        <v>22.396181110000001</v>
      </c>
      <c r="AB35">
        <v>23.314346310000001</v>
      </c>
      <c r="AC35">
        <v>22.655557630000001</v>
      </c>
      <c r="AD35">
        <v>0.77140652200000004</v>
      </c>
      <c r="AE35">
        <v>0.83477973900000002</v>
      </c>
      <c r="AF35">
        <v>2.0802980629999999</v>
      </c>
      <c r="AG35">
        <v>1.990004222</v>
      </c>
      <c r="AH35">
        <v>0.175397361</v>
      </c>
      <c r="AI35">
        <v>0.25070889800000001</v>
      </c>
      <c r="AJ35">
        <v>8</v>
      </c>
      <c r="AK35">
        <v>60.1</v>
      </c>
      <c r="AL35">
        <v>0</v>
      </c>
      <c r="AM35">
        <v>120.84</v>
      </c>
    </row>
    <row r="36" spans="1:39" x14ac:dyDescent="0.2">
      <c r="A36" s="5"/>
      <c r="B36" s="5" t="s">
        <v>7692</v>
      </c>
      <c r="C36" s="5"/>
      <c r="D36" t="s">
        <v>4450</v>
      </c>
      <c r="E36" t="s">
        <v>4451</v>
      </c>
      <c r="F36" t="s">
        <v>4452</v>
      </c>
      <c r="G36" t="s">
        <v>4453</v>
      </c>
      <c r="H36" t="s">
        <v>4454</v>
      </c>
      <c r="I36" t="s">
        <v>4455</v>
      </c>
      <c r="J36" t="s">
        <v>36</v>
      </c>
      <c r="K36">
        <v>84.971999999999994</v>
      </c>
      <c r="L36" s="7"/>
      <c r="M36" s="7"/>
      <c r="N36" s="7"/>
      <c r="O36" s="7">
        <f>2^(Table2[[#This Row],[Mannotrehalose: Difference]])</f>
        <v>2.0999002016042234</v>
      </c>
      <c r="P36" s="7"/>
      <c r="Q36" s="7"/>
      <c r="R36">
        <v>23.316621779999998</v>
      </c>
      <c r="S36">
        <v>23.64406395</v>
      </c>
      <c r="T36">
        <v>24.369569779999999</v>
      </c>
      <c r="U36">
        <v>24.628192899999998</v>
      </c>
      <c r="V36">
        <v>24.262111659999999</v>
      </c>
      <c r="W36">
        <v>25.255758289999999</v>
      </c>
      <c r="X36">
        <v>23.3406105</v>
      </c>
      <c r="Y36">
        <v>23.394901279999999</v>
      </c>
      <c r="Z36">
        <v>24.218538280000001</v>
      </c>
      <c r="AA36">
        <v>23.58731079</v>
      </c>
      <c r="AB36">
        <v>23.453008650000001</v>
      </c>
      <c r="AC36">
        <v>23.89478111</v>
      </c>
      <c r="AD36">
        <v>0.144962797</v>
      </c>
      <c r="AE36">
        <v>0.131718318</v>
      </c>
      <c r="AF36">
        <v>1.5494687410000001</v>
      </c>
      <c r="AG36">
        <v>1.070320765</v>
      </c>
      <c r="AH36">
        <v>6.6297639999999998E-3</v>
      </c>
      <c r="AI36">
        <v>6.3165030000000002E-3</v>
      </c>
      <c r="AJ36">
        <v>15</v>
      </c>
      <c r="AK36">
        <v>19.8</v>
      </c>
      <c r="AL36">
        <v>0</v>
      </c>
      <c r="AM36">
        <v>51.304000000000002</v>
      </c>
    </row>
    <row r="37" spans="1:39" x14ac:dyDescent="0.2">
      <c r="A37" s="5"/>
      <c r="B37" s="5" t="s">
        <v>7692</v>
      </c>
      <c r="C37" s="5"/>
      <c r="D37" t="s">
        <v>1510</v>
      </c>
      <c r="E37" t="s">
        <v>99</v>
      </c>
      <c r="F37" t="s">
        <v>100</v>
      </c>
      <c r="G37" t="s">
        <v>1511</v>
      </c>
      <c r="H37" t="s">
        <v>1510</v>
      </c>
      <c r="I37" t="s">
        <v>1512</v>
      </c>
      <c r="J37" t="s">
        <v>58</v>
      </c>
      <c r="K37">
        <v>10.263999999999999</v>
      </c>
      <c r="L37" s="7"/>
      <c r="M37" s="7"/>
      <c r="N37" s="7"/>
      <c r="O37" s="7">
        <f>2^(Table2[[#This Row],[Mannotrehalose: Difference]])</f>
        <v>2.5646129722119291</v>
      </c>
      <c r="P37" s="7"/>
      <c r="Q37" s="7"/>
      <c r="R37">
        <v>22.602378850000001</v>
      </c>
      <c r="S37">
        <v>23.703426360000002</v>
      </c>
      <c r="T37">
        <v>24.017055509999999</v>
      </c>
      <c r="U37">
        <v>24.426544190000001</v>
      </c>
      <c r="V37">
        <v>24.71004868</v>
      </c>
      <c r="W37">
        <v>24.252172470000001</v>
      </c>
      <c r="X37">
        <v>23.59177017</v>
      </c>
      <c r="Y37">
        <v>22.823143009999999</v>
      </c>
      <c r="Z37">
        <v>23.92955589</v>
      </c>
      <c r="AA37">
        <v>22.994016649999999</v>
      </c>
      <c r="AB37">
        <v>22.434165950000001</v>
      </c>
      <c r="AC37">
        <v>23.884359360000001</v>
      </c>
      <c r="AD37">
        <v>0.21777207400000001</v>
      </c>
      <c r="AE37">
        <v>0.336772919</v>
      </c>
      <c r="AF37">
        <v>1.427684135</v>
      </c>
      <c r="AG37">
        <v>1.358741124</v>
      </c>
      <c r="AH37">
        <v>0.255898071</v>
      </c>
      <c r="AI37">
        <v>0.34397570300000002</v>
      </c>
      <c r="AJ37">
        <v>7</v>
      </c>
      <c r="AK37">
        <v>74.5</v>
      </c>
      <c r="AL37">
        <v>0</v>
      </c>
      <c r="AM37">
        <v>139.41999999999999</v>
      </c>
    </row>
    <row r="38" spans="1:39" x14ac:dyDescent="0.2">
      <c r="A38" s="5"/>
      <c r="B38" s="5" t="s">
        <v>7692</v>
      </c>
      <c r="C38" s="5"/>
      <c r="D38" t="s">
        <v>829</v>
      </c>
      <c r="E38" t="s">
        <v>830</v>
      </c>
      <c r="F38" t="s">
        <v>32</v>
      </c>
      <c r="G38" t="s">
        <v>831</v>
      </c>
      <c r="H38" t="s">
        <v>832</v>
      </c>
      <c r="I38" t="s">
        <v>833</v>
      </c>
      <c r="J38" t="s">
        <v>36</v>
      </c>
      <c r="K38">
        <v>25.832000000000001</v>
      </c>
      <c r="L38" s="7"/>
      <c r="M38" s="7"/>
      <c r="N38" s="7"/>
      <c r="O38" s="7">
        <f>2^(Table2[[#This Row],[Mannotrehalose: Difference]])</f>
        <v>2.5843836929384767</v>
      </c>
      <c r="P38" s="7"/>
      <c r="Q38" s="7"/>
      <c r="R38">
        <v>24.588392259999999</v>
      </c>
      <c r="S38">
        <v>24.539422989999998</v>
      </c>
      <c r="T38">
        <v>22.98303795</v>
      </c>
      <c r="U38">
        <v>25.017793659999999</v>
      </c>
      <c r="V38">
        <v>24.205711359999999</v>
      </c>
      <c r="W38">
        <v>24.413852689999999</v>
      </c>
      <c r="X38">
        <v>23.09811783</v>
      </c>
      <c r="Y38">
        <v>24.72770882</v>
      </c>
      <c r="Z38">
        <v>22.823238369999999</v>
      </c>
      <c r="AA38">
        <v>22.51478767</v>
      </c>
      <c r="AB38">
        <v>23.277317050000001</v>
      </c>
      <c r="AC38">
        <v>23.735792159999999</v>
      </c>
      <c r="AD38">
        <v>0.60669304899999998</v>
      </c>
      <c r="AE38">
        <v>0.86098543800000005</v>
      </c>
      <c r="AF38">
        <v>1.472514117</v>
      </c>
      <c r="AG38">
        <v>1.3698202770000001</v>
      </c>
      <c r="AH38">
        <v>0.208847912</v>
      </c>
      <c r="AI38">
        <v>0.37372271200000001</v>
      </c>
      <c r="AJ38">
        <v>11</v>
      </c>
      <c r="AK38">
        <v>51.9</v>
      </c>
      <c r="AL38">
        <v>0</v>
      </c>
      <c r="AM38">
        <v>147.51</v>
      </c>
    </row>
    <row r="39" spans="1:39" x14ac:dyDescent="0.2">
      <c r="A39" s="5"/>
      <c r="B39" s="5" t="s">
        <v>7692</v>
      </c>
      <c r="C39" s="5"/>
      <c r="D39" t="s">
        <v>1611</v>
      </c>
      <c r="E39" t="s">
        <v>1612</v>
      </c>
      <c r="F39" t="s">
        <v>100</v>
      </c>
      <c r="G39" t="s">
        <v>1613</v>
      </c>
      <c r="H39" t="s">
        <v>1614</v>
      </c>
      <c r="I39" t="s">
        <v>1615</v>
      </c>
      <c r="J39" t="s">
        <v>395</v>
      </c>
      <c r="K39">
        <v>11.82</v>
      </c>
      <c r="L39" s="7"/>
      <c r="M39" s="7"/>
      <c r="N39" s="7"/>
      <c r="O39" s="7">
        <f>2^(Table2[[#This Row],[Mannotrehalose: Difference]])</f>
        <v>4.6874490166079088</v>
      </c>
      <c r="P39" s="7"/>
      <c r="Q39" s="7"/>
      <c r="R39">
        <v>23.764299390000001</v>
      </c>
      <c r="S39">
        <v>26.016292570000001</v>
      </c>
      <c r="T39">
        <v>26.03814697</v>
      </c>
      <c r="U39">
        <v>24.735206600000001</v>
      </c>
      <c r="V39">
        <v>26.065399169999999</v>
      </c>
      <c r="W39">
        <v>25.58703423</v>
      </c>
      <c r="X39">
        <v>25.987327579999999</v>
      </c>
      <c r="Y39">
        <v>23.96163559</v>
      </c>
      <c r="Z39">
        <v>25.994401929999999</v>
      </c>
      <c r="AA39">
        <v>23.732406619999999</v>
      </c>
      <c r="AB39">
        <v>22.443901060000002</v>
      </c>
      <c r="AC39">
        <v>23.524923319999999</v>
      </c>
      <c r="AD39">
        <v>1.123501356</v>
      </c>
      <c r="AE39">
        <v>2.0391693119999998</v>
      </c>
      <c r="AF39">
        <v>1.7914263539999999</v>
      </c>
      <c r="AG39">
        <v>2.228802999</v>
      </c>
      <c r="AH39">
        <v>1.243692936</v>
      </c>
      <c r="AI39">
        <v>2.080711365</v>
      </c>
      <c r="AJ39">
        <v>4</v>
      </c>
      <c r="AK39">
        <v>41.3</v>
      </c>
      <c r="AL39">
        <v>0</v>
      </c>
      <c r="AM39">
        <v>7.8503999999999996</v>
      </c>
    </row>
    <row r="40" spans="1:39" x14ac:dyDescent="0.2">
      <c r="A40" s="5"/>
      <c r="B40" s="5" t="s">
        <v>7692</v>
      </c>
      <c r="C40" s="5"/>
      <c r="D40" t="s">
        <v>1616</v>
      </c>
      <c r="E40" t="s">
        <v>99</v>
      </c>
      <c r="F40" t="s">
        <v>100</v>
      </c>
      <c r="G40" t="s">
        <v>1617</v>
      </c>
      <c r="H40" t="s">
        <v>1616</v>
      </c>
      <c r="I40" t="s">
        <v>1618</v>
      </c>
      <c r="J40" t="s">
        <v>58</v>
      </c>
      <c r="K40">
        <v>9.3657000000000004</v>
      </c>
      <c r="L40" s="7"/>
      <c r="M40" s="7"/>
      <c r="N40" s="7"/>
      <c r="O40" s="7">
        <f>2^(Table2[[#This Row],[Mannotrehalose: Difference]])</f>
        <v>2.7184578176697913</v>
      </c>
      <c r="P40" s="7"/>
      <c r="Q40" s="7"/>
      <c r="R40">
        <v>22.891456600000001</v>
      </c>
      <c r="S40">
        <v>25.017116550000001</v>
      </c>
      <c r="T40">
        <v>23.862192149999998</v>
      </c>
      <c r="U40">
        <v>24.548866270000001</v>
      </c>
      <c r="V40">
        <v>24.66606522</v>
      </c>
      <c r="W40">
        <v>24.276447300000001</v>
      </c>
      <c r="X40">
        <v>23.71051216</v>
      </c>
      <c r="Y40">
        <v>22.90592384</v>
      </c>
      <c r="Z40">
        <v>23.469804759999999</v>
      </c>
      <c r="AA40">
        <v>23.495199199999998</v>
      </c>
      <c r="AB40">
        <v>23.423372270000002</v>
      </c>
      <c r="AC40">
        <v>22.244441989999999</v>
      </c>
      <c r="AD40">
        <v>0.51843395999999997</v>
      </c>
      <c r="AE40">
        <v>0.869250615</v>
      </c>
      <c r="AF40">
        <v>1.57310832</v>
      </c>
      <c r="AG40">
        <v>1.4427884419999999</v>
      </c>
      <c r="AH40">
        <v>0.26069154999999999</v>
      </c>
      <c r="AI40">
        <v>0.30774243699999998</v>
      </c>
      <c r="AJ40">
        <v>10</v>
      </c>
      <c r="AK40">
        <v>82.2</v>
      </c>
      <c r="AL40">
        <v>0</v>
      </c>
      <c r="AM40">
        <v>37.857999999999997</v>
      </c>
    </row>
    <row r="41" spans="1:39" x14ac:dyDescent="0.2">
      <c r="A41" s="5"/>
      <c r="B41" s="5" t="s">
        <v>7692</v>
      </c>
      <c r="C41" s="5"/>
      <c r="D41" t="s">
        <v>2242</v>
      </c>
      <c r="E41" t="s">
        <v>2243</v>
      </c>
      <c r="F41" t="s">
        <v>2244</v>
      </c>
      <c r="G41" t="s">
        <v>2245</v>
      </c>
      <c r="H41" t="s">
        <v>2246</v>
      </c>
      <c r="I41" t="s">
        <v>2247</v>
      </c>
      <c r="J41" t="s">
        <v>36</v>
      </c>
      <c r="K41">
        <v>45.237000000000002</v>
      </c>
      <c r="L41" s="7"/>
      <c r="M41" s="7"/>
      <c r="N41" s="7"/>
      <c r="O41" s="7">
        <f>2^(Table2[[#This Row],[Mannotrehalose: Difference]])</f>
        <v>2.7187177963595901</v>
      </c>
      <c r="P41" s="7"/>
      <c r="Q41" s="7"/>
      <c r="R41">
        <v>23.528593059999999</v>
      </c>
      <c r="S41">
        <v>23.777858729999998</v>
      </c>
      <c r="T41">
        <v>22.840003970000001</v>
      </c>
      <c r="U41">
        <v>24.978176120000001</v>
      </c>
      <c r="V41">
        <v>23.667680740000002</v>
      </c>
      <c r="W41">
        <v>24.082218170000001</v>
      </c>
      <c r="X41">
        <v>23.803783419999998</v>
      </c>
      <c r="Y41">
        <v>23.008817669999999</v>
      </c>
      <c r="Z41">
        <v>24.178552629999999</v>
      </c>
      <c r="AA41">
        <v>22.548463819999998</v>
      </c>
      <c r="AB41">
        <v>23.31130409</v>
      </c>
      <c r="AC41">
        <v>22.539527889999999</v>
      </c>
      <c r="AD41">
        <v>0.69951987900000001</v>
      </c>
      <c r="AE41">
        <v>0.58238665300000003</v>
      </c>
      <c r="AF41">
        <v>1.4461058529999999</v>
      </c>
      <c r="AG41">
        <v>1.4429264070000001</v>
      </c>
      <c r="AH41">
        <v>0.94113841899999995</v>
      </c>
      <c r="AI41">
        <v>0.86395263700000002</v>
      </c>
      <c r="AJ41">
        <v>2</v>
      </c>
      <c r="AK41">
        <v>4.4000000000000004</v>
      </c>
      <c r="AL41">
        <v>0</v>
      </c>
      <c r="AM41">
        <v>8.4413</v>
      </c>
    </row>
    <row r="42" spans="1:39" x14ac:dyDescent="0.2">
      <c r="A42" s="5"/>
      <c r="B42" s="5" t="s">
        <v>7692</v>
      </c>
      <c r="C42" s="5"/>
      <c r="D42" t="s">
        <v>5140</v>
      </c>
      <c r="E42" t="s">
        <v>99</v>
      </c>
      <c r="F42" t="s">
        <v>100</v>
      </c>
      <c r="G42" t="s">
        <v>5141</v>
      </c>
      <c r="H42" t="s">
        <v>5140</v>
      </c>
      <c r="I42" t="s">
        <v>5142</v>
      </c>
      <c r="J42" t="s">
        <v>58</v>
      </c>
      <c r="K42">
        <v>13.382999999999999</v>
      </c>
      <c r="L42" s="7"/>
      <c r="M42" s="7"/>
      <c r="N42" s="7"/>
      <c r="O42" s="7">
        <f>2^(Table2[[#This Row],[Mannotrehalose: Difference]])</f>
        <v>6.2374770446061971</v>
      </c>
      <c r="P42" s="7"/>
      <c r="Q42" s="7"/>
      <c r="R42">
        <v>23.353801730000001</v>
      </c>
      <c r="S42">
        <v>25.623353959999999</v>
      </c>
      <c r="T42">
        <v>25.560634610000001</v>
      </c>
      <c r="U42">
        <v>26.537700650000001</v>
      </c>
      <c r="V42">
        <v>26.26225281</v>
      </c>
      <c r="W42">
        <v>25.956243520000001</v>
      </c>
      <c r="X42">
        <v>25.423902510000001</v>
      </c>
      <c r="Y42">
        <v>25.434249879999999</v>
      </c>
      <c r="Z42">
        <v>25.475931169999999</v>
      </c>
      <c r="AA42">
        <v>22.099761959999999</v>
      </c>
      <c r="AB42">
        <v>23.41430664</v>
      </c>
      <c r="AC42">
        <v>25.319240570000002</v>
      </c>
      <c r="AD42">
        <v>0.44347745399999999</v>
      </c>
      <c r="AE42">
        <v>1.234827042</v>
      </c>
      <c r="AF42">
        <v>1.3031831149999999</v>
      </c>
      <c r="AG42">
        <v>2.640962601</v>
      </c>
      <c r="AH42">
        <v>0.91605618099999997</v>
      </c>
      <c r="AI42">
        <v>1.8335914609999999</v>
      </c>
      <c r="AJ42">
        <v>9</v>
      </c>
      <c r="AK42">
        <v>96</v>
      </c>
      <c r="AL42">
        <v>0</v>
      </c>
      <c r="AM42">
        <v>300.43</v>
      </c>
    </row>
    <row r="43" spans="1:39" x14ac:dyDescent="0.2">
      <c r="A43" s="5"/>
      <c r="B43" s="5" t="s">
        <v>7692</v>
      </c>
      <c r="C43" s="5"/>
      <c r="D43" t="s">
        <v>4249</v>
      </c>
      <c r="E43" t="s">
        <v>4250</v>
      </c>
      <c r="F43" t="s">
        <v>100</v>
      </c>
      <c r="G43" t="s">
        <v>4251</v>
      </c>
      <c r="H43" t="s">
        <v>4252</v>
      </c>
      <c r="I43" t="s">
        <v>4253</v>
      </c>
      <c r="J43" t="s">
        <v>36</v>
      </c>
      <c r="K43">
        <v>10.618</v>
      </c>
      <c r="L43" s="7"/>
      <c r="M43" s="7"/>
      <c r="N43" s="7"/>
      <c r="O43" s="7">
        <f>2^(Table2[[#This Row],[Mannotrehalose: Difference]])</f>
        <v>4.1709274560691751</v>
      </c>
      <c r="P43" s="7"/>
      <c r="Q43" s="7"/>
      <c r="R43">
        <v>23.9557991</v>
      </c>
      <c r="S43">
        <v>25.903823849999998</v>
      </c>
      <c r="T43">
        <v>25.437618260000001</v>
      </c>
      <c r="U43">
        <v>26.365695949999999</v>
      </c>
      <c r="V43">
        <v>26.53344345</v>
      </c>
      <c r="W43">
        <v>26.869972229999998</v>
      </c>
      <c r="X43">
        <v>24.791240689999999</v>
      </c>
      <c r="Y43">
        <v>23.696466449999999</v>
      </c>
      <c r="Z43">
        <v>24.13163376</v>
      </c>
      <c r="AA43">
        <v>25.846372599999999</v>
      </c>
      <c r="AB43">
        <v>23.480367659999999</v>
      </c>
      <c r="AC43">
        <v>24.261266710000001</v>
      </c>
      <c r="AD43">
        <v>0.247577561</v>
      </c>
      <c r="AE43">
        <v>0.56974474600000002</v>
      </c>
      <c r="AF43">
        <v>1.3532926999999999</v>
      </c>
      <c r="AG43">
        <v>2.06036822</v>
      </c>
      <c r="AH43">
        <v>0.15814531900000001</v>
      </c>
      <c r="AI43">
        <v>-0.32288869199999998</v>
      </c>
      <c r="AJ43">
        <v>9</v>
      </c>
      <c r="AK43">
        <v>99</v>
      </c>
      <c r="AL43">
        <v>0</v>
      </c>
      <c r="AM43">
        <v>323.31</v>
      </c>
    </row>
    <row r="44" spans="1:39" x14ac:dyDescent="0.2">
      <c r="A44" s="5"/>
      <c r="B44" s="5" t="s">
        <v>7692</v>
      </c>
      <c r="C44" s="5"/>
      <c r="D44" t="s">
        <v>4743</v>
      </c>
      <c r="E44" t="s">
        <v>4744</v>
      </c>
      <c r="F44" t="s">
        <v>1446</v>
      </c>
      <c r="G44" t="s">
        <v>4745</v>
      </c>
      <c r="H44" t="s">
        <v>4746</v>
      </c>
      <c r="I44" t="s">
        <v>4747</v>
      </c>
      <c r="J44" t="s">
        <v>91</v>
      </c>
      <c r="K44">
        <v>55.594000000000001</v>
      </c>
      <c r="L44" s="7"/>
      <c r="M44" s="7"/>
      <c r="N44" s="7"/>
      <c r="O44" s="7">
        <f>2^(Table2[[#This Row],[Mannotrehalose: Difference]])</f>
        <v>2.3052262785338717</v>
      </c>
      <c r="P44" s="7"/>
      <c r="Q44" s="7"/>
      <c r="R44">
        <v>23.08514023</v>
      </c>
      <c r="S44">
        <v>24.142992020000001</v>
      </c>
      <c r="T44">
        <v>23.49994469</v>
      </c>
      <c r="U44">
        <v>24.695291520000001</v>
      </c>
      <c r="V44">
        <v>24.102378850000001</v>
      </c>
      <c r="W44">
        <v>25.381805419999999</v>
      </c>
      <c r="X44">
        <v>23.367511749999998</v>
      </c>
      <c r="Y44">
        <v>23.50682449</v>
      </c>
      <c r="Z44">
        <v>24.45667839</v>
      </c>
      <c r="AA44">
        <v>23.797565460000001</v>
      </c>
      <c r="AB44">
        <v>23.305921550000001</v>
      </c>
      <c r="AC44">
        <v>23.46126366</v>
      </c>
      <c r="AD44">
        <v>5.5210045999999999E-2</v>
      </c>
      <c r="AE44">
        <v>5.4442088E-2</v>
      </c>
      <c r="AF44">
        <v>1.4131291479999999</v>
      </c>
      <c r="AG44">
        <v>1.2049083709999999</v>
      </c>
      <c r="AH44">
        <v>0.275936444</v>
      </c>
      <c r="AI44">
        <v>0.25542132099999998</v>
      </c>
      <c r="AJ44">
        <v>14</v>
      </c>
      <c r="AK44">
        <v>45.8</v>
      </c>
      <c r="AL44">
        <v>0</v>
      </c>
      <c r="AM44">
        <v>323.31</v>
      </c>
    </row>
    <row r="45" spans="1:39" x14ac:dyDescent="0.2">
      <c r="A45" s="5"/>
      <c r="B45" s="5" t="s">
        <v>7692</v>
      </c>
      <c r="C45" s="5"/>
      <c r="D45" t="s">
        <v>1818</v>
      </c>
      <c r="E45" t="s">
        <v>1819</v>
      </c>
      <c r="F45" t="s">
        <v>32</v>
      </c>
      <c r="G45" t="s">
        <v>1820</v>
      </c>
      <c r="I45" t="s">
        <v>1821</v>
      </c>
      <c r="J45" t="s">
        <v>36</v>
      </c>
      <c r="K45">
        <v>99.477000000000004</v>
      </c>
      <c r="L45" s="7"/>
      <c r="M45" s="7"/>
      <c r="N45" s="7"/>
      <c r="O45" s="7">
        <f>2^(Table2[[#This Row],[Mannotrehalose: Difference]])</f>
        <v>2.4515283799833507</v>
      </c>
      <c r="P45" s="7"/>
      <c r="Q45" s="7"/>
      <c r="R45">
        <v>25.134492869999999</v>
      </c>
      <c r="S45">
        <v>23.911729810000001</v>
      </c>
      <c r="T45">
        <v>23.452592849999998</v>
      </c>
      <c r="U45">
        <v>24.64456367</v>
      </c>
      <c r="V45">
        <v>24.620552060000001</v>
      </c>
      <c r="W45">
        <v>25.794433590000001</v>
      </c>
      <c r="X45">
        <v>23.94077682</v>
      </c>
      <c r="Y45">
        <v>23.785028459999999</v>
      </c>
      <c r="Z45">
        <v>23.38111687</v>
      </c>
      <c r="AA45">
        <v>23.997714999999999</v>
      </c>
      <c r="AB45">
        <v>23.67710495</v>
      </c>
      <c r="AC45">
        <v>23.503685000000001</v>
      </c>
      <c r="AD45">
        <v>0.34976058900000001</v>
      </c>
      <c r="AE45">
        <v>0.44010353099999999</v>
      </c>
      <c r="AF45">
        <v>1.4530526319999999</v>
      </c>
      <c r="AG45">
        <v>1.293681463</v>
      </c>
      <c r="AH45">
        <v>3.6614814000000002E-2</v>
      </c>
      <c r="AI45">
        <v>-2.3860930999999998E-2</v>
      </c>
      <c r="AJ45">
        <v>22</v>
      </c>
      <c r="AK45">
        <v>33.5</v>
      </c>
      <c r="AL45">
        <v>0</v>
      </c>
      <c r="AM45">
        <v>203.69</v>
      </c>
    </row>
    <row r="46" spans="1:39" x14ac:dyDescent="0.2">
      <c r="A46" s="5"/>
      <c r="B46" s="5"/>
      <c r="C46" s="5" t="s">
        <v>7691</v>
      </c>
      <c r="D46" t="s">
        <v>50</v>
      </c>
      <c r="E46" t="s">
        <v>51</v>
      </c>
      <c r="F46" t="s">
        <v>32</v>
      </c>
      <c r="G46" t="s">
        <v>52</v>
      </c>
      <c r="H46" t="s">
        <v>50</v>
      </c>
      <c r="I46" t="s">
        <v>53</v>
      </c>
      <c r="J46" t="s">
        <v>36</v>
      </c>
      <c r="K46">
        <v>31.073</v>
      </c>
      <c r="L46" s="7"/>
      <c r="M46" s="7"/>
      <c r="N46" s="7"/>
      <c r="O46" s="7"/>
      <c r="P46" s="7">
        <f>2^(-Table2[[#This Row],[Lactotrehalose: Difference]])</f>
        <v>2.602898985398471</v>
      </c>
      <c r="Q46" s="7"/>
      <c r="R46">
        <v>25.280509949999999</v>
      </c>
      <c r="S46">
        <v>25.37746048</v>
      </c>
      <c r="T46">
        <v>25.23724747</v>
      </c>
      <c r="U46">
        <v>24.780717849999998</v>
      </c>
      <c r="V46">
        <v>25.876474380000001</v>
      </c>
      <c r="W46">
        <v>24.682979580000001</v>
      </c>
      <c r="X46">
        <v>24.70530128</v>
      </c>
      <c r="Y46">
        <v>24.78574944</v>
      </c>
      <c r="Z46">
        <v>23.660934449999999</v>
      </c>
      <c r="AA46">
        <v>26.260602949999999</v>
      </c>
      <c r="AB46">
        <v>25.427774429999999</v>
      </c>
      <c r="AC46">
        <v>25.603965760000001</v>
      </c>
      <c r="AD46">
        <v>0.841869219</v>
      </c>
      <c r="AE46">
        <v>-0.46570841499999999</v>
      </c>
      <c r="AF46">
        <v>0.63985527200000003</v>
      </c>
      <c r="AG46">
        <v>-0.650723775</v>
      </c>
      <c r="AH46">
        <v>1.4501634640000001</v>
      </c>
      <c r="AI46">
        <v>-1.380119324</v>
      </c>
      <c r="AJ46">
        <v>10</v>
      </c>
      <c r="AK46">
        <v>45.4</v>
      </c>
      <c r="AL46">
        <v>0</v>
      </c>
      <c r="AM46">
        <v>152.44</v>
      </c>
    </row>
    <row r="47" spans="1:39" x14ac:dyDescent="0.2">
      <c r="A47" s="5"/>
      <c r="B47" s="5"/>
      <c r="C47" s="5" t="s">
        <v>7691</v>
      </c>
      <c r="D47" t="s">
        <v>7556</v>
      </c>
      <c r="E47" t="s">
        <v>7557</v>
      </c>
      <c r="F47" t="s">
        <v>7558</v>
      </c>
      <c r="G47" t="s">
        <v>7559</v>
      </c>
      <c r="H47" t="s">
        <v>7560</v>
      </c>
      <c r="I47" t="s">
        <v>7561</v>
      </c>
      <c r="J47" t="s">
        <v>36</v>
      </c>
      <c r="K47">
        <v>85.968000000000004</v>
      </c>
      <c r="L47" s="7"/>
      <c r="M47" s="7"/>
      <c r="N47" s="7"/>
      <c r="O47" s="7"/>
      <c r="P47" s="7">
        <f>2^(-Table2[[#This Row],[Lactotrehalose: Difference]])</f>
        <v>2.6451197324293951</v>
      </c>
      <c r="Q47" s="7"/>
      <c r="R47">
        <v>23.01725197</v>
      </c>
      <c r="S47">
        <v>25.01396561</v>
      </c>
      <c r="T47">
        <v>22.279327389999999</v>
      </c>
      <c r="U47">
        <v>24.07512474</v>
      </c>
      <c r="V47">
        <v>22.652797700000001</v>
      </c>
      <c r="W47">
        <v>25.13747025</v>
      </c>
      <c r="X47">
        <v>23.56581688</v>
      </c>
      <c r="Y47">
        <v>22.126298899999998</v>
      </c>
      <c r="Z47">
        <v>23.394144059999999</v>
      </c>
      <c r="AA47">
        <v>24.123920439999999</v>
      </c>
      <c r="AB47">
        <v>24.345855709999999</v>
      </c>
      <c r="AC47">
        <v>24.826482769999998</v>
      </c>
      <c r="AD47">
        <v>0.51850221399999996</v>
      </c>
      <c r="AE47">
        <v>-0.99523798600000002</v>
      </c>
      <c r="AF47">
        <v>0.252666159</v>
      </c>
      <c r="AG47">
        <v>-0.47695541400000002</v>
      </c>
      <c r="AH47">
        <v>1.3167813820000001</v>
      </c>
      <c r="AI47">
        <v>-1.403333028</v>
      </c>
      <c r="AJ47">
        <v>41</v>
      </c>
      <c r="AK47">
        <v>73.7</v>
      </c>
      <c r="AL47">
        <v>0</v>
      </c>
      <c r="AM47">
        <v>323.31</v>
      </c>
    </row>
    <row r="48" spans="1:39" x14ac:dyDescent="0.2">
      <c r="A48" s="5"/>
      <c r="B48" s="5"/>
      <c r="C48" s="5" t="s">
        <v>7691</v>
      </c>
      <c r="D48" t="s">
        <v>2497</v>
      </c>
      <c r="E48" t="s">
        <v>31</v>
      </c>
      <c r="F48" t="s">
        <v>32</v>
      </c>
      <c r="G48" t="s">
        <v>2498</v>
      </c>
      <c r="H48" t="s">
        <v>2497</v>
      </c>
      <c r="I48" t="s">
        <v>2499</v>
      </c>
      <c r="J48" t="s">
        <v>36</v>
      </c>
      <c r="K48">
        <v>38.037999999999997</v>
      </c>
      <c r="L48" s="7"/>
      <c r="M48" s="7"/>
      <c r="N48" s="7"/>
      <c r="O48" s="7"/>
      <c r="P48" s="7">
        <f>2^(-Table2[[#This Row],[Lactotrehalose: Difference]])</f>
        <v>4.0670436055470347</v>
      </c>
      <c r="Q48" s="7"/>
      <c r="R48">
        <v>23.239225390000001</v>
      </c>
      <c r="S48">
        <v>23.756605149999999</v>
      </c>
      <c r="T48">
        <v>23.789337159999999</v>
      </c>
      <c r="U48">
        <v>24.772499079999999</v>
      </c>
      <c r="V48">
        <v>23.987133029999999</v>
      </c>
      <c r="W48">
        <v>24.753404620000001</v>
      </c>
      <c r="X48">
        <v>23.326944350000002</v>
      </c>
      <c r="Y48">
        <v>22.314685820000001</v>
      </c>
      <c r="Z48">
        <v>23.108810420000001</v>
      </c>
      <c r="AA48">
        <v>25.89946175</v>
      </c>
      <c r="AB48">
        <v>24.246017460000001</v>
      </c>
      <c r="AC48">
        <v>24.676902770000002</v>
      </c>
      <c r="AD48">
        <v>1.2018054330000001</v>
      </c>
      <c r="AE48">
        <v>-1.345738093</v>
      </c>
      <c r="AF48">
        <v>0.32026406899999998</v>
      </c>
      <c r="AG48">
        <v>-0.43644841499999998</v>
      </c>
      <c r="AH48">
        <v>1.592800059</v>
      </c>
      <c r="AI48">
        <v>-2.0239804590000001</v>
      </c>
      <c r="AJ48">
        <v>8</v>
      </c>
      <c r="AK48">
        <v>13.9</v>
      </c>
      <c r="AL48">
        <v>0</v>
      </c>
      <c r="AM48">
        <v>59.38</v>
      </c>
    </row>
    <row r="49" spans="1:39" x14ac:dyDescent="0.2">
      <c r="A49" s="5"/>
      <c r="B49" s="5"/>
      <c r="C49" s="5" t="s">
        <v>7691</v>
      </c>
      <c r="D49" t="s">
        <v>5989</v>
      </c>
      <c r="E49" t="s">
        <v>5990</v>
      </c>
      <c r="F49" t="s">
        <v>2518</v>
      </c>
      <c r="G49" t="s">
        <v>5991</v>
      </c>
      <c r="H49" t="s">
        <v>5992</v>
      </c>
      <c r="I49" t="s">
        <v>5993</v>
      </c>
      <c r="J49" t="s">
        <v>91</v>
      </c>
      <c r="K49">
        <v>28.547000000000001</v>
      </c>
      <c r="L49" s="7"/>
      <c r="M49" s="7"/>
      <c r="N49" s="7"/>
      <c r="O49" s="7"/>
      <c r="P49" s="7">
        <f>2^(-Table2[[#This Row],[Lactotrehalose: Difference]])</f>
        <v>2.8625828601952112</v>
      </c>
      <c r="Q49" s="7"/>
      <c r="R49">
        <v>22.893436430000001</v>
      </c>
      <c r="S49">
        <v>24.297266010000001</v>
      </c>
      <c r="T49">
        <v>24.443668370000001</v>
      </c>
      <c r="U49">
        <v>22.745180130000001</v>
      </c>
      <c r="V49">
        <v>23.362623209999999</v>
      </c>
      <c r="W49">
        <v>24.845613480000001</v>
      </c>
      <c r="X49">
        <v>23.515850069999999</v>
      </c>
      <c r="Y49">
        <v>22.337501530000001</v>
      </c>
      <c r="Z49">
        <v>22.842260360000001</v>
      </c>
      <c r="AA49">
        <v>24.614715579999999</v>
      </c>
      <c r="AB49">
        <v>23.966840739999999</v>
      </c>
      <c r="AC49">
        <v>24.666008000000001</v>
      </c>
      <c r="AD49">
        <v>0.42244002000000003</v>
      </c>
      <c r="AE49">
        <v>-0.53773117100000001</v>
      </c>
      <c r="AF49">
        <v>0.504821462</v>
      </c>
      <c r="AG49">
        <v>-0.76471582999999999</v>
      </c>
      <c r="AH49">
        <v>1.685592142</v>
      </c>
      <c r="AI49">
        <v>-1.5173174540000001</v>
      </c>
      <c r="AJ49">
        <v>5</v>
      </c>
      <c r="AK49">
        <v>33.5</v>
      </c>
      <c r="AL49">
        <v>0</v>
      </c>
      <c r="AM49">
        <v>9.2620000000000005</v>
      </c>
    </row>
    <row r="50" spans="1:39" x14ac:dyDescent="0.2">
      <c r="A50" s="5"/>
      <c r="B50" s="5"/>
      <c r="C50" s="5" t="s">
        <v>7691</v>
      </c>
      <c r="D50" t="s">
        <v>6321</v>
      </c>
      <c r="E50" t="s">
        <v>99</v>
      </c>
      <c r="F50" t="s">
        <v>100</v>
      </c>
      <c r="G50" t="s">
        <v>6322</v>
      </c>
      <c r="H50" t="s">
        <v>6321</v>
      </c>
      <c r="I50" t="s">
        <v>6323</v>
      </c>
      <c r="J50" t="s">
        <v>58</v>
      </c>
      <c r="K50">
        <v>23.9</v>
      </c>
      <c r="L50" s="7"/>
      <c r="M50" s="7"/>
      <c r="N50" s="7"/>
      <c r="O50" s="7"/>
      <c r="P50" s="7">
        <f>2^(-Table2[[#This Row],[Lactotrehalose: Difference]])</f>
        <v>5.4685723509817192</v>
      </c>
      <c r="Q50" s="7"/>
      <c r="R50">
        <v>25.762584690000001</v>
      </c>
      <c r="S50">
        <v>24.320997240000001</v>
      </c>
      <c r="T50">
        <v>25.110721590000001</v>
      </c>
      <c r="U50">
        <v>24.122297289999999</v>
      </c>
      <c r="V50">
        <v>22.922693249999998</v>
      </c>
      <c r="W50">
        <v>25.897605899999999</v>
      </c>
      <c r="X50">
        <v>22.369138719999999</v>
      </c>
      <c r="Y50">
        <v>22.479921340000001</v>
      </c>
      <c r="Z50">
        <v>22.783731459999998</v>
      </c>
      <c r="AA50">
        <v>23.65808105</v>
      </c>
      <c r="AB50">
        <v>25.49313927</v>
      </c>
      <c r="AC50">
        <v>25.83506393</v>
      </c>
      <c r="AD50">
        <v>2.9367786E-2</v>
      </c>
      <c r="AE50">
        <v>6.9339752000000004E-2</v>
      </c>
      <c r="AF50">
        <v>0.245447729</v>
      </c>
      <c r="AG50">
        <v>-0.68122927300000002</v>
      </c>
      <c r="AH50">
        <v>1.6300505380000001</v>
      </c>
      <c r="AI50">
        <v>-2.4511642459999998</v>
      </c>
      <c r="AJ50">
        <v>10</v>
      </c>
      <c r="AK50">
        <v>69.900000000000006</v>
      </c>
      <c r="AL50">
        <v>0</v>
      </c>
      <c r="AM50">
        <v>26.093</v>
      </c>
    </row>
    <row r="51" spans="1:39" x14ac:dyDescent="0.2">
      <c r="A51" s="5"/>
      <c r="B51" s="5"/>
      <c r="C51" s="5" t="s">
        <v>7691</v>
      </c>
      <c r="D51" t="s">
        <v>4827</v>
      </c>
      <c r="E51" t="s">
        <v>4828</v>
      </c>
      <c r="F51" t="s">
        <v>4829</v>
      </c>
      <c r="G51" t="s">
        <v>4830</v>
      </c>
      <c r="H51" t="s">
        <v>4831</v>
      </c>
      <c r="I51" t="s">
        <v>4832</v>
      </c>
      <c r="J51" t="s">
        <v>36</v>
      </c>
      <c r="K51">
        <v>35.082999999999998</v>
      </c>
      <c r="L51" s="7"/>
      <c r="M51" s="7"/>
      <c r="N51" s="7"/>
      <c r="O51" s="7"/>
      <c r="P51" s="7">
        <f>2^(-Table2[[#This Row],[Lactotrehalose: Difference]])</f>
        <v>2.065033900854806</v>
      </c>
      <c r="Q51" s="7"/>
      <c r="R51">
        <v>23.316905980000001</v>
      </c>
      <c r="S51">
        <v>23.63221931</v>
      </c>
      <c r="T51">
        <v>23.691684720000001</v>
      </c>
      <c r="U51">
        <v>23.957546229999998</v>
      </c>
      <c r="V51">
        <v>25.046039579999999</v>
      </c>
      <c r="W51">
        <v>23.906957630000001</v>
      </c>
      <c r="X51">
        <v>23.604999540000001</v>
      </c>
      <c r="Y51">
        <v>22.84417152</v>
      </c>
      <c r="Z51">
        <v>23.215774540000002</v>
      </c>
      <c r="AA51">
        <v>24.297327039999999</v>
      </c>
      <c r="AB51">
        <v>23.916488650000002</v>
      </c>
      <c r="AC51">
        <v>24.58962631</v>
      </c>
      <c r="AD51">
        <v>1.473065377</v>
      </c>
      <c r="AE51">
        <v>-0.72087732999999998</v>
      </c>
      <c r="AF51">
        <v>2.859536E-2</v>
      </c>
      <c r="AG51">
        <v>3.570048E-2</v>
      </c>
      <c r="AH51">
        <v>1.6284169070000001</v>
      </c>
      <c r="AI51">
        <v>-1.0461654659999999</v>
      </c>
      <c r="AJ51">
        <v>4</v>
      </c>
      <c r="AK51">
        <v>14.8</v>
      </c>
      <c r="AL51">
        <v>0</v>
      </c>
      <c r="AM51">
        <v>8.6166999999999998</v>
      </c>
    </row>
    <row r="52" spans="1:39" x14ac:dyDescent="0.2">
      <c r="A52" s="5"/>
      <c r="B52" s="5"/>
      <c r="C52" s="5" t="s">
        <v>7691</v>
      </c>
      <c r="D52" t="s">
        <v>5377</v>
      </c>
      <c r="E52" t="s">
        <v>5378</v>
      </c>
      <c r="F52" t="s">
        <v>151</v>
      </c>
      <c r="G52" t="s">
        <v>5379</v>
      </c>
      <c r="H52" t="s">
        <v>5380</v>
      </c>
      <c r="I52" t="s">
        <v>5381</v>
      </c>
      <c r="J52" t="s">
        <v>91</v>
      </c>
      <c r="K52">
        <v>54.174999999999997</v>
      </c>
      <c r="L52" s="7"/>
      <c r="M52" s="7"/>
      <c r="N52" s="7"/>
      <c r="O52" s="7"/>
      <c r="P52" s="7">
        <f>2^(-Table2[[#This Row],[Lactotrehalose: Difference]])</f>
        <v>2.0573837326051612</v>
      </c>
      <c r="Q52" s="7"/>
      <c r="R52">
        <v>24.189001080000001</v>
      </c>
      <c r="S52">
        <v>24.311370849999999</v>
      </c>
      <c r="T52">
        <v>23.938472749999999</v>
      </c>
      <c r="U52">
        <v>23.555406569999999</v>
      </c>
      <c r="V52">
        <v>25.68399239</v>
      </c>
      <c r="W52">
        <v>23.732337950000002</v>
      </c>
      <c r="X52">
        <v>23.178632740000001</v>
      </c>
      <c r="Y52">
        <v>23.372329709999999</v>
      </c>
      <c r="Z52">
        <v>23.469186780000001</v>
      </c>
      <c r="AA52">
        <v>24.940374370000001</v>
      </c>
      <c r="AB52">
        <v>24.007301330000001</v>
      </c>
      <c r="AC52">
        <v>24.194906230000001</v>
      </c>
      <c r="AD52">
        <v>0.314080884</v>
      </c>
      <c r="AE52">
        <v>-0.23457908599999999</v>
      </c>
      <c r="AF52">
        <v>2.5818780999999999E-2</v>
      </c>
      <c r="AG52">
        <v>-5.6948343999999998E-2</v>
      </c>
      <c r="AH52">
        <v>1.603393869</v>
      </c>
      <c r="AI52">
        <v>-1.0408109029999999</v>
      </c>
      <c r="AJ52">
        <v>16</v>
      </c>
      <c r="AK52">
        <v>41.3</v>
      </c>
      <c r="AL52">
        <v>0</v>
      </c>
      <c r="AM52">
        <v>47.423000000000002</v>
      </c>
    </row>
    <row r="53" spans="1:39" x14ac:dyDescent="0.2">
      <c r="A53" s="5"/>
      <c r="B53" s="5"/>
      <c r="C53" s="5" t="s">
        <v>7691</v>
      </c>
      <c r="D53" t="s">
        <v>1912</v>
      </c>
      <c r="E53" t="s">
        <v>1913</v>
      </c>
      <c r="F53" t="s">
        <v>1914</v>
      </c>
      <c r="G53" t="s">
        <v>1915</v>
      </c>
      <c r="H53" t="s">
        <v>1916</v>
      </c>
      <c r="I53" t="s">
        <v>1917</v>
      </c>
      <c r="J53" t="s">
        <v>91</v>
      </c>
      <c r="K53">
        <v>46.680999999999997</v>
      </c>
      <c r="L53" s="7"/>
      <c r="M53" s="7"/>
      <c r="N53" s="7"/>
      <c r="O53" s="7"/>
      <c r="P53" s="7">
        <f>2^(-Table2[[#This Row],[Lactotrehalose: Difference]])</f>
        <v>3.2306816207777582</v>
      </c>
      <c r="Q53" s="7"/>
      <c r="R53">
        <v>23.773380280000001</v>
      </c>
      <c r="S53">
        <v>25.27326965</v>
      </c>
      <c r="T53">
        <v>24.20872498</v>
      </c>
      <c r="U53">
        <v>24.121120449999999</v>
      </c>
      <c r="V53">
        <v>24.980638500000001</v>
      </c>
      <c r="W53">
        <v>23.978605269999999</v>
      </c>
      <c r="X53">
        <v>23.078031540000001</v>
      </c>
      <c r="Y53">
        <v>22.948356629999999</v>
      </c>
      <c r="Z53">
        <v>23.88636017</v>
      </c>
      <c r="AA53">
        <v>23.999259949999999</v>
      </c>
      <c r="AB53">
        <v>25.428924559999999</v>
      </c>
      <c r="AC53">
        <v>25.560079569999999</v>
      </c>
      <c r="AD53">
        <v>0.35955799199999999</v>
      </c>
      <c r="AE53">
        <v>-0.57762972499999998</v>
      </c>
      <c r="AF53">
        <v>0.46653498700000001</v>
      </c>
      <c r="AG53">
        <v>-0.63596661899999996</v>
      </c>
      <c r="AH53">
        <v>1.363581564</v>
      </c>
      <c r="AI53">
        <v>-1.6918385819999999</v>
      </c>
      <c r="AJ53">
        <v>11</v>
      </c>
      <c r="AK53">
        <v>45.9</v>
      </c>
      <c r="AL53">
        <v>0</v>
      </c>
      <c r="AM53">
        <v>25.895</v>
      </c>
    </row>
    <row r="54" spans="1:39" x14ac:dyDescent="0.2">
      <c r="A54" s="5"/>
      <c r="B54" s="5"/>
      <c r="C54" s="5" t="s">
        <v>7691</v>
      </c>
      <c r="D54" t="s">
        <v>2989</v>
      </c>
      <c r="E54" t="s">
        <v>2990</v>
      </c>
      <c r="F54" t="s">
        <v>2991</v>
      </c>
      <c r="G54" t="s">
        <v>2992</v>
      </c>
      <c r="H54" t="s">
        <v>2993</v>
      </c>
      <c r="I54" t="s">
        <v>2994</v>
      </c>
      <c r="J54" t="s">
        <v>395</v>
      </c>
      <c r="K54">
        <v>40.488</v>
      </c>
      <c r="L54" s="7"/>
      <c r="M54" s="7"/>
      <c r="N54" s="7"/>
      <c r="O54" s="7"/>
      <c r="P54" s="7">
        <f>2^(-Table2[[#This Row],[Lactotrehalose: Difference]])</f>
        <v>3.2386829257531149</v>
      </c>
      <c r="Q54" s="7"/>
      <c r="R54">
        <v>27.384428020000001</v>
      </c>
      <c r="S54">
        <v>25.32666588</v>
      </c>
      <c r="T54">
        <v>25.88639259</v>
      </c>
      <c r="U54">
        <v>24.085050580000001</v>
      </c>
      <c r="V54">
        <v>25.95029259</v>
      </c>
      <c r="W54">
        <v>27.043121339999999</v>
      </c>
      <c r="X54">
        <v>25.25483131</v>
      </c>
      <c r="Y54">
        <v>24.786113740000001</v>
      </c>
      <c r="Z54">
        <v>25.255407330000001</v>
      </c>
      <c r="AA54">
        <v>26.535032269999999</v>
      </c>
      <c r="AB54">
        <v>26.715417859999999</v>
      </c>
      <c r="AC54">
        <v>27.13212395</v>
      </c>
      <c r="AD54">
        <v>0.39296794400000001</v>
      </c>
      <c r="AE54">
        <v>-0.59502919499999996</v>
      </c>
      <c r="AF54">
        <v>0.55342990700000005</v>
      </c>
      <c r="AG54">
        <v>-1.101369858</v>
      </c>
      <c r="AH54">
        <v>2.7013274599999999</v>
      </c>
      <c r="AI54">
        <v>-1.695407232</v>
      </c>
      <c r="AJ54">
        <v>13</v>
      </c>
      <c r="AK54">
        <v>42.4</v>
      </c>
      <c r="AL54">
        <v>0</v>
      </c>
      <c r="AM54">
        <v>204.42</v>
      </c>
    </row>
    <row r="55" spans="1:39" x14ac:dyDescent="0.2">
      <c r="A55" s="5"/>
      <c r="B55" s="5"/>
      <c r="C55" s="5" t="s">
        <v>7691</v>
      </c>
      <c r="D55" t="s">
        <v>3272</v>
      </c>
      <c r="E55" t="s">
        <v>31</v>
      </c>
      <c r="F55" t="s">
        <v>32</v>
      </c>
      <c r="G55" t="s">
        <v>3273</v>
      </c>
      <c r="H55" t="s">
        <v>3272</v>
      </c>
      <c r="I55" t="s">
        <v>3274</v>
      </c>
      <c r="J55" t="s">
        <v>36</v>
      </c>
      <c r="K55">
        <v>14.638999999999999</v>
      </c>
      <c r="L55" s="7"/>
      <c r="M55" s="7"/>
      <c r="N55" s="7"/>
      <c r="O55" s="7"/>
      <c r="P55" s="7">
        <f>2^(-Table2[[#This Row],[Lactotrehalose: Difference]])</f>
        <v>2.2293245675798534</v>
      </c>
      <c r="Q55" s="7"/>
      <c r="R55">
        <v>23.364139560000002</v>
      </c>
      <c r="S55">
        <v>23.839977260000001</v>
      </c>
      <c r="T55">
        <v>25.598932269999999</v>
      </c>
      <c r="U55">
        <v>24.858655930000001</v>
      </c>
      <c r="V55">
        <v>24.01527214</v>
      </c>
      <c r="W55">
        <v>23.855392460000001</v>
      </c>
      <c r="X55">
        <v>22.860162729999999</v>
      </c>
      <c r="Y55">
        <v>23.580066680000002</v>
      </c>
      <c r="Z55">
        <v>23.349094390000001</v>
      </c>
      <c r="AA55">
        <v>25.062782290000001</v>
      </c>
      <c r="AB55">
        <v>24.18748093</v>
      </c>
      <c r="AC55">
        <v>24.008880619999999</v>
      </c>
      <c r="AD55">
        <v>7.0595875000000002E-2</v>
      </c>
      <c r="AE55">
        <v>-0.152031581</v>
      </c>
      <c r="AF55">
        <v>0.145697202</v>
      </c>
      <c r="AG55">
        <v>-0.176607768</v>
      </c>
      <c r="AH55">
        <v>1.388126075</v>
      </c>
      <c r="AI55">
        <v>-1.1566066740000001</v>
      </c>
      <c r="AJ55">
        <v>2</v>
      </c>
      <c r="AK55">
        <v>9.1999999999999993</v>
      </c>
      <c r="AL55">
        <v>0</v>
      </c>
      <c r="AM55">
        <v>32.262</v>
      </c>
    </row>
    <row r="56" spans="1:39" x14ac:dyDescent="0.2">
      <c r="A56" s="5"/>
      <c r="B56" s="5"/>
      <c r="C56" s="5" t="s">
        <v>7691</v>
      </c>
      <c r="D56" t="s">
        <v>7080</v>
      </c>
      <c r="E56" t="s">
        <v>7081</v>
      </c>
      <c r="F56" t="s">
        <v>7082</v>
      </c>
      <c r="G56" t="s">
        <v>7083</v>
      </c>
      <c r="H56" t="s">
        <v>7084</v>
      </c>
      <c r="I56" t="s">
        <v>7085</v>
      </c>
      <c r="J56" t="s">
        <v>43</v>
      </c>
      <c r="K56">
        <v>94.04</v>
      </c>
      <c r="L56" s="7"/>
      <c r="M56" s="7"/>
      <c r="N56" s="7"/>
      <c r="O56" s="7"/>
      <c r="P56" s="7">
        <f>2^(-Table2[[#This Row],[Lactotrehalose: Difference]])</f>
        <v>7.4351088680946393</v>
      </c>
      <c r="Q56" s="7"/>
      <c r="R56">
        <v>25.344993590000001</v>
      </c>
      <c r="S56">
        <v>23.968587880000001</v>
      </c>
      <c r="T56">
        <v>22.356990809999999</v>
      </c>
      <c r="U56">
        <v>25.609725950000001</v>
      </c>
      <c r="V56">
        <v>27.372438429999999</v>
      </c>
      <c r="W56">
        <v>26.003545760000002</v>
      </c>
      <c r="X56">
        <v>22.984943390000002</v>
      </c>
      <c r="Y56">
        <v>23.12608719</v>
      </c>
      <c r="Z56">
        <v>24.624330520000001</v>
      </c>
      <c r="AA56">
        <v>27.6831131</v>
      </c>
      <c r="AB56">
        <v>25.808233260000002</v>
      </c>
      <c r="AC56">
        <v>25.927076339999999</v>
      </c>
      <c r="AD56">
        <v>1.1512478580000001</v>
      </c>
      <c r="AE56">
        <v>-2.5826168059999999</v>
      </c>
      <c r="AF56">
        <v>6.1989008999999998E-2</v>
      </c>
      <c r="AG56">
        <v>-0.14423751800000001</v>
      </c>
      <c r="AH56">
        <v>1.647059759</v>
      </c>
      <c r="AI56">
        <v>-2.894353867</v>
      </c>
      <c r="AJ56">
        <v>20</v>
      </c>
      <c r="AK56">
        <v>27.1</v>
      </c>
      <c r="AL56">
        <v>0</v>
      </c>
      <c r="AM56">
        <v>50.232999999999997</v>
      </c>
    </row>
    <row r="57" spans="1:39" x14ac:dyDescent="0.2">
      <c r="A57" s="5"/>
      <c r="B57" s="5"/>
      <c r="C57" s="5" t="s">
        <v>7691</v>
      </c>
      <c r="D57" t="s">
        <v>7451</v>
      </c>
      <c r="E57" t="s">
        <v>162</v>
      </c>
      <c r="F57" t="s">
        <v>100</v>
      </c>
      <c r="G57" t="s">
        <v>7452</v>
      </c>
      <c r="H57" t="s">
        <v>7453</v>
      </c>
      <c r="I57" t="s">
        <v>7454</v>
      </c>
      <c r="J57" t="s">
        <v>58</v>
      </c>
      <c r="K57">
        <v>38.987000000000002</v>
      </c>
      <c r="L57" s="7"/>
      <c r="M57" s="7"/>
      <c r="N57" s="7"/>
      <c r="O57" s="7"/>
      <c r="P57" s="7">
        <f>2^(-Table2[[#This Row],[Lactotrehalose: Difference]])</f>
        <v>2.3305452441872569</v>
      </c>
      <c r="Q57" s="7"/>
      <c r="R57">
        <v>23.368871689999999</v>
      </c>
      <c r="S57">
        <v>24.313592910000001</v>
      </c>
      <c r="T57">
        <v>22.889884949999999</v>
      </c>
      <c r="U57">
        <v>24.639207840000001</v>
      </c>
      <c r="V57">
        <v>24.303318019999999</v>
      </c>
      <c r="W57">
        <v>24.55854034</v>
      </c>
      <c r="X57">
        <v>23.437013629999999</v>
      </c>
      <c r="Y57">
        <v>23.384141920000001</v>
      </c>
      <c r="Z57">
        <v>22.956554409999999</v>
      </c>
      <c r="AA57">
        <v>24.028089520000002</v>
      </c>
      <c r="AB57">
        <v>24.552679059999999</v>
      </c>
      <c r="AC57">
        <v>24.85894394</v>
      </c>
      <c r="AD57">
        <v>0.92355934100000003</v>
      </c>
      <c r="AE57">
        <v>-0.95578765899999996</v>
      </c>
      <c r="AF57">
        <v>2.6076881999999999E-2</v>
      </c>
      <c r="AG57">
        <v>2.0451227999999998E-2</v>
      </c>
      <c r="AH57">
        <v>1.8853329670000001</v>
      </c>
      <c r="AI57">
        <v>-1.220667521</v>
      </c>
      <c r="AJ57">
        <v>9</v>
      </c>
      <c r="AK57">
        <v>39.700000000000003</v>
      </c>
      <c r="AL57">
        <v>0</v>
      </c>
      <c r="AM57">
        <v>29.550999999999998</v>
      </c>
    </row>
    <row r="58" spans="1:39" x14ac:dyDescent="0.2">
      <c r="A58" s="5"/>
      <c r="B58" s="5"/>
      <c r="C58" s="5" t="s">
        <v>7692</v>
      </c>
      <c r="D58" t="s">
        <v>307</v>
      </c>
      <c r="E58" t="s">
        <v>51</v>
      </c>
      <c r="F58" t="s">
        <v>32</v>
      </c>
      <c r="G58" t="s">
        <v>308</v>
      </c>
      <c r="H58" t="s">
        <v>307</v>
      </c>
      <c r="I58" t="s">
        <v>309</v>
      </c>
      <c r="J58" t="s">
        <v>36</v>
      </c>
      <c r="K58">
        <v>22.503</v>
      </c>
      <c r="L58" s="7"/>
      <c r="M58" s="7"/>
      <c r="N58" s="7"/>
      <c r="O58" s="7"/>
      <c r="P58" s="7"/>
      <c r="Q58" s="7">
        <f>2^(Table2[[#This Row],[Lactotrehalose: Difference]])</f>
        <v>2.3366271433724641</v>
      </c>
      <c r="R58">
        <v>23.396152499999999</v>
      </c>
      <c r="S58">
        <v>24.305156709999999</v>
      </c>
      <c r="T58">
        <v>25.376752849999999</v>
      </c>
      <c r="U58">
        <v>23.466939929999999</v>
      </c>
      <c r="V58">
        <v>22.8304081</v>
      </c>
      <c r="W58">
        <v>23.481056209999998</v>
      </c>
      <c r="X58">
        <v>24.919805530000001</v>
      </c>
      <c r="Y58">
        <v>24.53153992</v>
      </c>
      <c r="Z58">
        <v>24.25366592</v>
      </c>
      <c r="AA58">
        <v>23.480520250000001</v>
      </c>
      <c r="AB58">
        <v>22.89868736</v>
      </c>
      <c r="AC58">
        <v>23.65252113</v>
      </c>
      <c r="AD58">
        <v>0.75772232699999997</v>
      </c>
      <c r="AE58">
        <v>1.0154444380000001</v>
      </c>
      <c r="AF58">
        <v>9.6494820999999995E-2</v>
      </c>
      <c r="AG58">
        <v>-8.4441503000000001E-2</v>
      </c>
      <c r="AH58">
        <v>1.826947206</v>
      </c>
      <c r="AI58">
        <v>1.2244275410000001</v>
      </c>
      <c r="AJ58">
        <v>4</v>
      </c>
      <c r="AK58">
        <v>34.5</v>
      </c>
      <c r="AL58">
        <v>0</v>
      </c>
      <c r="AM58">
        <v>53.875999999999998</v>
      </c>
    </row>
    <row r="59" spans="1:39" x14ac:dyDescent="0.2">
      <c r="A59" s="5"/>
      <c r="B59" s="5"/>
      <c r="C59" s="5" t="s">
        <v>7692</v>
      </c>
      <c r="D59" t="s">
        <v>4772</v>
      </c>
      <c r="E59" t="s">
        <v>4773</v>
      </c>
      <c r="F59" t="s">
        <v>4774</v>
      </c>
      <c r="G59" t="s">
        <v>4775</v>
      </c>
      <c r="H59" t="s">
        <v>4776</v>
      </c>
      <c r="I59" t="s">
        <v>4777</v>
      </c>
      <c r="J59" t="s">
        <v>91</v>
      </c>
      <c r="K59">
        <v>33.045000000000002</v>
      </c>
      <c r="L59" s="7"/>
      <c r="M59" s="7"/>
      <c r="N59" s="7"/>
      <c r="O59" s="7"/>
      <c r="P59" s="7"/>
      <c r="Q59" s="7">
        <f>2^(Table2[[#This Row],[Lactotrehalose: Difference]])</f>
        <v>2.6176080297555315</v>
      </c>
      <c r="R59">
        <v>23.702371599999999</v>
      </c>
      <c r="S59">
        <v>24.83208466</v>
      </c>
      <c r="T59">
        <v>23.642076490000001</v>
      </c>
      <c r="U59">
        <v>23.52434349</v>
      </c>
      <c r="V59">
        <v>23.702383040000001</v>
      </c>
      <c r="W59">
        <v>23.1462574</v>
      </c>
      <c r="X59">
        <v>24.631517410000001</v>
      </c>
      <c r="Y59">
        <v>24.907522199999999</v>
      </c>
      <c r="Z59">
        <v>23.621114729999999</v>
      </c>
      <c r="AA59">
        <v>22.680667880000001</v>
      </c>
      <c r="AB59">
        <v>22.7089119</v>
      </c>
      <c r="AC59">
        <v>23.60582733</v>
      </c>
      <c r="AD59">
        <v>1.011401513</v>
      </c>
      <c r="AE59">
        <v>1.060375214</v>
      </c>
      <c r="AF59">
        <v>0.59476302599999997</v>
      </c>
      <c r="AG59">
        <v>0.45919227600000001</v>
      </c>
      <c r="AH59">
        <v>1.3131138579999999</v>
      </c>
      <c r="AI59">
        <v>1.3882490789999999</v>
      </c>
      <c r="AJ59">
        <v>9</v>
      </c>
      <c r="AK59">
        <v>35.5</v>
      </c>
      <c r="AL59">
        <v>0</v>
      </c>
      <c r="AM59">
        <v>26.059000000000001</v>
      </c>
    </row>
    <row r="60" spans="1:39" x14ac:dyDescent="0.2">
      <c r="A60" s="5"/>
      <c r="B60" s="5"/>
      <c r="C60" s="5" t="s">
        <v>7692</v>
      </c>
      <c r="D60" t="s">
        <v>6751</v>
      </c>
      <c r="E60" t="s">
        <v>6752</v>
      </c>
      <c r="F60" t="s">
        <v>6753</v>
      </c>
      <c r="G60" t="s">
        <v>6754</v>
      </c>
      <c r="H60" t="s">
        <v>6755</v>
      </c>
      <c r="I60" t="s">
        <v>6756</v>
      </c>
      <c r="J60" t="s">
        <v>91</v>
      </c>
      <c r="K60">
        <v>23.347999999999999</v>
      </c>
      <c r="L60" s="7"/>
      <c r="M60" s="7"/>
      <c r="N60" s="7"/>
      <c r="O60" s="7"/>
      <c r="P60" s="7"/>
      <c r="Q60" s="7">
        <f>2^(Table2[[#This Row],[Lactotrehalose: Difference]])</f>
        <v>2.27964082411399</v>
      </c>
      <c r="R60">
        <v>24.101676940000001</v>
      </c>
      <c r="S60">
        <v>25.056806559999998</v>
      </c>
      <c r="T60">
        <v>25.844051360000002</v>
      </c>
      <c r="U60">
        <v>24.814260480000002</v>
      </c>
      <c r="V60">
        <v>23.888900759999999</v>
      </c>
      <c r="W60">
        <v>23.24399185</v>
      </c>
      <c r="X60">
        <v>26.496114729999999</v>
      </c>
      <c r="Y60">
        <v>26.47137833</v>
      </c>
      <c r="Z60">
        <v>26.398962019999999</v>
      </c>
      <c r="AA60">
        <v>25.165342330000001</v>
      </c>
      <c r="AB60">
        <v>24.90541077</v>
      </c>
      <c r="AC60">
        <v>25.729282380000001</v>
      </c>
      <c r="AD60">
        <v>0.18084501</v>
      </c>
      <c r="AE60">
        <v>-0.26583353700000001</v>
      </c>
      <c r="AF60">
        <v>1.169136379</v>
      </c>
      <c r="AG60">
        <v>-1.284294128</v>
      </c>
      <c r="AH60">
        <v>2.0801421009999999</v>
      </c>
      <c r="AI60">
        <v>1.188806534</v>
      </c>
      <c r="AJ60">
        <v>8</v>
      </c>
      <c r="AK60">
        <v>56.7</v>
      </c>
      <c r="AL60">
        <v>0</v>
      </c>
      <c r="AM60">
        <v>30.988</v>
      </c>
    </row>
    <row r="61" spans="1:39" x14ac:dyDescent="0.2">
      <c r="A61" s="5"/>
      <c r="B61" s="5"/>
      <c r="C61" s="5" t="s">
        <v>7692</v>
      </c>
      <c r="D61" t="s">
        <v>1934</v>
      </c>
      <c r="E61" t="s">
        <v>99</v>
      </c>
      <c r="F61" t="s">
        <v>100</v>
      </c>
      <c r="G61" t="s">
        <v>1935</v>
      </c>
      <c r="H61" t="s">
        <v>1934</v>
      </c>
      <c r="I61" t="s">
        <v>1936</v>
      </c>
      <c r="J61" t="s">
        <v>58</v>
      </c>
      <c r="K61">
        <v>34.351999999999997</v>
      </c>
      <c r="L61" s="7"/>
      <c r="M61" s="7"/>
      <c r="N61" s="7"/>
      <c r="O61" s="7"/>
      <c r="P61" s="7"/>
      <c r="Q61" s="7">
        <f>2^(Table2[[#This Row],[Lactotrehalose: Difference]])</f>
        <v>2.3556782070333382</v>
      </c>
      <c r="R61">
        <v>24.245639799999999</v>
      </c>
      <c r="S61">
        <v>24.703123089999998</v>
      </c>
      <c r="T61">
        <v>23.825880049999999</v>
      </c>
      <c r="U61">
        <v>24.023149490000002</v>
      </c>
      <c r="V61">
        <v>23.644739149999999</v>
      </c>
      <c r="W61">
        <v>24.55372238</v>
      </c>
      <c r="X61">
        <v>24.34980011</v>
      </c>
      <c r="Y61">
        <v>25.22404289</v>
      </c>
      <c r="Z61">
        <v>24.694519039999999</v>
      </c>
      <c r="AA61">
        <v>23.700347900000001</v>
      </c>
      <c r="AB61">
        <v>22.991048809999999</v>
      </c>
      <c r="AC61">
        <v>23.8685379</v>
      </c>
      <c r="AD61">
        <v>0.93430653399999997</v>
      </c>
      <c r="AE61">
        <v>0.73823610900000003</v>
      </c>
      <c r="AF61">
        <v>0.66701775500000005</v>
      </c>
      <c r="AG61">
        <v>0.55389213599999998</v>
      </c>
      <c r="AH61">
        <v>1.5402487920000001</v>
      </c>
      <c r="AI61">
        <v>1.2361424759999999</v>
      </c>
      <c r="AJ61">
        <v>4</v>
      </c>
      <c r="AK61">
        <v>12.6</v>
      </c>
      <c r="AL61">
        <v>0</v>
      </c>
      <c r="AM61">
        <v>7.3888999999999996</v>
      </c>
    </row>
    <row r="62" spans="1:39" x14ac:dyDescent="0.2">
      <c r="A62" s="5"/>
      <c r="B62" s="5"/>
      <c r="C62" s="5" t="s">
        <v>7692</v>
      </c>
      <c r="D62" t="s">
        <v>5442</v>
      </c>
      <c r="E62" t="s">
        <v>162</v>
      </c>
      <c r="F62" t="s">
        <v>100</v>
      </c>
      <c r="G62" t="s">
        <v>5443</v>
      </c>
      <c r="H62" t="s">
        <v>5442</v>
      </c>
      <c r="I62" t="s">
        <v>5444</v>
      </c>
      <c r="J62" t="s">
        <v>58</v>
      </c>
      <c r="K62">
        <v>12.026</v>
      </c>
      <c r="L62" s="7"/>
      <c r="M62" s="7"/>
      <c r="N62" s="7"/>
      <c r="O62" s="7"/>
      <c r="P62" s="7"/>
      <c r="Q62" s="7">
        <f>2^(Table2[[#This Row],[Lactotrehalose: Difference]])</f>
        <v>2.90329617169647</v>
      </c>
      <c r="R62">
        <v>22.656312939999999</v>
      </c>
      <c r="S62">
        <v>24.036512370000001</v>
      </c>
      <c r="T62">
        <v>24.474824909999999</v>
      </c>
      <c r="U62">
        <v>22.4709568</v>
      </c>
      <c r="V62">
        <v>24.666711809999999</v>
      </c>
      <c r="W62">
        <v>24.340080260000001</v>
      </c>
      <c r="X62">
        <v>24.174932479999999</v>
      </c>
      <c r="Y62">
        <v>24.24466133</v>
      </c>
      <c r="Z62">
        <v>24.038589479999999</v>
      </c>
      <c r="AA62">
        <v>23.290351869999999</v>
      </c>
      <c r="AB62">
        <v>21.83078575</v>
      </c>
      <c r="AC62">
        <v>22.72397041</v>
      </c>
      <c r="AD62">
        <v>0.73183283300000002</v>
      </c>
      <c r="AE62">
        <v>1.1075140640000001</v>
      </c>
      <c r="AF62">
        <v>0.68388955200000001</v>
      </c>
      <c r="AG62">
        <v>1.21088028</v>
      </c>
      <c r="AH62">
        <v>1.6363735669999999</v>
      </c>
      <c r="AI62">
        <v>1.537691752</v>
      </c>
      <c r="AJ62">
        <v>6</v>
      </c>
      <c r="AK62">
        <v>66.7</v>
      </c>
      <c r="AL62">
        <v>0</v>
      </c>
      <c r="AM62">
        <v>29.472999999999999</v>
      </c>
    </row>
    <row r="63" spans="1:39" x14ac:dyDescent="0.2">
      <c r="A63" s="5"/>
      <c r="B63" s="5"/>
      <c r="C63" s="5" t="s">
        <v>7692</v>
      </c>
      <c r="D63" t="s">
        <v>2350</v>
      </c>
      <c r="E63" t="s">
        <v>99</v>
      </c>
      <c r="F63" t="s">
        <v>32</v>
      </c>
      <c r="G63" t="s">
        <v>2351</v>
      </c>
      <c r="H63" t="s">
        <v>2350</v>
      </c>
      <c r="I63" t="s">
        <v>2352</v>
      </c>
      <c r="J63" t="s">
        <v>58</v>
      </c>
      <c r="K63">
        <v>44.378</v>
      </c>
      <c r="L63" s="7"/>
      <c r="M63" s="7"/>
      <c r="N63" s="7"/>
      <c r="O63" s="7"/>
      <c r="P63" s="7"/>
      <c r="Q63" s="7">
        <f>2^(Table2[[#This Row],[Lactotrehalose: Difference]])</f>
        <v>2.7420209882891617</v>
      </c>
      <c r="R63">
        <v>25.009836199999999</v>
      </c>
      <c r="S63">
        <v>23.988101960000002</v>
      </c>
      <c r="T63">
        <v>24.360179899999999</v>
      </c>
      <c r="U63">
        <v>23.68860626</v>
      </c>
      <c r="V63">
        <v>24.062335969999999</v>
      </c>
      <c r="W63">
        <v>24.867359159999999</v>
      </c>
      <c r="X63">
        <v>25.068006520000001</v>
      </c>
      <c r="Y63">
        <v>25.399337769999999</v>
      </c>
      <c r="Z63">
        <v>24.74852753</v>
      </c>
      <c r="AA63">
        <v>23.440937040000001</v>
      </c>
      <c r="AB63">
        <v>24.49698257</v>
      </c>
      <c r="AC63">
        <v>22.912233350000001</v>
      </c>
      <c r="AD63">
        <v>0.687529795</v>
      </c>
      <c r="AE63">
        <v>0.83598836300000001</v>
      </c>
      <c r="AF63">
        <v>0.43414227900000002</v>
      </c>
      <c r="AG63">
        <v>0.58938280700000001</v>
      </c>
      <c r="AH63">
        <v>1.354131017</v>
      </c>
      <c r="AI63">
        <v>1.4552396139999999</v>
      </c>
      <c r="AJ63">
        <v>6</v>
      </c>
      <c r="AK63">
        <v>22.9</v>
      </c>
      <c r="AL63">
        <v>0</v>
      </c>
      <c r="AM63">
        <v>15.595000000000001</v>
      </c>
    </row>
    <row r="64" spans="1:39" x14ac:dyDescent="0.2">
      <c r="A64" s="5"/>
      <c r="B64" s="5"/>
      <c r="C64" s="5" t="s">
        <v>7692</v>
      </c>
      <c r="D64" t="s">
        <v>7050</v>
      </c>
      <c r="E64" t="s">
        <v>7051</v>
      </c>
      <c r="F64" t="s">
        <v>7052</v>
      </c>
      <c r="G64" t="s">
        <v>7053</v>
      </c>
      <c r="H64" t="s">
        <v>7054</v>
      </c>
      <c r="I64" t="s">
        <v>7055</v>
      </c>
      <c r="J64" t="s">
        <v>91</v>
      </c>
      <c r="K64">
        <v>29.853000000000002</v>
      </c>
      <c r="L64" s="7"/>
      <c r="M64" s="7"/>
      <c r="N64" s="7"/>
      <c r="O64" s="7"/>
      <c r="P64" s="7"/>
      <c r="Q64" s="7">
        <f>2^(Table2[[#This Row],[Lactotrehalose: Difference]])</f>
        <v>4.378713785036223</v>
      </c>
      <c r="R64">
        <v>25.641410830000002</v>
      </c>
      <c r="S64">
        <v>25.91897964</v>
      </c>
      <c r="T64">
        <v>25.36325836</v>
      </c>
      <c r="U64">
        <v>23.83815002</v>
      </c>
      <c r="V64">
        <v>24.15236282</v>
      </c>
      <c r="W64">
        <v>26.23735619</v>
      </c>
      <c r="X64">
        <v>26.49760818</v>
      </c>
      <c r="Y64">
        <v>26.000562670000001</v>
      </c>
      <c r="Z64">
        <v>26.418573380000002</v>
      </c>
      <c r="AA64">
        <v>23.46662521</v>
      </c>
      <c r="AB64">
        <v>25.654253010000001</v>
      </c>
      <c r="AC64">
        <v>23.404344559999998</v>
      </c>
      <c r="AD64">
        <v>0.90364949800000005</v>
      </c>
      <c r="AE64">
        <v>1.4661420190000001</v>
      </c>
      <c r="AF64">
        <v>0.20809620100000001</v>
      </c>
      <c r="AG64">
        <v>0.56754875199999999</v>
      </c>
      <c r="AH64">
        <v>1.3199716530000001</v>
      </c>
      <c r="AI64">
        <v>2.1305071510000002</v>
      </c>
      <c r="AJ64">
        <v>8</v>
      </c>
      <c r="AK64">
        <v>39.5</v>
      </c>
      <c r="AL64">
        <v>0</v>
      </c>
      <c r="AM64">
        <v>26.105</v>
      </c>
    </row>
    <row r="65" spans="1:39" x14ac:dyDescent="0.2">
      <c r="A65" s="5"/>
      <c r="B65" s="5"/>
      <c r="C65" s="5" t="s">
        <v>7692</v>
      </c>
      <c r="D65" t="s">
        <v>2784</v>
      </c>
      <c r="E65" t="s">
        <v>2785</v>
      </c>
      <c r="F65" t="s">
        <v>32</v>
      </c>
      <c r="G65" t="s">
        <v>2786</v>
      </c>
      <c r="H65" t="s">
        <v>2784</v>
      </c>
      <c r="I65" t="s">
        <v>2787</v>
      </c>
      <c r="J65" t="s">
        <v>36</v>
      </c>
      <c r="K65">
        <v>17.766999999999999</v>
      </c>
      <c r="L65" s="7"/>
      <c r="M65" s="7"/>
      <c r="N65" s="7"/>
      <c r="O65" s="7"/>
      <c r="P65" s="7"/>
      <c r="Q65" s="7">
        <f>2^(Table2[[#This Row],[Lactotrehalose: Difference]])</f>
        <v>2.1142772763522935</v>
      </c>
      <c r="R65">
        <v>23.816715240000001</v>
      </c>
      <c r="S65">
        <v>24.360523220000001</v>
      </c>
      <c r="T65">
        <v>23.313455579999999</v>
      </c>
      <c r="U65">
        <v>22.607295990000001</v>
      </c>
      <c r="V65">
        <v>24.773601530000001</v>
      </c>
      <c r="W65">
        <v>24.263914110000002</v>
      </c>
      <c r="X65">
        <v>24.974113460000002</v>
      </c>
      <c r="Y65">
        <v>24.289308550000001</v>
      </c>
      <c r="Z65">
        <v>24.853227619999998</v>
      </c>
      <c r="AA65">
        <v>23.803548809999999</v>
      </c>
      <c r="AB65">
        <v>23.926809309999999</v>
      </c>
      <c r="AC65">
        <v>23.145797730000002</v>
      </c>
      <c r="AD65">
        <v>0.204083511</v>
      </c>
      <c r="AE65">
        <v>0.20484606399999999</v>
      </c>
      <c r="AF65">
        <v>0.135522371</v>
      </c>
      <c r="AG65">
        <v>0.25621859200000002</v>
      </c>
      <c r="AH65">
        <v>1.5484580779999999</v>
      </c>
      <c r="AI65">
        <v>1.080164591</v>
      </c>
      <c r="AJ65">
        <v>5</v>
      </c>
      <c r="AK65">
        <v>34.299999999999997</v>
      </c>
      <c r="AL65">
        <v>0</v>
      </c>
      <c r="AM65">
        <v>63.470999999999997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ADE2-C814-1D4B-959F-047CFF1DFF40}">
  <dimension ref="A1:AM93"/>
  <sheetViews>
    <sheetView topLeftCell="M1" zoomScaleNormal="100" workbookViewId="0">
      <selection activeCell="L2" sqref="L2:Q93"/>
    </sheetView>
  </sheetViews>
  <sheetFormatPr baseColWidth="10" defaultRowHeight="16" x14ac:dyDescent="0.2"/>
  <cols>
    <col min="1" max="3" width="17" customWidth="1"/>
    <col min="4" max="4" width="13.1640625" bestFit="1" customWidth="1"/>
    <col min="5" max="5" width="100.83203125" customWidth="1"/>
    <col min="6" max="6" width="40.83203125" customWidth="1"/>
    <col min="7" max="9" width="10.83203125" customWidth="1"/>
    <col min="10" max="10" width="35.5" bestFit="1" customWidth="1"/>
    <col min="11" max="11" width="10.83203125" customWidth="1"/>
    <col min="12" max="17" width="17" customWidth="1"/>
    <col min="18" max="26" width="10.83203125" customWidth="1"/>
    <col min="34" max="35" width="10.83203125" customWidth="1"/>
    <col min="37" max="39" width="10.83203125" customWidth="1"/>
    <col min="40" max="40" width="24.6640625" customWidth="1"/>
    <col min="41" max="41" width="18.33203125" customWidth="1"/>
    <col min="42" max="44" width="18.6640625" customWidth="1"/>
    <col min="45" max="46" width="18.33203125" customWidth="1"/>
    <col min="49" max="51" width="18" customWidth="1"/>
    <col min="52" max="52" width="16.83203125" customWidth="1"/>
    <col min="53" max="53" width="18.33203125" customWidth="1"/>
    <col min="54" max="54" width="16.83203125" customWidth="1"/>
    <col min="57" max="57" width="83.33203125" customWidth="1"/>
    <col min="58" max="58" width="22.6640625" customWidth="1"/>
    <col min="59" max="59" width="23.1640625" customWidth="1"/>
    <col min="60" max="61" width="16.1640625" bestFit="1" customWidth="1"/>
    <col min="63" max="63" width="50.83203125" bestFit="1" customWidth="1"/>
    <col min="65" max="65" width="19" customWidth="1"/>
    <col min="66" max="66" width="12.5" customWidth="1"/>
    <col min="67" max="67" width="20" customWidth="1"/>
    <col min="69" max="69" width="23.1640625" customWidth="1"/>
    <col min="71" max="71" width="22.6640625" customWidth="1"/>
    <col min="72" max="72" width="35" customWidth="1"/>
    <col min="73" max="73" width="28.83203125" customWidth="1"/>
    <col min="74" max="74" width="17.6640625" customWidth="1"/>
    <col min="75" max="75" width="16.83203125" customWidth="1"/>
    <col min="76" max="76" width="21.6640625" customWidth="1"/>
    <col min="77" max="77" width="22" customWidth="1"/>
    <col min="78" max="78" width="21.33203125" customWidth="1"/>
  </cols>
  <sheetData>
    <row r="1" spans="1:39" s="1" customFormat="1" ht="48" customHeight="1" x14ac:dyDescent="0.2">
      <c r="A1" s="1" t="s">
        <v>7688</v>
      </c>
      <c r="B1" s="1" t="s">
        <v>7689</v>
      </c>
      <c r="C1" s="1" t="s">
        <v>7690</v>
      </c>
      <c r="D1" s="1" t="s">
        <v>0</v>
      </c>
      <c r="E1" s="1" t="s">
        <v>1</v>
      </c>
      <c r="F1" s="1" t="s">
        <v>2</v>
      </c>
      <c r="G1" s="1" t="s">
        <v>3</v>
      </c>
      <c r="H1" s="1" t="s">
        <v>4</v>
      </c>
      <c r="I1" s="1" t="s">
        <v>5</v>
      </c>
      <c r="J1" s="1" t="s">
        <v>6</v>
      </c>
      <c r="K1" s="1" t="s">
        <v>7</v>
      </c>
      <c r="L1" s="1" t="s">
        <v>7697</v>
      </c>
      <c r="M1" s="1" t="s">
        <v>7696</v>
      </c>
      <c r="N1" s="1" t="s">
        <v>7695</v>
      </c>
      <c r="O1" s="1" t="s">
        <v>7694</v>
      </c>
      <c r="P1" s="1" t="s">
        <v>7693</v>
      </c>
      <c r="Q1" s="1" t="s">
        <v>7698</v>
      </c>
      <c r="R1" s="1" t="s">
        <v>18</v>
      </c>
      <c r="S1" s="1" t="s">
        <v>19</v>
      </c>
      <c r="T1" s="1" t="s">
        <v>20</v>
      </c>
      <c r="U1" s="1" t="s">
        <v>12</v>
      </c>
      <c r="V1" s="1" t="s">
        <v>13</v>
      </c>
      <c r="W1" s="1" t="s">
        <v>14</v>
      </c>
      <c r="X1" s="1" t="s">
        <v>9</v>
      </c>
      <c r="Y1" s="1" t="s">
        <v>10</v>
      </c>
      <c r="Z1" s="1" t="s">
        <v>11</v>
      </c>
      <c r="AA1" s="1" t="s">
        <v>15</v>
      </c>
      <c r="AB1" s="1" t="s">
        <v>16</v>
      </c>
      <c r="AC1" s="1" t="s">
        <v>17</v>
      </c>
      <c r="AD1" s="1" t="s">
        <v>25</v>
      </c>
      <c r="AE1" s="1" t="s">
        <v>26</v>
      </c>
      <c r="AF1" s="1" t="s">
        <v>23</v>
      </c>
      <c r="AG1" s="1" t="s">
        <v>24</v>
      </c>
      <c r="AH1" s="1" t="s">
        <v>21</v>
      </c>
      <c r="AI1" s="1" t="s">
        <v>22</v>
      </c>
      <c r="AJ1" s="1" t="s">
        <v>8</v>
      </c>
      <c r="AK1" s="1" t="s">
        <v>27</v>
      </c>
      <c r="AL1" s="1" t="s">
        <v>28</v>
      </c>
      <c r="AM1" s="1" t="s">
        <v>29</v>
      </c>
    </row>
    <row r="2" spans="1:39" x14ac:dyDescent="0.2">
      <c r="A2" s="5" t="s">
        <v>7691</v>
      </c>
      <c r="B2" s="5"/>
      <c r="C2" s="5" t="s">
        <v>7691</v>
      </c>
      <c r="D2" t="s">
        <v>771</v>
      </c>
      <c r="E2" t="s">
        <v>772</v>
      </c>
      <c r="F2" t="s">
        <v>720</v>
      </c>
      <c r="G2" t="s">
        <v>773</v>
      </c>
      <c r="H2" t="s">
        <v>774</v>
      </c>
      <c r="I2" t="s">
        <v>775</v>
      </c>
      <c r="J2" t="s">
        <v>232</v>
      </c>
      <c r="K2">
        <v>27.603999999999999</v>
      </c>
      <c r="L2" s="7">
        <f>2^(-Table25[[#This Row],[Trehalose: Difference]])</f>
        <v>2.4661774510680692</v>
      </c>
      <c r="M2" s="7"/>
      <c r="N2" s="7"/>
      <c r="O2" s="7"/>
      <c r="P2" s="7">
        <f>2^(-Table25[[#This Row],[Lactotrehalose: Difference]])</f>
        <v>2.4069107856632952</v>
      </c>
      <c r="Q2" s="7"/>
      <c r="R2">
        <v>22.90112495</v>
      </c>
      <c r="S2">
        <v>23.61909485</v>
      </c>
      <c r="T2">
        <v>23.732618330000001</v>
      </c>
      <c r="U2">
        <v>24.058286670000001</v>
      </c>
      <c r="V2">
        <v>25.113937379999999</v>
      </c>
      <c r="W2">
        <v>25.218889239999999</v>
      </c>
      <c r="X2">
        <v>22.747409820000001</v>
      </c>
      <c r="Y2">
        <v>23.86527061</v>
      </c>
      <c r="Z2">
        <v>23.745439529999999</v>
      </c>
      <c r="AA2">
        <v>24.746486659999999</v>
      </c>
      <c r="AB2">
        <v>24.971061710000001</v>
      </c>
      <c r="AC2">
        <v>24.442119600000002</v>
      </c>
      <c r="AD2">
        <v>1.901820055</v>
      </c>
      <c r="AE2">
        <v>-1.3022766109999999</v>
      </c>
      <c r="AF2">
        <v>6.7105336000000002E-2</v>
      </c>
      <c r="AG2">
        <v>7.7148438E-2</v>
      </c>
      <c r="AH2">
        <v>1.5166160280000001</v>
      </c>
      <c r="AI2">
        <v>-1.267182668</v>
      </c>
      <c r="AJ2">
        <v>10</v>
      </c>
      <c r="AK2">
        <v>36.4</v>
      </c>
      <c r="AL2">
        <v>0</v>
      </c>
      <c r="AM2">
        <v>26.992999999999999</v>
      </c>
    </row>
    <row r="3" spans="1:39" x14ac:dyDescent="0.2">
      <c r="A3" s="5" t="s">
        <v>7691</v>
      </c>
      <c r="B3" s="5"/>
      <c r="C3" s="5"/>
      <c r="D3" t="s">
        <v>2938</v>
      </c>
      <c r="E3" t="s">
        <v>2939</v>
      </c>
      <c r="F3" t="s">
        <v>2940</v>
      </c>
      <c r="G3" t="s">
        <v>2941</v>
      </c>
      <c r="H3" t="s">
        <v>2942</v>
      </c>
      <c r="I3" t="s">
        <v>2943</v>
      </c>
      <c r="J3" t="s">
        <v>395</v>
      </c>
      <c r="K3">
        <v>28.381</v>
      </c>
      <c r="L3" s="7">
        <f>2^(-Table25[[#This Row],[Trehalose: Difference]])</f>
        <v>2.3535914601631784</v>
      </c>
      <c r="M3" s="7"/>
      <c r="N3" s="7"/>
      <c r="O3" s="7"/>
      <c r="P3" s="7"/>
      <c r="Q3" s="7"/>
      <c r="R3">
        <v>24.672437670000001</v>
      </c>
      <c r="S3">
        <v>23.95173836</v>
      </c>
      <c r="T3">
        <v>24.751972200000001</v>
      </c>
      <c r="U3">
        <v>24.62140656</v>
      </c>
      <c r="V3">
        <v>25.82203865</v>
      </c>
      <c r="W3">
        <v>25.67066002</v>
      </c>
      <c r="X3">
        <v>25.391557689999999</v>
      </c>
      <c r="Y3">
        <v>24.814016339999998</v>
      </c>
      <c r="Z3">
        <v>25.62067223</v>
      </c>
      <c r="AA3">
        <v>25.846252440000001</v>
      </c>
      <c r="AB3">
        <v>25.308656689999999</v>
      </c>
      <c r="AC3">
        <v>25.92583084</v>
      </c>
      <c r="AD3">
        <v>1.7411286130000001</v>
      </c>
      <c r="AE3">
        <v>-1.234863917</v>
      </c>
      <c r="AF3">
        <v>0.30982673300000002</v>
      </c>
      <c r="AG3">
        <v>-0.32221158300000002</v>
      </c>
      <c r="AH3">
        <v>0.60776713000000004</v>
      </c>
      <c r="AI3">
        <v>-0.41816457099999998</v>
      </c>
      <c r="AJ3">
        <v>8</v>
      </c>
      <c r="AK3">
        <v>56.5</v>
      </c>
      <c r="AL3">
        <v>0</v>
      </c>
      <c r="AM3">
        <v>61.040999999999997</v>
      </c>
    </row>
    <row r="4" spans="1:39" x14ac:dyDescent="0.2">
      <c r="A4" s="5" t="s">
        <v>7691</v>
      </c>
      <c r="B4" s="5"/>
      <c r="C4" s="5"/>
      <c r="D4" t="s">
        <v>1658</v>
      </c>
      <c r="E4" t="s">
        <v>1659</v>
      </c>
      <c r="F4" t="s">
        <v>1660</v>
      </c>
      <c r="G4" t="s">
        <v>1663</v>
      </c>
      <c r="H4" t="s">
        <v>1661</v>
      </c>
      <c r="I4" t="s">
        <v>1662</v>
      </c>
      <c r="J4" t="s">
        <v>177</v>
      </c>
      <c r="K4">
        <v>45.000999999999998</v>
      </c>
      <c r="L4" s="7">
        <f>2^(-Table25[[#This Row],[Trehalose: Difference]])</f>
        <v>7.3155061807266994</v>
      </c>
      <c r="M4" s="7"/>
      <c r="N4" s="7"/>
      <c r="O4" s="7"/>
      <c r="P4" s="7"/>
      <c r="Q4" s="7"/>
      <c r="R4">
        <v>23.706649779999999</v>
      </c>
      <c r="S4">
        <v>23.310602190000001</v>
      </c>
      <c r="T4">
        <v>25.127788540000001</v>
      </c>
      <c r="U4">
        <v>23.928985600000001</v>
      </c>
      <c r="V4">
        <v>27.933315279999999</v>
      </c>
      <c r="W4">
        <v>26.293424609999999</v>
      </c>
      <c r="X4">
        <v>25.832918169999999</v>
      </c>
      <c r="Y4">
        <v>27.088005070000001</v>
      </c>
      <c r="Z4">
        <v>26.9583683</v>
      </c>
      <c r="AA4">
        <v>27.389032360000002</v>
      </c>
      <c r="AB4">
        <v>26.886812209999999</v>
      </c>
      <c r="AC4">
        <v>26.482069020000001</v>
      </c>
      <c r="AD4">
        <v>2.031014812</v>
      </c>
      <c r="AE4">
        <v>-2.8709576920000002</v>
      </c>
      <c r="AF4">
        <v>0.295042639</v>
      </c>
      <c r="AG4">
        <v>-0.86739603700000001</v>
      </c>
      <c r="AH4">
        <v>0.242222664</v>
      </c>
      <c r="AI4">
        <v>-0.29287401800000001</v>
      </c>
      <c r="AJ4">
        <v>2</v>
      </c>
      <c r="AK4">
        <v>3.8</v>
      </c>
      <c r="AL4">
        <v>0</v>
      </c>
      <c r="AM4">
        <v>160.75</v>
      </c>
    </row>
    <row r="5" spans="1:39" x14ac:dyDescent="0.2">
      <c r="A5" s="5" t="s">
        <v>7691</v>
      </c>
      <c r="B5" s="5"/>
      <c r="C5" s="5"/>
      <c r="D5" t="s">
        <v>1923</v>
      </c>
      <c r="E5" t="s">
        <v>1924</v>
      </c>
      <c r="F5" t="s">
        <v>32</v>
      </c>
      <c r="G5" t="s">
        <v>1925</v>
      </c>
      <c r="H5" t="s">
        <v>1926</v>
      </c>
      <c r="I5" t="s">
        <v>1927</v>
      </c>
      <c r="J5" t="s">
        <v>36</v>
      </c>
      <c r="K5">
        <v>16.513999999999999</v>
      </c>
      <c r="L5" s="7">
        <f>2^(-Table25[[#This Row],[Trehalose: Difference]])</f>
        <v>5.939506303304749</v>
      </c>
      <c r="M5" s="7"/>
      <c r="N5" s="7"/>
      <c r="O5" s="7"/>
      <c r="P5" s="7"/>
      <c r="Q5" s="7"/>
      <c r="R5">
        <v>24.68924522</v>
      </c>
      <c r="S5">
        <v>24.658256529999999</v>
      </c>
      <c r="T5">
        <v>24.396097180000002</v>
      </c>
      <c r="U5">
        <v>25.12207222</v>
      </c>
      <c r="V5">
        <v>27.469640729999998</v>
      </c>
      <c r="W5">
        <v>24.01646423</v>
      </c>
      <c r="X5">
        <v>26.47684288</v>
      </c>
      <c r="Y5">
        <v>26.35058403</v>
      </c>
      <c r="Z5">
        <v>27.06886673</v>
      </c>
      <c r="AA5">
        <v>27.996204380000002</v>
      </c>
      <c r="AB5">
        <v>26.66044235</v>
      </c>
      <c r="AC5">
        <v>26.79798126</v>
      </c>
      <c r="AD5">
        <v>2.3892317620000001</v>
      </c>
      <c r="AE5">
        <v>-2.570343018</v>
      </c>
      <c r="AF5">
        <v>0.66381784600000004</v>
      </c>
      <c r="AG5">
        <v>-1.6154836020000001</v>
      </c>
      <c r="AH5">
        <v>0.470166572</v>
      </c>
      <c r="AI5">
        <v>-0.51944478400000005</v>
      </c>
      <c r="AJ5">
        <v>5</v>
      </c>
      <c r="AK5">
        <v>57.2</v>
      </c>
      <c r="AL5">
        <v>0</v>
      </c>
      <c r="AM5">
        <v>44.052999999999997</v>
      </c>
    </row>
    <row r="6" spans="1:39" x14ac:dyDescent="0.2">
      <c r="A6" s="5" t="s">
        <v>7691</v>
      </c>
      <c r="B6" s="5"/>
      <c r="C6" s="5"/>
      <c r="D6" t="s">
        <v>6867</v>
      </c>
      <c r="E6" t="s">
        <v>6868</v>
      </c>
      <c r="F6" t="s">
        <v>6869</v>
      </c>
      <c r="G6" t="s">
        <v>6870</v>
      </c>
      <c r="H6" t="s">
        <v>6871</v>
      </c>
      <c r="I6" t="s">
        <v>6872</v>
      </c>
      <c r="J6" t="s">
        <v>91</v>
      </c>
      <c r="K6">
        <v>46.911000000000001</v>
      </c>
      <c r="L6" s="7">
        <f>2^(-Table25[[#This Row],[Trehalose: Difference]])</f>
        <v>2.0377093592775322</v>
      </c>
      <c r="M6" s="7"/>
      <c r="N6" s="7"/>
      <c r="O6" s="7"/>
      <c r="P6" s="7"/>
      <c r="Q6" s="7"/>
      <c r="R6">
        <v>23.368907929999999</v>
      </c>
      <c r="S6">
        <v>23.911418909999998</v>
      </c>
      <c r="T6">
        <v>24.137641909999999</v>
      </c>
      <c r="U6">
        <v>24.864261630000001</v>
      </c>
      <c r="V6">
        <v>24.194740299999999</v>
      </c>
      <c r="W6">
        <v>23.588241579999998</v>
      </c>
      <c r="X6">
        <v>26.487722399999999</v>
      </c>
      <c r="Y6">
        <v>23.815504069999999</v>
      </c>
      <c r="Z6">
        <v>24.78934288</v>
      </c>
      <c r="AA6">
        <v>24.52314758</v>
      </c>
      <c r="AB6">
        <v>24.71623039</v>
      </c>
      <c r="AC6">
        <v>25.25943565</v>
      </c>
      <c r="AD6">
        <v>1.498347351</v>
      </c>
      <c r="AE6">
        <v>-1.026948293</v>
      </c>
      <c r="AF6">
        <v>0.64977900899999996</v>
      </c>
      <c r="AG6">
        <v>-0.61719004300000002</v>
      </c>
      <c r="AH6">
        <v>8.6571972999999997E-2</v>
      </c>
      <c r="AI6">
        <v>0.19791857400000001</v>
      </c>
      <c r="AJ6">
        <v>16</v>
      </c>
      <c r="AK6">
        <v>40.4</v>
      </c>
      <c r="AL6">
        <v>0</v>
      </c>
      <c r="AM6">
        <v>80.994</v>
      </c>
    </row>
    <row r="7" spans="1:39" x14ac:dyDescent="0.2">
      <c r="A7" s="5" t="s">
        <v>7691</v>
      </c>
      <c r="B7" s="5"/>
      <c r="C7" s="5"/>
      <c r="D7" t="s">
        <v>3656</v>
      </c>
      <c r="E7" t="s">
        <v>99</v>
      </c>
      <c r="F7" t="s">
        <v>100</v>
      </c>
      <c r="G7" t="s">
        <v>3657</v>
      </c>
      <c r="H7" t="s">
        <v>3656</v>
      </c>
      <c r="I7" t="s">
        <v>3658</v>
      </c>
      <c r="J7" t="s">
        <v>58</v>
      </c>
      <c r="K7">
        <v>18.588999999999999</v>
      </c>
      <c r="L7" s="7">
        <f>2^(-Table25[[#This Row],[Trehalose: Difference]])</f>
        <v>2.587328325436232</v>
      </c>
      <c r="M7" s="7"/>
      <c r="N7" s="7"/>
      <c r="O7" s="7"/>
      <c r="P7" s="7"/>
      <c r="Q7" s="7"/>
      <c r="R7">
        <v>23.399383539999999</v>
      </c>
      <c r="S7">
        <v>23.57382011</v>
      </c>
      <c r="T7">
        <v>24.633966449999999</v>
      </c>
      <c r="U7">
        <v>25.791389469999999</v>
      </c>
      <c r="V7">
        <v>24.618207930000001</v>
      </c>
      <c r="W7">
        <v>25.29715538</v>
      </c>
      <c r="X7">
        <v>24.181501390000001</v>
      </c>
      <c r="Y7">
        <v>25.606536869999999</v>
      </c>
      <c r="Z7">
        <v>25.26849365</v>
      </c>
      <c r="AA7">
        <v>25.0706749</v>
      </c>
      <c r="AB7">
        <v>25.41725349</v>
      </c>
      <c r="AC7">
        <v>25.233631129999999</v>
      </c>
      <c r="AD7">
        <v>1.580653723</v>
      </c>
      <c r="AE7">
        <v>-1.3714631399999999</v>
      </c>
      <c r="AF7">
        <v>4.5586430000000002E-3</v>
      </c>
      <c r="AG7">
        <v>-4.935582E-3</v>
      </c>
      <c r="AH7">
        <v>0.19253082399999999</v>
      </c>
      <c r="AI7">
        <v>-0.221675873</v>
      </c>
      <c r="AJ7">
        <v>3</v>
      </c>
      <c r="AK7">
        <v>22</v>
      </c>
      <c r="AL7">
        <v>0</v>
      </c>
      <c r="AM7">
        <v>17.096</v>
      </c>
    </row>
    <row r="8" spans="1:39" x14ac:dyDescent="0.2">
      <c r="A8" s="5" t="s">
        <v>7692</v>
      </c>
      <c r="B8" s="5" t="s">
        <v>7692</v>
      </c>
      <c r="C8" s="5"/>
      <c r="D8" t="s">
        <v>3982</v>
      </c>
      <c r="E8" t="s">
        <v>3983</v>
      </c>
      <c r="F8" t="s">
        <v>3984</v>
      </c>
      <c r="G8" t="s">
        <v>3985</v>
      </c>
      <c r="H8" t="s">
        <v>3986</v>
      </c>
      <c r="I8" t="s">
        <v>3987</v>
      </c>
      <c r="J8" t="s">
        <v>126</v>
      </c>
      <c r="K8">
        <v>81.575999999999993</v>
      </c>
      <c r="L8" s="7"/>
      <c r="M8" s="7">
        <f>2^(Table25[[#This Row],[Trehalose: Difference]])</f>
        <v>2.4707093132067111</v>
      </c>
      <c r="N8" s="7"/>
      <c r="O8" s="7">
        <f>2^(Table25[[#This Row],[Mannotrehalose: Difference]])</f>
        <v>4.3746383114248335</v>
      </c>
      <c r="P8" s="7"/>
      <c r="Q8" s="7"/>
      <c r="R8">
        <v>24.691144940000001</v>
      </c>
      <c r="S8">
        <v>25.86154556</v>
      </c>
      <c r="T8">
        <v>25.2543869</v>
      </c>
      <c r="U8">
        <v>25.93953896</v>
      </c>
      <c r="V8">
        <v>25.43266487</v>
      </c>
      <c r="W8">
        <v>26.907588959999998</v>
      </c>
      <c r="X8">
        <v>24.108575819999999</v>
      </c>
      <c r="Y8">
        <v>23.30816269</v>
      </c>
      <c r="Z8">
        <v>24.316400529999999</v>
      </c>
      <c r="AA8">
        <v>24.117099759999999</v>
      </c>
      <c r="AB8">
        <v>24.411951070000001</v>
      </c>
      <c r="AC8">
        <v>23.363250730000001</v>
      </c>
      <c r="AD8">
        <v>1.3274023399999999</v>
      </c>
      <c r="AE8">
        <v>1.304925283</v>
      </c>
      <c r="AF8">
        <v>1.7889112970000001</v>
      </c>
      <c r="AG8">
        <v>2.1291637419999998</v>
      </c>
      <c r="AH8">
        <v>4.1216818000000002E-2</v>
      </c>
      <c r="AI8">
        <v>-5.3054174000000003E-2</v>
      </c>
      <c r="AJ8">
        <v>17</v>
      </c>
      <c r="AK8">
        <v>29.9</v>
      </c>
      <c r="AL8">
        <v>0</v>
      </c>
      <c r="AM8">
        <v>56.064</v>
      </c>
    </row>
    <row r="9" spans="1:39" x14ac:dyDescent="0.2">
      <c r="A9" s="5" t="s">
        <v>7692</v>
      </c>
      <c r="B9" s="5" t="s">
        <v>7692</v>
      </c>
      <c r="C9" s="5"/>
      <c r="D9" t="s">
        <v>6528</v>
      </c>
      <c r="E9" t="s">
        <v>6529</v>
      </c>
      <c r="F9" t="s">
        <v>6530</v>
      </c>
      <c r="G9" t="s">
        <v>6531</v>
      </c>
      <c r="H9" t="s">
        <v>6532</v>
      </c>
      <c r="I9" t="s">
        <v>6533</v>
      </c>
      <c r="J9" t="s">
        <v>91</v>
      </c>
      <c r="K9">
        <v>33.817999999999998</v>
      </c>
      <c r="L9" s="7"/>
      <c r="M9" s="7">
        <f>2^(Table25[[#This Row],[Trehalose: Difference]])</f>
        <v>4.1589621375340009</v>
      </c>
      <c r="N9" s="7"/>
      <c r="O9" s="7">
        <f>2^(Table25[[#This Row],[Mannotrehalose: Difference]])</f>
        <v>5.076628884653128</v>
      </c>
      <c r="P9" s="7"/>
      <c r="Q9" s="7"/>
      <c r="R9">
        <v>26.014163969999998</v>
      </c>
      <c r="S9">
        <v>26.87958527</v>
      </c>
      <c r="T9">
        <v>26.467046740000001</v>
      </c>
      <c r="U9">
        <v>27.10579491</v>
      </c>
      <c r="V9">
        <v>26.846969600000001</v>
      </c>
      <c r="W9">
        <v>26.270973210000001</v>
      </c>
      <c r="X9">
        <v>25.514726639999999</v>
      </c>
      <c r="Y9">
        <v>27.174171449999999</v>
      </c>
      <c r="Z9">
        <v>24.133453370000002</v>
      </c>
      <c r="AA9">
        <v>23.570722580000002</v>
      </c>
      <c r="AB9">
        <v>24.174198149999999</v>
      </c>
      <c r="AC9">
        <v>25.447204589999998</v>
      </c>
      <c r="AD9">
        <v>1.5593959740000001</v>
      </c>
      <c r="AE9">
        <v>2.056223551</v>
      </c>
      <c r="AF9">
        <v>1.744997484</v>
      </c>
      <c r="AG9">
        <v>2.3438707989999998</v>
      </c>
      <c r="AH9">
        <v>0.51047758600000004</v>
      </c>
      <c r="AI9">
        <v>1.210075378</v>
      </c>
      <c r="AJ9">
        <v>13</v>
      </c>
      <c r="AK9">
        <v>43.3</v>
      </c>
      <c r="AL9">
        <v>0</v>
      </c>
      <c r="AM9">
        <v>42.695</v>
      </c>
    </row>
    <row r="10" spans="1:39" x14ac:dyDescent="0.2">
      <c r="A10" s="5" t="s">
        <v>7692</v>
      </c>
      <c r="B10" s="5" t="s">
        <v>7692</v>
      </c>
      <c r="C10" s="5"/>
      <c r="D10" t="s">
        <v>7325</v>
      </c>
      <c r="E10" t="s">
        <v>7326</v>
      </c>
      <c r="F10" t="s">
        <v>7327</v>
      </c>
      <c r="G10" t="s">
        <v>7328</v>
      </c>
      <c r="H10" t="s">
        <v>7329</v>
      </c>
      <c r="I10" t="s">
        <v>7330</v>
      </c>
      <c r="J10" t="s">
        <v>91</v>
      </c>
      <c r="K10">
        <v>39.743000000000002</v>
      </c>
      <c r="L10" s="7"/>
      <c r="M10" s="7">
        <f>2^(Table25[[#This Row],[Trehalose: Difference]])</f>
        <v>3.6435296626743652</v>
      </c>
      <c r="N10" s="7"/>
      <c r="O10" s="7">
        <f>2^(Table25[[#This Row],[Mannotrehalose: Difference]])</f>
        <v>4.4198123314420847</v>
      </c>
      <c r="P10" s="7"/>
      <c r="Q10" s="7"/>
      <c r="R10">
        <v>25.50435448</v>
      </c>
      <c r="S10">
        <v>25.033926009999998</v>
      </c>
      <c r="T10">
        <v>25.928499219999999</v>
      </c>
      <c r="U10">
        <v>25.335065839999999</v>
      </c>
      <c r="V10">
        <v>26.123584749999999</v>
      </c>
      <c r="W10">
        <v>25.844074249999998</v>
      </c>
      <c r="X10">
        <v>23.992494579999999</v>
      </c>
      <c r="Y10">
        <v>24.659248349999999</v>
      </c>
      <c r="Z10">
        <v>24.679039</v>
      </c>
      <c r="AA10">
        <v>23.20009804</v>
      </c>
      <c r="AB10">
        <v>23.475118640000002</v>
      </c>
      <c r="AC10">
        <v>24.19555283</v>
      </c>
      <c r="AD10">
        <v>2.044114274</v>
      </c>
      <c r="AE10">
        <v>1.8653367359999999</v>
      </c>
      <c r="AF10">
        <v>2.330232064</v>
      </c>
      <c r="AG10">
        <v>2.1439851129999998</v>
      </c>
      <c r="AH10">
        <v>1.032886346</v>
      </c>
      <c r="AI10">
        <v>0.82000414499999996</v>
      </c>
      <c r="AJ10">
        <v>16</v>
      </c>
      <c r="AK10">
        <v>63</v>
      </c>
      <c r="AL10">
        <v>0</v>
      </c>
      <c r="AM10">
        <v>200.19</v>
      </c>
    </row>
    <row r="11" spans="1:39" x14ac:dyDescent="0.2">
      <c r="A11" s="5" t="s">
        <v>7692</v>
      </c>
      <c r="B11" s="5"/>
      <c r="C11" s="5"/>
      <c r="D11" t="s">
        <v>220</v>
      </c>
      <c r="E11" t="s">
        <v>221</v>
      </c>
      <c r="F11" t="s">
        <v>222</v>
      </c>
      <c r="G11" t="s">
        <v>223</v>
      </c>
      <c r="H11" t="s">
        <v>224</v>
      </c>
      <c r="I11" t="s">
        <v>225</v>
      </c>
      <c r="J11" t="s">
        <v>91</v>
      </c>
      <c r="K11">
        <v>61.140999999999998</v>
      </c>
      <c r="L11" s="7"/>
      <c r="M11" s="7">
        <f>2^(Table25[[#This Row],[Trehalose: Difference]])</f>
        <v>2.365432859595225</v>
      </c>
      <c r="N11" s="7"/>
      <c r="O11" s="7"/>
      <c r="P11" s="7"/>
      <c r="Q11" s="7"/>
      <c r="R11">
        <v>25.059906009999999</v>
      </c>
      <c r="S11">
        <v>24.724147800000001</v>
      </c>
      <c r="T11">
        <v>25.129434589999999</v>
      </c>
      <c r="U11">
        <v>24.753007889999999</v>
      </c>
      <c r="V11">
        <v>24.32486725</v>
      </c>
      <c r="W11">
        <v>24.063137050000002</v>
      </c>
      <c r="X11">
        <v>24.166082379999999</v>
      </c>
      <c r="Y11">
        <v>25.044155119999999</v>
      </c>
      <c r="Z11">
        <v>23.942735670000001</v>
      </c>
      <c r="AA11">
        <v>24.211174010000001</v>
      </c>
      <c r="AB11">
        <v>23.33978844</v>
      </c>
      <c r="AC11">
        <v>23.636213300000001</v>
      </c>
      <c r="AD11">
        <v>1.9192352500000001</v>
      </c>
      <c r="AE11">
        <v>1.2421042120000001</v>
      </c>
      <c r="AF11">
        <v>0.93595110999999998</v>
      </c>
      <c r="AG11">
        <v>0.65127881399999998</v>
      </c>
      <c r="AH11">
        <v>0.70821787800000002</v>
      </c>
      <c r="AI11">
        <v>0.65526580800000001</v>
      </c>
      <c r="AJ11">
        <v>18</v>
      </c>
      <c r="AK11">
        <v>38</v>
      </c>
      <c r="AL11">
        <v>0</v>
      </c>
      <c r="AM11">
        <v>104.36</v>
      </c>
    </row>
    <row r="12" spans="1:39" x14ac:dyDescent="0.2">
      <c r="A12" s="5" t="s">
        <v>7692</v>
      </c>
      <c r="B12" s="5"/>
      <c r="C12" s="5"/>
      <c r="D12" t="s">
        <v>3815</v>
      </c>
      <c r="E12" t="s">
        <v>3816</v>
      </c>
      <c r="F12" t="s">
        <v>3817</v>
      </c>
      <c r="G12" t="s">
        <v>3818</v>
      </c>
      <c r="H12" t="s">
        <v>3819</v>
      </c>
      <c r="I12" t="s">
        <v>3820</v>
      </c>
      <c r="J12" t="s">
        <v>395</v>
      </c>
      <c r="K12">
        <v>17.786000000000001</v>
      </c>
      <c r="L12" s="7"/>
      <c r="M12" s="7">
        <f>2^(Table25[[#This Row],[Trehalose: Difference]])</f>
        <v>2.3979327999442508</v>
      </c>
      <c r="N12" s="7"/>
      <c r="O12" s="7"/>
      <c r="P12" s="7"/>
      <c r="Q12" s="7"/>
      <c r="R12">
        <v>27.79532051</v>
      </c>
      <c r="S12">
        <v>28.54969788</v>
      </c>
      <c r="T12">
        <v>28.484699249999998</v>
      </c>
      <c r="U12">
        <v>27.19338226</v>
      </c>
      <c r="V12">
        <v>28.037267679999999</v>
      </c>
      <c r="W12">
        <v>28.620761869999999</v>
      </c>
      <c r="X12">
        <v>28.04077148</v>
      </c>
      <c r="Y12">
        <v>27.566452030000001</v>
      </c>
      <c r="Z12">
        <v>27.869560239999998</v>
      </c>
      <c r="AA12">
        <v>27.227842330000001</v>
      </c>
      <c r="AB12">
        <v>26.80833054</v>
      </c>
      <c r="AC12">
        <v>27.00817108</v>
      </c>
      <c r="AD12">
        <v>2.0221997140000001</v>
      </c>
      <c r="AE12">
        <v>1.261791229</v>
      </c>
      <c r="AF12">
        <v>1.017407688</v>
      </c>
      <c r="AG12">
        <v>0.93568929000000001</v>
      </c>
      <c r="AH12">
        <v>1.9332217190000001</v>
      </c>
      <c r="AI12">
        <v>0.81081326799999998</v>
      </c>
      <c r="AJ12">
        <v>7</v>
      </c>
      <c r="AK12">
        <v>71.7</v>
      </c>
      <c r="AL12">
        <v>0</v>
      </c>
      <c r="AM12">
        <v>51.875</v>
      </c>
    </row>
    <row r="13" spans="1:39" x14ac:dyDescent="0.2">
      <c r="A13" s="5" t="s">
        <v>7692</v>
      </c>
      <c r="B13" s="5"/>
      <c r="C13" s="5"/>
      <c r="D13" t="s">
        <v>913</v>
      </c>
      <c r="E13" t="s">
        <v>612</v>
      </c>
      <c r="F13" t="s">
        <v>32</v>
      </c>
      <c r="G13" t="s">
        <v>914</v>
      </c>
      <c r="H13" t="s">
        <v>913</v>
      </c>
      <c r="I13" t="s">
        <v>915</v>
      </c>
      <c r="J13" t="s">
        <v>36</v>
      </c>
      <c r="K13">
        <v>24.489000000000001</v>
      </c>
      <c r="L13" s="7"/>
      <c r="M13" s="7">
        <f>2^(Table25[[#This Row],[Trehalose: Difference]])</f>
        <v>2.4176222044687607</v>
      </c>
      <c r="N13" s="7"/>
      <c r="O13" s="7"/>
      <c r="P13" s="7"/>
      <c r="Q13" s="7"/>
      <c r="R13">
        <v>25.79312706</v>
      </c>
      <c r="S13">
        <v>26.395141599999999</v>
      </c>
      <c r="T13">
        <v>25.517101289999999</v>
      </c>
      <c r="U13">
        <v>25.756437300000002</v>
      </c>
      <c r="V13">
        <v>23.471273419999999</v>
      </c>
      <c r="W13">
        <v>25.52067375</v>
      </c>
      <c r="X13">
        <v>25.41754341</v>
      </c>
      <c r="Y13">
        <v>24.917022710000001</v>
      </c>
      <c r="Z13">
        <v>25.467342380000002</v>
      </c>
      <c r="AA13">
        <v>23.91719818</v>
      </c>
      <c r="AB13">
        <v>24.952070240000001</v>
      </c>
      <c r="AC13">
        <v>25.01533508</v>
      </c>
      <c r="AD13">
        <v>1.3519785179999999</v>
      </c>
      <c r="AE13">
        <v>1.273588816</v>
      </c>
      <c r="AF13">
        <v>0.13097019400000001</v>
      </c>
      <c r="AG13">
        <v>0.28792699199999999</v>
      </c>
      <c r="AH13">
        <v>0.73824443900000003</v>
      </c>
      <c r="AI13">
        <v>0.63910166400000001</v>
      </c>
      <c r="AJ13">
        <v>5</v>
      </c>
      <c r="AK13">
        <v>18.100000000000001</v>
      </c>
      <c r="AL13">
        <v>0</v>
      </c>
      <c r="AM13">
        <v>21.783000000000001</v>
      </c>
    </row>
    <row r="14" spans="1:39" x14ac:dyDescent="0.2">
      <c r="A14" s="5" t="s">
        <v>7692</v>
      </c>
      <c r="B14" s="5"/>
      <c r="C14" s="5"/>
      <c r="D14" t="s">
        <v>4317</v>
      </c>
      <c r="E14" t="s">
        <v>4318</v>
      </c>
      <c r="F14" t="s">
        <v>431</v>
      </c>
      <c r="G14" t="s">
        <v>4319</v>
      </c>
      <c r="H14" t="s">
        <v>4320</v>
      </c>
      <c r="I14" t="s">
        <v>4321</v>
      </c>
      <c r="J14" t="s">
        <v>232</v>
      </c>
      <c r="K14">
        <v>41.408999999999999</v>
      </c>
      <c r="L14" s="7"/>
      <c r="M14" s="7">
        <f>2^(Table25[[#This Row],[Trehalose: Difference]])</f>
        <v>4.05858911692708</v>
      </c>
      <c r="N14" s="7"/>
      <c r="O14" s="7"/>
      <c r="P14" s="7"/>
      <c r="Q14" s="7"/>
      <c r="R14">
        <v>26.831468579999999</v>
      </c>
      <c r="S14">
        <v>27.000562670000001</v>
      </c>
      <c r="T14">
        <v>26.796993260000001</v>
      </c>
      <c r="U14">
        <v>26.691390989999999</v>
      </c>
      <c r="V14">
        <v>24.463169100000002</v>
      </c>
      <c r="W14">
        <v>26.571668620000001</v>
      </c>
      <c r="X14">
        <v>25.679439540000001</v>
      </c>
      <c r="Y14">
        <v>25.989538190000001</v>
      </c>
      <c r="Z14">
        <v>25.804544450000002</v>
      </c>
      <c r="AA14">
        <v>24.632913590000001</v>
      </c>
      <c r="AB14">
        <v>25.119138719999999</v>
      </c>
      <c r="AC14">
        <v>24.814037320000001</v>
      </c>
      <c r="AD14">
        <v>3.6974864250000001</v>
      </c>
      <c r="AE14">
        <v>2.0209782920000001</v>
      </c>
      <c r="AF14">
        <v>0.64524403799999996</v>
      </c>
      <c r="AG14">
        <v>1.0533796950000001</v>
      </c>
      <c r="AH14">
        <v>2.3480360039999999</v>
      </c>
      <c r="AI14">
        <v>0.96914418499999999</v>
      </c>
      <c r="AJ14">
        <v>15</v>
      </c>
      <c r="AK14">
        <v>46.9</v>
      </c>
      <c r="AL14">
        <v>0</v>
      </c>
      <c r="AM14">
        <v>26.908999999999999</v>
      </c>
    </row>
    <row r="15" spans="1:39" x14ac:dyDescent="0.2">
      <c r="A15" s="5" t="s">
        <v>7692</v>
      </c>
      <c r="B15" s="5"/>
      <c r="C15" s="5"/>
      <c r="D15" t="s">
        <v>1542</v>
      </c>
      <c r="E15" t="s">
        <v>1543</v>
      </c>
      <c r="F15" t="s">
        <v>100</v>
      </c>
      <c r="G15" t="s">
        <v>1544</v>
      </c>
      <c r="H15" t="s">
        <v>1542</v>
      </c>
      <c r="I15" t="s">
        <v>1545</v>
      </c>
      <c r="J15" t="s">
        <v>58</v>
      </c>
      <c r="K15">
        <v>11.458</v>
      </c>
      <c r="L15" s="7"/>
      <c r="M15" s="7">
        <f>2^(Table25[[#This Row],[Trehalose: Difference]])</f>
        <v>2.1149165501983713</v>
      </c>
      <c r="N15" s="7"/>
      <c r="O15" s="7"/>
      <c r="P15" s="7"/>
      <c r="Q15" s="7"/>
      <c r="R15">
        <v>25.561275479999999</v>
      </c>
      <c r="S15">
        <v>25.853099820000001</v>
      </c>
      <c r="T15">
        <v>25.910770419999999</v>
      </c>
      <c r="U15">
        <v>24.846937180000001</v>
      </c>
      <c r="V15">
        <v>24.450140000000001</v>
      </c>
      <c r="W15">
        <v>25.605888369999999</v>
      </c>
      <c r="X15">
        <v>25.364675519999999</v>
      </c>
      <c r="Y15">
        <v>23.649826050000001</v>
      </c>
      <c r="Z15">
        <v>25.79101563</v>
      </c>
      <c r="AA15">
        <v>24.536836619999999</v>
      </c>
      <c r="AB15">
        <v>24.209932330000001</v>
      </c>
      <c r="AC15">
        <v>25.336574550000002</v>
      </c>
      <c r="AD15">
        <v>1.4294537940000001</v>
      </c>
      <c r="AE15">
        <v>1.0806007390000001</v>
      </c>
      <c r="AF15">
        <v>0.224019152</v>
      </c>
      <c r="AG15">
        <v>0.27320734699999999</v>
      </c>
      <c r="AH15">
        <v>0.119364382</v>
      </c>
      <c r="AI15">
        <v>0.240724564</v>
      </c>
      <c r="AJ15">
        <v>5</v>
      </c>
      <c r="AK15">
        <v>40.9</v>
      </c>
      <c r="AL15">
        <v>0</v>
      </c>
      <c r="AM15">
        <v>4.9626000000000001</v>
      </c>
    </row>
    <row r="16" spans="1:39" x14ac:dyDescent="0.2">
      <c r="A16" s="5" t="s">
        <v>7692</v>
      </c>
      <c r="B16" s="5"/>
      <c r="C16" s="5"/>
      <c r="D16" t="s">
        <v>1383</v>
      </c>
      <c r="E16" t="s">
        <v>99</v>
      </c>
      <c r="F16" t="s">
        <v>100</v>
      </c>
      <c r="G16" t="s">
        <v>1384</v>
      </c>
      <c r="H16" t="s">
        <v>1383</v>
      </c>
      <c r="I16" t="s">
        <v>1385</v>
      </c>
      <c r="J16" t="s">
        <v>58</v>
      </c>
      <c r="K16">
        <v>16.626000000000001</v>
      </c>
      <c r="L16" s="7"/>
      <c r="M16" s="7">
        <f>2^(Table25[[#This Row],[Trehalose: Difference]])</f>
        <v>2.1052252577597304</v>
      </c>
      <c r="N16" s="7"/>
      <c r="O16" s="7"/>
      <c r="P16" s="7"/>
      <c r="Q16" s="7"/>
      <c r="R16">
        <v>29.761291499999999</v>
      </c>
      <c r="S16">
        <v>29.256649020000001</v>
      </c>
      <c r="T16">
        <v>29.019243240000002</v>
      </c>
      <c r="U16">
        <v>29.57837868</v>
      </c>
      <c r="V16">
        <v>25.214700700000002</v>
      </c>
      <c r="W16">
        <v>28.69783211</v>
      </c>
      <c r="X16">
        <v>28.533969880000001</v>
      </c>
      <c r="Y16">
        <v>28.651266100000001</v>
      </c>
      <c r="Z16">
        <v>28.535009380000002</v>
      </c>
      <c r="AA16">
        <v>27.853408810000001</v>
      </c>
      <c r="AB16">
        <v>28.587671279999999</v>
      </c>
      <c r="AC16">
        <v>28.37417984</v>
      </c>
      <c r="AD16">
        <v>1.594698232</v>
      </c>
      <c r="AE16">
        <v>1.073974609</v>
      </c>
      <c r="AF16">
        <v>0.11914915</v>
      </c>
      <c r="AG16">
        <v>-0.44144948299999998</v>
      </c>
      <c r="AH16">
        <v>0.61101186200000002</v>
      </c>
      <c r="AI16">
        <v>0.301661809</v>
      </c>
      <c r="AJ16">
        <v>8</v>
      </c>
      <c r="AK16">
        <v>50</v>
      </c>
      <c r="AL16">
        <v>0</v>
      </c>
      <c r="AM16">
        <v>51.27</v>
      </c>
    </row>
    <row r="17" spans="1:39" x14ac:dyDescent="0.2">
      <c r="A17" s="5" t="s">
        <v>7692</v>
      </c>
      <c r="B17" s="5"/>
      <c r="C17" s="5"/>
      <c r="D17" t="s">
        <v>7554</v>
      </c>
      <c r="E17" t="s">
        <v>162</v>
      </c>
      <c r="F17" t="s">
        <v>100</v>
      </c>
      <c r="G17" t="s">
        <v>7555</v>
      </c>
      <c r="H17" t="s">
        <v>7554</v>
      </c>
      <c r="I17" s="4"/>
      <c r="J17" t="s">
        <v>58</v>
      </c>
      <c r="K17">
        <v>15.73</v>
      </c>
      <c r="L17" s="7"/>
      <c r="M17" s="7">
        <f>2^(Table25[[#This Row],[Trehalose: Difference]])</f>
        <v>6.5738608820020596</v>
      </c>
      <c r="N17" s="7"/>
      <c r="O17" s="7"/>
      <c r="P17" s="7"/>
      <c r="Q17" s="7"/>
      <c r="R17">
        <v>27.148313519999999</v>
      </c>
      <c r="S17">
        <v>27.208717350000001</v>
      </c>
      <c r="T17">
        <v>27.148702620000002</v>
      </c>
      <c r="U17">
        <v>26.732210160000001</v>
      </c>
      <c r="V17">
        <v>24.842887879999999</v>
      </c>
      <c r="W17">
        <v>26.690990450000001</v>
      </c>
      <c r="X17">
        <v>26.956819530000001</v>
      </c>
      <c r="Y17">
        <v>24.66252708</v>
      </c>
      <c r="Z17">
        <v>24.239803309999999</v>
      </c>
      <c r="AA17">
        <v>23.886716839999998</v>
      </c>
      <c r="AB17">
        <v>25.273857119999999</v>
      </c>
      <c r="AC17">
        <v>24.19493675</v>
      </c>
      <c r="AD17">
        <v>2.5273938490000001</v>
      </c>
      <c r="AE17">
        <v>2.7167409259999999</v>
      </c>
      <c r="AF17">
        <v>1.022305419</v>
      </c>
      <c r="AG17">
        <v>1.6368592580000001</v>
      </c>
      <c r="AH17">
        <v>0.37041405700000002</v>
      </c>
      <c r="AI17">
        <v>0.83454640700000005</v>
      </c>
      <c r="AJ17">
        <v>3</v>
      </c>
      <c r="AK17">
        <v>29.1</v>
      </c>
      <c r="AL17">
        <v>0</v>
      </c>
      <c r="AM17">
        <v>36.895000000000003</v>
      </c>
    </row>
    <row r="18" spans="1:39" x14ac:dyDescent="0.2">
      <c r="A18" s="5"/>
      <c r="B18" s="5" t="s">
        <v>7691</v>
      </c>
      <c r="C18" s="5"/>
      <c r="D18" t="s">
        <v>2307</v>
      </c>
      <c r="E18" t="s">
        <v>162</v>
      </c>
      <c r="F18" t="s">
        <v>100</v>
      </c>
      <c r="G18" t="s">
        <v>2308</v>
      </c>
      <c r="H18" t="s">
        <v>2307</v>
      </c>
      <c r="I18" t="s">
        <v>2309</v>
      </c>
      <c r="J18" t="s">
        <v>58</v>
      </c>
      <c r="K18">
        <v>13.116</v>
      </c>
      <c r="L18" s="7"/>
      <c r="M18" s="7"/>
      <c r="N18" s="7">
        <f>2^(-Table25[[#This Row],[Mannotrehalose: Difference]])</f>
        <v>2.0693355941555103</v>
      </c>
      <c r="O18" s="7"/>
      <c r="P18" s="7"/>
      <c r="Q18" s="7"/>
      <c r="R18">
        <v>26.217859270000002</v>
      </c>
      <c r="S18">
        <v>26.342180249999998</v>
      </c>
      <c r="T18">
        <v>26.878650669999999</v>
      </c>
      <c r="U18">
        <v>25.223955149999998</v>
      </c>
      <c r="V18">
        <v>25.79439163</v>
      </c>
      <c r="W18">
        <v>25.113395690000001</v>
      </c>
      <c r="X18">
        <v>26.547779080000002</v>
      </c>
      <c r="Y18">
        <v>26.489698409999999</v>
      </c>
      <c r="Z18">
        <v>26.3048687</v>
      </c>
      <c r="AA18">
        <v>26.302831650000002</v>
      </c>
      <c r="AB18">
        <v>26.383209229999999</v>
      </c>
      <c r="AC18">
        <v>26.593204499999999</v>
      </c>
      <c r="AD18">
        <v>8.5476966000000001E-2</v>
      </c>
      <c r="AE18">
        <v>5.3148269999999997E-2</v>
      </c>
      <c r="AF18">
        <v>1.998754047</v>
      </c>
      <c r="AG18">
        <v>-1.0491676329999999</v>
      </c>
      <c r="AH18">
        <v>6.4563052999999995E-2</v>
      </c>
      <c r="AI18">
        <v>2.1033605E-2</v>
      </c>
      <c r="AJ18">
        <v>7</v>
      </c>
      <c r="AK18">
        <v>64.2</v>
      </c>
      <c r="AL18">
        <v>0</v>
      </c>
      <c r="AM18">
        <v>43.978000000000002</v>
      </c>
    </row>
    <row r="19" spans="1:39" x14ac:dyDescent="0.2">
      <c r="A19" s="5"/>
      <c r="B19" s="5" t="s">
        <v>7691</v>
      </c>
      <c r="C19" s="5"/>
      <c r="D19" t="s">
        <v>363</v>
      </c>
      <c r="E19" t="s">
        <v>364</v>
      </c>
      <c r="F19" t="s">
        <v>365</v>
      </c>
      <c r="G19" t="s">
        <v>366</v>
      </c>
      <c r="H19" t="s">
        <v>367</v>
      </c>
      <c r="I19" t="s">
        <v>368</v>
      </c>
      <c r="J19" t="s">
        <v>91</v>
      </c>
      <c r="K19">
        <v>48.857999999999997</v>
      </c>
      <c r="L19" s="7"/>
      <c r="M19" s="7"/>
      <c r="N19" s="7">
        <f>2^(-Table25[[#This Row],[Mannotrehalose: Difference]])</f>
        <v>2.1911956665622934</v>
      </c>
      <c r="O19" s="7"/>
      <c r="P19" s="7"/>
      <c r="Q19" s="7"/>
      <c r="R19">
        <v>32.077945710000002</v>
      </c>
      <c r="S19">
        <v>31.782770159999998</v>
      </c>
      <c r="T19">
        <v>31.625621800000001</v>
      </c>
      <c r="U19">
        <v>30.77077293</v>
      </c>
      <c r="V19">
        <v>30.291318889999999</v>
      </c>
      <c r="W19">
        <v>30.750549320000001</v>
      </c>
      <c r="X19">
        <v>31.359247209999999</v>
      </c>
      <c r="Y19">
        <v>31.514181140000002</v>
      </c>
      <c r="Z19">
        <v>31.625577929999999</v>
      </c>
      <c r="AA19">
        <v>31.225040440000001</v>
      </c>
      <c r="AB19">
        <v>31.8286953</v>
      </c>
      <c r="AC19">
        <v>32.154060360000003</v>
      </c>
      <c r="AD19">
        <v>0.11104373100000001</v>
      </c>
      <c r="AE19">
        <v>9.2847187999999997E-2</v>
      </c>
      <c r="AF19">
        <v>1.6445685379999999</v>
      </c>
      <c r="AG19">
        <v>-1.1317183179999999</v>
      </c>
      <c r="AH19">
        <v>0.346181397</v>
      </c>
      <c r="AI19">
        <v>-0.23626327499999999</v>
      </c>
      <c r="AJ19">
        <v>14</v>
      </c>
      <c r="AK19">
        <v>43.2</v>
      </c>
      <c r="AL19">
        <v>0</v>
      </c>
      <c r="AM19">
        <v>323.31</v>
      </c>
    </row>
    <row r="20" spans="1:39" x14ac:dyDescent="0.2">
      <c r="A20" s="5"/>
      <c r="B20" s="5" t="s">
        <v>7691</v>
      </c>
      <c r="C20" s="5"/>
      <c r="D20" t="s">
        <v>2431</v>
      </c>
      <c r="E20" t="s">
        <v>2432</v>
      </c>
      <c r="F20" t="s">
        <v>2433</v>
      </c>
      <c r="G20" t="s">
        <v>2434</v>
      </c>
      <c r="H20" t="s">
        <v>2435</v>
      </c>
      <c r="I20" t="s">
        <v>2436</v>
      </c>
      <c r="J20" t="s">
        <v>395</v>
      </c>
      <c r="K20">
        <v>47.786000000000001</v>
      </c>
      <c r="L20" s="7"/>
      <c r="M20" s="7"/>
      <c r="N20" s="7">
        <f>2^(-Table25[[#This Row],[Mannotrehalose: Difference]])</f>
        <v>2.4758462517123387</v>
      </c>
      <c r="O20" s="7"/>
      <c r="P20" s="7"/>
      <c r="Q20" s="7"/>
      <c r="R20">
        <v>25.992027279999999</v>
      </c>
      <c r="S20">
        <v>24.311164860000002</v>
      </c>
      <c r="T20">
        <v>23.99430847</v>
      </c>
      <c r="U20">
        <v>24.927183150000001</v>
      </c>
      <c r="V20">
        <v>24.311305999999998</v>
      </c>
      <c r="W20">
        <v>24.802715299999999</v>
      </c>
      <c r="X20">
        <v>25.84589386</v>
      </c>
      <c r="Y20">
        <v>25.334836960000001</v>
      </c>
      <c r="Z20">
        <v>26.500391010000001</v>
      </c>
      <c r="AA20">
        <v>26.35821915</v>
      </c>
      <c r="AB20">
        <v>26.04291344</v>
      </c>
      <c r="AC20">
        <v>25.56383705</v>
      </c>
      <c r="AD20">
        <v>0.85917193000000003</v>
      </c>
      <c r="AE20">
        <v>-1.2224896750000001</v>
      </c>
      <c r="AF20">
        <v>1.9294510170000001</v>
      </c>
      <c r="AG20">
        <v>-1.3079217270000001</v>
      </c>
      <c r="AH20">
        <v>8.1800684999999998E-2</v>
      </c>
      <c r="AI20">
        <v>-9.4615935999999998E-2</v>
      </c>
      <c r="AJ20">
        <v>10</v>
      </c>
      <c r="AK20">
        <v>35.9</v>
      </c>
      <c r="AL20">
        <v>0</v>
      </c>
      <c r="AM20">
        <v>29.738</v>
      </c>
    </row>
    <row r="21" spans="1:39" x14ac:dyDescent="0.2">
      <c r="A21" s="5"/>
      <c r="B21" s="5" t="s">
        <v>7691</v>
      </c>
      <c r="C21" s="5"/>
      <c r="D21" t="s">
        <v>837</v>
      </c>
      <c r="E21" t="s">
        <v>838</v>
      </c>
      <c r="F21" t="s">
        <v>32</v>
      </c>
      <c r="G21" t="s">
        <v>839</v>
      </c>
      <c r="H21" t="s">
        <v>840</v>
      </c>
      <c r="I21" t="s">
        <v>841</v>
      </c>
      <c r="J21" t="s">
        <v>36</v>
      </c>
      <c r="K21">
        <v>47.942999999999998</v>
      </c>
      <c r="L21" s="7"/>
      <c r="M21" s="7"/>
      <c r="N21" s="7">
        <f>2^(-Table25[[#This Row],[Mannotrehalose: Difference]])</f>
        <v>2.0340801829404764</v>
      </c>
      <c r="O21" s="7"/>
      <c r="P21" s="7"/>
      <c r="Q21" s="7"/>
      <c r="R21">
        <v>30.501613620000001</v>
      </c>
      <c r="S21">
        <v>29.928888319999999</v>
      </c>
      <c r="T21">
        <v>29.984815600000001</v>
      </c>
      <c r="U21">
        <v>28.990940089999999</v>
      </c>
      <c r="V21">
        <v>29.440967560000001</v>
      </c>
      <c r="W21">
        <v>29.774295810000002</v>
      </c>
      <c r="X21">
        <v>30.013185499999999</v>
      </c>
      <c r="Y21">
        <v>29.664024349999998</v>
      </c>
      <c r="Z21">
        <v>29.841985699999999</v>
      </c>
      <c r="AA21">
        <v>30.127063750000001</v>
      </c>
      <c r="AB21">
        <v>30.424823759999999</v>
      </c>
      <c r="AC21">
        <v>30.727445599999999</v>
      </c>
      <c r="AD21">
        <v>0.50020544600000005</v>
      </c>
      <c r="AE21">
        <v>-0.28800519299999999</v>
      </c>
      <c r="AF21">
        <v>1.6378466279999999</v>
      </c>
      <c r="AG21">
        <v>-1.024376551</v>
      </c>
      <c r="AH21">
        <v>1.3667999340000001</v>
      </c>
      <c r="AI21">
        <v>-0.58671251899999999</v>
      </c>
      <c r="AJ21">
        <v>9</v>
      </c>
      <c r="AK21">
        <v>16.3</v>
      </c>
      <c r="AL21">
        <v>0</v>
      </c>
      <c r="AM21">
        <v>94.31</v>
      </c>
    </row>
    <row r="22" spans="1:39" x14ac:dyDescent="0.2">
      <c r="A22" s="5"/>
      <c r="B22" s="5" t="s">
        <v>7691</v>
      </c>
      <c r="C22" s="5"/>
      <c r="D22" t="s">
        <v>2619</v>
      </c>
      <c r="E22" t="s">
        <v>2620</v>
      </c>
      <c r="F22" t="s">
        <v>32</v>
      </c>
      <c r="G22" t="s">
        <v>2621</v>
      </c>
      <c r="H22" t="s">
        <v>2622</v>
      </c>
      <c r="I22" t="s">
        <v>2623</v>
      </c>
      <c r="J22" t="s">
        <v>36</v>
      </c>
      <c r="K22">
        <v>19.309000000000001</v>
      </c>
      <c r="L22" s="7"/>
      <c r="M22" s="7"/>
      <c r="N22" s="7">
        <f>2^(-Table25[[#This Row],[Mannotrehalose: Difference]])</f>
        <v>2.084890321897269</v>
      </c>
      <c r="O22" s="7"/>
      <c r="P22" s="7"/>
      <c r="Q22" s="7"/>
      <c r="R22">
        <v>28.8817749</v>
      </c>
      <c r="S22">
        <v>28.352581019999999</v>
      </c>
      <c r="T22">
        <v>28.289340970000001</v>
      </c>
      <c r="U22">
        <v>27.593204499999999</v>
      </c>
      <c r="V22">
        <v>28.1366291</v>
      </c>
      <c r="W22">
        <v>27.391410830000002</v>
      </c>
      <c r="X22">
        <v>28.312376019999999</v>
      </c>
      <c r="Y22">
        <v>28.284406659999998</v>
      </c>
      <c r="Z22">
        <v>28.49891663</v>
      </c>
      <c r="AA22">
        <v>29.04510307</v>
      </c>
      <c r="AB22">
        <v>28.578308109999998</v>
      </c>
      <c r="AC22">
        <v>28.67774773</v>
      </c>
      <c r="AD22">
        <v>0.47781604799999999</v>
      </c>
      <c r="AE22">
        <v>-0.25915400199999999</v>
      </c>
      <c r="AF22">
        <v>1.7980275400000001</v>
      </c>
      <c r="AG22">
        <v>-1.059971491</v>
      </c>
      <c r="AH22">
        <v>1.202009536</v>
      </c>
      <c r="AI22">
        <v>-0.401819865</v>
      </c>
      <c r="AJ22">
        <v>4</v>
      </c>
      <c r="AK22">
        <v>25.3</v>
      </c>
      <c r="AL22">
        <v>0</v>
      </c>
      <c r="AM22">
        <v>139.68</v>
      </c>
    </row>
    <row r="23" spans="1:39" x14ac:dyDescent="0.2">
      <c r="A23" s="5"/>
      <c r="B23" s="5" t="s">
        <v>7691</v>
      </c>
      <c r="C23" s="5"/>
      <c r="D23" t="s">
        <v>1429</v>
      </c>
      <c r="E23" t="s">
        <v>1430</v>
      </c>
      <c r="F23" t="s">
        <v>1431</v>
      </c>
      <c r="G23" t="s">
        <v>1432</v>
      </c>
      <c r="H23" t="s">
        <v>1433</v>
      </c>
      <c r="I23" t="s">
        <v>1434</v>
      </c>
      <c r="J23" t="s">
        <v>126</v>
      </c>
      <c r="K23">
        <v>47.829000000000001</v>
      </c>
      <c r="L23" s="7"/>
      <c r="M23" s="7"/>
      <c r="N23" s="7">
        <f>2^(-Table25[[#This Row],[Mannotrehalose: Difference]])</f>
        <v>3.7731735982934085</v>
      </c>
      <c r="O23" s="7"/>
      <c r="P23" s="7"/>
      <c r="Q23" s="7"/>
      <c r="R23">
        <v>28.031126019999999</v>
      </c>
      <c r="S23">
        <v>27.657037729999999</v>
      </c>
      <c r="T23">
        <v>26.813600539999999</v>
      </c>
      <c r="U23">
        <v>24.55414772</v>
      </c>
      <c r="V23">
        <v>25.115253450000001</v>
      </c>
      <c r="W23">
        <v>26.0429554</v>
      </c>
      <c r="X23">
        <v>27.053827290000001</v>
      </c>
      <c r="Y23">
        <v>26.882619859999998</v>
      </c>
      <c r="Z23">
        <v>26.983592989999998</v>
      </c>
      <c r="AA23">
        <v>26.435012820000001</v>
      </c>
      <c r="AB23">
        <v>27.749702450000001</v>
      </c>
      <c r="AC23">
        <v>27.274976729999999</v>
      </c>
      <c r="AD23">
        <v>0.26312856400000001</v>
      </c>
      <c r="AE23">
        <v>0.34735743200000002</v>
      </c>
      <c r="AF23">
        <v>1.5255207319999999</v>
      </c>
      <c r="AG23">
        <v>-1.915778478</v>
      </c>
      <c r="AH23">
        <v>0.176078981</v>
      </c>
      <c r="AI23">
        <v>-0.17988395700000001</v>
      </c>
      <c r="AJ23">
        <v>20</v>
      </c>
      <c r="AK23">
        <v>59.2</v>
      </c>
      <c r="AL23">
        <v>0</v>
      </c>
      <c r="AM23">
        <v>133.88</v>
      </c>
    </row>
    <row r="24" spans="1:39" x14ac:dyDescent="0.2">
      <c r="A24" s="5"/>
      <c r="B24" s="5" t="s">
        <v>7691</v>
      </c>
      <c r="C24" s="5"/>
      <c r="D24" t="s">
        <v>1649</v>
      </c>
      <c r="E24" t="s">
        <v>1650</v>
      </c>
      <c r="F24" t="s">
        <v>32</v>
      </c>
      <c r="G24" t="s">
        <v>1651</v>
      </c>
      <c r="H24" t="s">
        <v>1652</v>
      </c>
      <c r="I24" t="s">
        <v>1653</v>
      </c>
      <c r="J24" t="s">
        <v>58</v>
      </c>
      <c r="K24">
        <v>25.064</v>
      </c>
      <c r="L24" s="7"/>
      <c r="M24" s="7"/>
      <c r="N24" s="7">
        <f>2^(-Table25[[#This Row],[Mannotrehalose: Difference]])</f>
        <v>2.0592368943913137</v>
      </c>
      <c r="O24" s="7"/>
      <c r="P24" s="7"/>
      <c r="Q24" s="7"/>
      <c r="R24">
        <v>32.450443270000001</v>
      </c>
      <c r="S24">
        <v>32.00329971</v>
      </c>
      <c r="T24">
        <v>31.692289349999999</v>
      </c>
      <c r="U24">
        <v>30.954143519999999</v>
      </c>
      <c r="V24">
        <v>31.603639600000001</v>
      </c>
      <c r="W24">
        <v>31.472228999999999</v>
      </c>
      <c r="X24">
        <v>31.678041459999999</v>
      </c>
      <c r="Y24">
        <v>31.590494159999999</v>
      </c>
      <c r="Z24">
        <v>31.886928560000001</v>
      </c>
      <c r="AA24">
        <v>32.647552490000002</v>
      </c>
      <c r="AB24">
        <v>32.075683589999997</v>
      </c>
      <c r="AC24">
        <v>32.433105470000001</v>
      </c>
      <c r="AD24">
        <v>0.53824112800000001</v>
      </c>
      <c r="AE24">
        <v>-0.33676973999999998</v>
      </c>
      <c r="AF24">
        <v>1.800364133</v>
      </c>
      <c r="AG24">
        <v>-1.0421098070000001</v>
      </c>
      <c r="AH24">
        <v>1.6184678800000001</v>
      </c>
      <c r="AI24">
        <v>-0.66695912700000004</v>
      </c>
      <c r="AJ24">
        <v>7</v>
      </c>
      <c r="AK24">
        <v>26.2</v>
      </c>
      <c r="AL24">
        <v>0</v>
      </c>
      <c r="AM24">
        <v>323.31</v>
      </c>
    </row>
    <row r="25" spans="1:39" x14ac:dyDescent="0.2">
      <c r="A25" s="5"/>
      <c r="B25" s="5" t="s">
        <v>7691</v>
      </c>
      <c r="C25" s="5"/>
      <c r="D25" t="s">
        <v>4725</v>
      </c>
      <c r="E25" t="s">
        <v>99</v>
      </c>
      <c r="F25" t="s">
        <v>100</v>
      </c>
      <c r="G25" t="s">
        <v>4726</v>
      </c>
      <c r="H25" t="s">
        <v>4725</v>
      </c>
      <c r="I25" t="s">
        <v>4727</v>
      </c>
      <c r="J25" t="s">
        <v>58</v>
      </c>
      <c r="K25">
        <v>23.404</v>
      </c>
      <c r="L25" s="7"/>
      <c r="M25" s="7"/>
      <c r="N25" s="7">
        <f>2^(-Table25[[#This Row],[Mannotrehalose: Difference]])</f>
        <v>2.5746631588723696</v>
      </c>
      <c r="O25" s="7"/>
      <c r="P25" s="7"/>
      <c r="Q25" s="7"/>
      <c r="R25">
        <v>25.861501690000001</v>
      </c>
      <c r="S25">
        <v>26.044330599999999</v>
      </c>
      <c r="T25">
        <v>26.223466869999999</v>
      </c>
      <c r="U25">
        <v>24.249666210000001</v>
      </c>
      <c r="V25">
        <v>25.55359077</v>
      </c>
      <c r="W25">
        <v>24.16750717</v>
      </c>
      <c r="X25">
        <v>26.14035797</v>
      </c>
      <c r="Y25">
        <v>26.235185619999999</v>
      </c>
      <c r="Z25">
        <v>25.718320850000001</v>
      </c>
      <c r="AA25">
        <v>25.847854609999999</v>
      </c>
      <c r="AB25">
        <v>26.060934069999998</v>
      </c>
      <c r="AC25">
        <v>26.15512657</v>
      </c>
      <c r="AD25">
        <v>5.4248732000000001E-2</v>
      </c>
      <c r="AE25">
        <v>2.1794636999999999E-2</v>
      </c>
      <c r="AF25">
        <v>1.389370217</v>
      </c>
      <c r="AG25">
        <v>-1.3643836979999999</v>
      </c>
      <c r="AH25">
        <v>1.812882E-2</v>
      </c>
      <c r="AI25">
        <v>9.9830630000000004E-3</v>
      </c>
      <c r="AJ25">
        <v>6</v>
      </c>
      <c r="AK25">
        <v>41.7</v>
      </c>
      <c r="AL25">
        <v>0</v>
      </c>
      <c r="AM25">
        <v>14.473000000000001</v>
      </c>
    </row>
    <row r="26" spans="1:39" x14ac:dyDescent="0.2">
      <c r="A26" s="5"/>
      <c r="B26" s="5" t="s">
        <v>7691</v>
      </c>
      <c r="C26" s="5"/>
      <c r="D26" t="s">
        <v>6476</v>
      </c>
      <c r="E26" t="s">
        <v>6477</v>
      </c>
      <c r="F26" t="s">
        <v>6478</v>
      </c>
      <c r="G26" t="s">
        <v>6479</v>
      </c>
      <c r="H26" t="s">
        <v>6480</v>
      </c>
      <c r="I26" t="s">
        <v>6481</v>
      </c>
      <c r="J26" t="s">
        <v>91</v>
      </c>
      <c r="K26">
        <v>18.324999999999999</v>
      </c>
      <c r="L26" s="7"/>
      <c r="M26" s="7"/>
      <c r="N26" s="7">
        <f>2^(-Table25[[#This Row],[Mannotrehalose: Difference]])</f>
        <v>2.0270278997366109</v>
      </c>
      <c r="O26" s="7"/>
      <c r="P26" s="7"/>
      <c r="Q26" s="7"/>
      <c r="R26">
        <v>31.476676940000001</v>
      </c>
      <c r="S26">
        <v>30.995571139999999</v>
      </c>
      <c r="T26">
        <v>31.15309525</v>
      </c>
      <c r="U26">
        <v>30.203615190000001</v>
      </c>
      <c r="V26">
        <v>31.265562060000001</v>
      </c>
      <c r="W26">
        <v>30.365779880000002</v>
      </c>
      <c r="X26">
        <v>30.921957020000001</v>
      </c>
      <c r="Y26">
        <v>30.623224260000001</v>
      </c>
      <c r="Z26">
        <v>31.14388275</v>
      </c>
      <c r="AA26">
        <v>31.829603200000001</v>
      </c>
      <c r="AB26">
        <v>31.435394290000001</v>
      </c>
      <c r="AC26">
        <v>31.628057479999999</v>
      </c>
      <c r="AD26">
        <v>1.0936091649999999</v>
      </c>
      <c r="AE26">
        <v>-0.42257054599999999</v>
      </c>
      <c r="AF26">
        <v>1.3631766160000001</v>
      </c>
      <c r="AG26">
        <v>-1.019365946</v>
      </c>
      <c r="AH26">
        <v>1.751482537</v>
      </c>
      <c r="AI26">
        <v>-0.73466364500000003</v>
      </c>
      <c r="AJ26">
        <v>11</v>
      </c>
      <c r="AK26">
        <v>55</v>
      </c>
      <c r="AL26">
        <v>0</v>
      </c>
      <c r="AM26">
        <v>293.14</v>
      </c>
    </row>
    <row r="27" spans="1:39" x14ac:dyDescent="0.2">
      <c r="A27" s="5"/>
      <c r="B27" s="5" t="s">
        <v>7691</v>
      </c>
      <c r="C27" s="5"/>
      <c r="D27" t="s">
        <v>5179</v>
      </c>
      <c r="E27" t="s">
        <v>99</v>
      </c>
      <c r="F27" t="s">
        <v>100</v>
      </c>
      <c r="G27" t="s">
        <v>5180</v>
      </c>
      <c r="H27" t="s">
        <v>5179</v>
      </c>
      <c r="I27" t="s">
        <v>5181</v>
      </c>
      <c r="J27" t="s">
        <v>58</v>
      </c>
      <c r="K27">
        <v>31.934999999999999</v>
      </c>
      <c r="L27" s="7"/>
      <c r="M27" s="7"/>
      <c r="N27" s="7">
        <f>2^(-Table25[[#This Row],[Mannotrehalose: Difference]])</f>
        <v>2.0332063800844558</v>
      </c>
      <c r="O27" s="7"/>
      <c r="P27" s="7"/>
      <c r="Q27" s="7"/>
      <c r="R27">
        <v>26.623800280000001</v>
      </c>
      <c r="S27">
        <v>26.372985839999998</v>
      </c>
      <c r="T27">
        <v>26.142971039999999</v>
      </c>
      <c r="U27">
        <v>25.588207239999999</v>
      </c>
      <c r="V27">
        <v>25.03508759</v>
      </c>
      <c r="W27">
        <v>26.052251819999999</v>
      </c>
      <c r="X27">
        <v>26.1366291</v>
      </c>
      <c r="Y27">
        <v>26.239761349999998</v>
      </c>
      <c r="Z27">
        <v>26.337747570000001</v>
      </c>
      <c r="AA27">
        <v>26.43332672</v>
      </c>
      <c r="AB27">
        <v>26.609640120000002</v>
      </c>
      <c r="AC27">
        <v>26.70384979</v>
      </c>
      <c r="AD27">
        <v>0.56168467399999999</v>
      </c>
      <c r="AE27">
        <v>-0.20235316</v>
      </c>
      <c r="AF27">
        <v>1.548948161</v>
      </c>
      <c r="AG27">
        <v>-1.0237566629999999</v>
      </c>
      <c r="AH27">
        <v>1.6049731970000001</v>
      </c>
      <c r="AI27">
        <v>-0.34422620100000001</v>
      </c>
      <c r="AJ27">
        <v>9</v>
      </c>
      <c r="AK27">
        <v>38.4</v>
      </c>
      <c r="AL27">
        <v>0</v>
      </c>
      <c r="AM27">
        <v>82.855999999999995</v>
      </c>
    </row>
    <row r="28" spans="1:39" x14ac:dyDescent="0.2">
      <c r="A28" s="5"/>
      <c r="B28" s="5" t="s">
        <v>7691</v>
      </c>
      <c r="C28" s="5"/>
      <c r="D28" t="s">
        <v>2316</v>
      </c>
      <c r="E28" t="s">
        <v>2317</v>
      </c>
      <c r="F28" t="s">
        <v>2318</v>
      </c>
      <c r="G28" t="s">
        <v>2319</v>
      </c>
      <c r="H28" t="s">
        <v>2316</v>
      </c>
      <c r="I28" t="s">
        <v>2320</v>
      </c>
      <c r="J28" t="s">
        <v>91</v>
      </c>
      <c r="K28">
        <v>21.945</v>
      </c>
      <c r="L28" s="7"/>
      <c r="M28" s="7"/>
      <c r="N28" s="7">
        <f>2^(-Table25[[#This Row],[Mannotrehalose: Difference]])</f>
        <v>2.1488279227947436</v>
      </c>
      <c r="O28" s="7"/>
      <c r="P28" s="7"/>
      <c r="Q28" s="7"/>
      <c r="R28">
        <v>27.32568741</v>
      </c>
      <c r="S28">
        <v>27.272754670000001</v>
      </c>
      <c r="T28">
        <v>27.434679030000002</v>
      </c>
      <c r="U28">
        <v>26.26993942</v>
      </c>
      <c r="V28">
        <v>27.22444153</v>
      </c>
      <c r="W28">
        <v>26.41222191</v>
      </c>
      <c r="X28">
        <v>27.591850279999999</v>
      </c>
      <c r="Y28">
        <v>26.762685780000002</v>
      </c>
      <c r="Z28">
        <v>27.71698761</v>
      </c>
      <c r="AA28">
        <v>28.076635360000001</v>
      </c>
      <c r="AB28">
        <v>27.35001183</v>
      </c>
      <c r="AC28">
        <v>27.790605549999999</v>
      </c>
      <c r="AD28">
        <v>0.84601457700000005</v>
      </c>
      <c r="AE28">
        <v>-0.39471054100000003</v>
      </c>
      <c r="AF28">
        <v>1.40942046</v>
      </c>
      <c r="AG28">
        <v>-1.103549957</v>
      </c>
      <c r="AH28">
        <v>0.44827504400000001</v>
      </c>
      <c r="AI28">
        <v>-0.38190968800000002</v>
      </c>
      <c r="AJ28">
        <v>11</v>
      </c>
      <c r="AK28">
        <v>55.8</v>
      </c>
      <c r="AL28">
        <v>0</v>
      </c>
      <c r="AM28">
        <v>37.438000000000002</v>
      </c>
    </row>
    <row r="29" spans="1:39" x14ac:dyDescent="0.2">
      <c r="A29" s="5"/>
      <c r="B29" s="5" t="s">
        <v>7691</v>
      </c>
      <c r="C29" s="5"/>
      <c r="D29" t="s">
        <v>1579</v>
      </c>
      <c r="E29" t="s">
        <v>1580</v>
      </c>
      <c r="F29" t="s">
        <v>32</v>
      </c>
      <c r="G29" t="s">
        <v>1581</v>
      </c>
      <c r="H29" t="s">
        <v>1582</v>
      </c>
      <c r="I29" t="s">
        <v>1583</v>
      </c>
      <c r="J29" t="s">
        <v>36</v>
      </c>
      <c r="K29">
        <v>19.797999999999998</v>
      </c>
      <c r="L29" s="7"/>
      <c r="M29" s="7"/>
      <c r="N29" s="7">
        <f>2^(-Table25[[#This Row],[Mannotrehalose: Difference]])</f>
        <v>2.5152688885643268</v>
      </c>
      <c r="O29" s="7"/>
      <c r="P29" s="7"/>
      <c r="Q29" s="7"/>
      <c r="R29">
        <v>29.877553939999999</v>
      </c>
      <c r="S29">
        <v>29.474483490000001</v>
      </c>
      <c r="T29">
        <v>29.827068329999999</v>
      </c>
      <c r="U29">
        <v>28.751651760000001</v>
      </c>
      <c r="V29">
        <v>27.751491550000001</v>
      </c>
      <c r="W29">
        <v>28.828990940000001</v>
      </c>
      <c r="X29">
        <v>29.906414030000001</v>
      </c>
      <c r="Y29">
        <v>29.44527626</v>
      </c>
      <c r="Z29">
        <v>29.54703331</v>
      </c>
      <c r="AA29">
        <v>30.082458500000001</v>
      </c>
      <c r="AB29">
        <v>29.158847810000001</v>
      </c>
      <c r="AC29">
        <v>30.082965850000001</v>
      </c>
      <c r="AD29">
        <v>4.9877076999999999E-2</v>
      </c>
      <c r="AE29">
        <v>-4.8388799000000003E-2</v>
      </c>
      <c r="AF29">
        <v>1.3415329600000001</v>
      </c>
      <c r="AG29">
        <v>-1.3307126359999999</v>
      </c>
      <c r="AH29">
        <v>0.157092706</v>
      </c>
      <c r="AI29">
        <v>-0.14184951800000001</v>
      </c>
      <c r="AJ29">
        <v>3</v>
      </c>
      <c r="AK29">
        <v>29.4</v>
      </c>
      <c r="AL29">
        <v>0</v>
      </c>
      <c r="AM29">
        <v>49.209000000000003</v>
      </c>
    </row>
    <row r="30" spans="1:39" x14ac:dyDescent="0.2">
      <c r="A30" s="5"/>
      <c r="B30" s="5" t="s">
        <v>7691</v>
      </c>
      <c r="C30" s="5"/>
      <c r="D30" t="s">
        <v>1670</v>
      </c>
      <c r="E30" t="s">
        <v>1671</v>
      </c>
      <c r="F30" t="s">
        <v>1672</v>
      </c>
      <c r="G30" t="s">
        <v>1673</v>
      </c>
      <c r="H30" t="s">
        <v>1674</v>
      </c>
      <c r="I30" t="s">
        <v>1675</v>
      </c>
      <c r="J30" t="s">
        <v>395</v>
      </c>
      <c r="K30">
        <v>16.227</v>
      </c>
      <c r="L30" s="7"/>
      <c r="M30" s="7"/>
      <c r="N30" s="7">
        <f>2^(-Table25[[#This Row],[Mannotrehalose: Difference]])</f>
        <v>2.4695750231944027</v>
      </c>
      <c r="O30" s="7"/>
      <c r="P30" s="7"/>
      <c r="Q30" s="7"/>
      <c r="R30">
        <v>34.714107509999998</v>
      </c>
      <c r="S30">
        <v>34.65810776</v>
      </c>
      <c r="T30">
        <v>34.941177369999998</v>
      </c>
      <c r="U30">
        <v>33.141006470000001</v>
      </c>
      <c r="V30">
        <v>33.50911713</v>
      </c>
      <c r="W30">
        <v>34.137134549999999</v>
      </c>
      <c r="X30">
        <v>34.637901309999997</v>
      </c>
      <c r="Y30">
        <v>34.993740080000002</v>
      </c>
      <c r="Z30">
        <v>35.38003922</v>
      </c>
      <c r="AA30">
        <v>34.630218509999999</v>
      </c>
      <c r="AB30">
        <v>34.874954219999999</v>
      </c>
      <c r="AC30">
        <v>35.194873809999997</v>
      </c>
      <c r="AD30">
        <v>0.28039933500000003</v>
      </c>
      <c r="AE30">
        <v>-0.128884633</v>
      </c>
      <c r="AF30">
        <v>1.759458435</v>
      </c>
      <c r="AG30">
        <v>-1.304262797</v>
      </c>
      <c r="AH30">
        <v>0.14293159899999999</v>
      </c>
      <c r="AI30">
        <v>0.103878021</v>
      </c>
      <c r="AJ30">
        <v>24</v>
      </c>
      <c r="AK30">
        <v>93.8</v>
      </c>
      <c r="AL30">
        <v>0</v>
      </c>
      <c r="AM30">
        <v>323.31</v>
      </c>
    </row>
    <row r="31" spans="1:39" x14ac:dyDescent="0.2">
      <c r="A31" s="5"/>
      <c r="B31" s="5" t="s">
        <v>7691</v>
      </c>
      <c r="C31" s="5"/>
      <c r="D31" t="s">
        <v>2167</v>
      </c>
      <c r="E31" t="s">
        <v>1297</v>
      </c>
      <c r="F31" t="s">
        <v>32</v>
      </c>
      <c r="G31" t="s">
        <v>2168</v>
      </c>
      <c r="H31" t="s">
        <v>2167</v>
      </c>
      <c r="I31" t="s">
        <v>2169</v>
      </c>
      <c r="J31" t="s">
        <v>36</v>
      </c>
      <c r="K31">
        <v>21.943000000000001</v>
      </c>
      <c r="L31" s="7"/>
      <c r="M31" s="7"/>
      <c r="N31" s="7">
        <f>2^(-Table25[[#This Row],[Mannotrehalose: Difference]])</f>
        <v>2.3019990163451549</v>
      </c>
      <c r="O31" s="7"/>
      <c r="P31" s="7"/>
      <c r="Q31" s="7"/>
      <c r="R31">
        <v>28.821710589999999</v>
      </c>
      <c r="S31">
        <v>28.167200090000001</v>
      </c>
      <c r="T31">
        <v>28.326030729999999</v>
      </c>
      <c r="U31">
        <v>27.70120811</v>
      </c>
      <c r="V31">
        <v>27.612455369999999</v>
      </c>
      <c r="W31">
        <v>27.577587130000001</v>
      </c>
      <c r="X31">
        <v>28.294738769999999</v>
      </c>
      <c r="Y31">
        <v>28.5997448</v>
      </c>
      <c r="Z31">
        <v>28.418523789999998</v>
      </c>
      <c r="AA31">
        <v>28.443479539999998</v>
      </c>
      <c r="AB31">
        <v>28.99730873</v>
      </c>
      <c r="AC31">
        <v>29.05912399</v>
      </c>
      <c r="AD31">
        <v>0.641879003</v>
      </c>
      <c r="AE31">
        <v>-0.394990285</v>
      </c>
      <c r="AF31">
        <v>2.4214413370000001</v>
      </c>
      <c r="AG31">
        <v>-1.202887217</v>
      </c>
      <c r="AH31">
        <v>0.85592150600000005</v>
      </c>
      <c r="AI31">
        <v>-0.395634969</v>
      </c>
      <c r="AJ31">
        <v>8</v>
      </c>
      <c r="AK31">
        <v>62.1</v>
      </c>
      <c r="AL31">
        <v>0</v>
      </c>
      <c r="AM31">
        <v>52.656999999999996</v>
      </c>
    </row>
    <row r="32" spans="1:39" x14ac:dyDescent="0.2">
      <c r="A32" s="5"/>
      <c r="B32" s="5" t="s">
        <v>7691</v>
      </c>
      <c r="C32" s="5"/>
      <c r="D32" t="s">
        <v>3245</v>
      </c>
      <c r="E32" t="s">
        <v>261</v>
      </c>
      <c r="F32" t="s">
        <v>32</v>
      </c>
      <c r="G32" t="s">
        <v>3246</v>
      </c>
      <c r="H32" t="s">
        <v>3245</v>
      </c>
      <c r="I32" t="s">
        <v>3247</v>
      </c>
      <c r="J32" t="s">
        <v>36</v>
      </c>
      <c r="K32">
        <v>14.955</v>
      </c>
      <c r="L32" s="7"/>
      <c r="M32" s="7"/>
      <c r="N32" s="7">
        <f>2^(-Table25[[#This Row],[Mannotrehalose: Difference]])</f>
        <v>2.5054902975899629</v>
      </c>
      <c r="O32" s="7"/>
      <c r="P32" s="7"/>
      <c r="Q32" s="7"/>
      <c r="R32">
        <v>26.151723860000001</v>
      </c>
      <c r="S32">
        <v>25.88401794</v>
      </c>
      <c r="T32">
        <v>25.817289349999999</v>
      </c>
      <c r="U32">
        <v>25.039716720000001</v>
      </c>
      <c r="V32">
        <v>25.79429245</v>
      </c>
      <c r="W32">
        <v>24.589105610000001</v>
      </c>
      <c r="X32">
        <v>26.229383469999998</v>
      </c>
      <c r="Y32">
        <v>25.665084839999999</v>
      </c>
      <c r="Z32">
        <v>26.303092960000001</v>
      </c>
      <c r="AA32">
        <v>26.659080509999999</v>
      </c>
      <c r="AB32">
        <v>26.329355240000002</v>
      </c>
      <c r="AC32">
        <v>26.409957890000001</v>
      </c>
      <c r="AD32">
        <v>1.649123855</v>
      </c>
      <c r="AE32">
        <v>-0.51512082400000003</v>
      </c>
      <c r="AF32">
        <v>1.6533795849999999</v>
      </c>
      <c r="AG32">
        <v>-1.325092951</v>
      </c>
      <c r="AH32">
        <v>0.82583477199999999</v>
      </c>
      <c r="AI32">
        <v>-0.40027745599999998</v>
      </c>
      <c r="AJ32">
        <v>3</v>
      </c>
      <c r="AK32">
        <v>40.6</v>
      </c>
      <c r="AL32">
        <v>0</v>
      </c>
      <c r="AM32">
        <v>41.444000000000003</v>
      </c>
    </row>
    <row r="33" spans="1:39" x14ac:dyDescent="0.2">
      <c r="A33" s="5"/>
      <c r="B33" s="5" t="s">
        <v>7691</v>
      </c>
      <c r="C33" s="5"/>
      <c r="D33" t="s">
        <v>3286</v>
      </c>
      <c r="E33" t="s">
        <v>3287</v>
      </c>
      <c r="F33" t="s">
        <v>32</v>
      </c>
      <c r="G33" t="s">
        <v>3288</v>
      </c>
      <c r="H33" t="s">
        <v>3289</v>
      </c>
      <c r="I33" t="s">
        <v>3290</v>
      </c>
      <c r="J33" t="s">
        <v>36</v>
      </c>
      <c r="K33">
        <v>41.48</v>
      </c>
      <c r="L33" s="7"/>
      <c r="M33" s="7"/>
      <c r="N33" s="7">
        <f>2^(-Table25[[#This Row],[Mannotrehalose: Difference]])</f>
        <v>2.0516398459208549</v>
      </c>
      <c r="O33" s="7"/>
      <c r="P33" s="7"/>
      <c r="Q33" s="7"/>
      <c r="R33">
        <v>28.685386659999999</v>
      </c>
      <c r="S33">
        <v>28.341850279999999</v>
      </c>
      <c r="T33">
        <v>28.266645430000001</v>
      </c>
      <c r="U33">
        <v>27.476379390000002</v>
      </c>
      <c r="V33">
        <v>27.498535159999999</v>
      </c>
      <c r="W33">
        <v>28.161540989999999</v>
      </c>
      <c r="X33">
        <v>28.457010270000001</v>
      </c>
      <c r="Y33">
        <v>28.77542686</v>
      </c>
      <c r="Z33">
        <v>29.049003599999999</v>
      </c>
      <c r="AA33">
        <v>28.550615310000001</v>
      </c>
      <c r="AB33">
        <v>28.751811979999999</v>
      </c>
      <c r="AC33">
        <v>28.94436073</v>
      </c>
      <c r="AD33">
        <v>0.85929153199999997</v>
      </c>
      <c r="AE33">
        <v>-0.317635218</v>
      </c>
      <c r="AF33">
        <v>1.833838831</v>
      </c>
      <c r="AG33">
        <v>-1.036777496</v>
      </c>
      <c r="AH33">
        <v>1.8703766E-2</v>
      </c>
      <c r="AI33">
        <v>1.1550903E-2</v>
      </c>
      <c r="AJ33">
        <v>11</v>
      </c>
      <c r="AK33">
        <v>42.5</v>
      </c>
      <c r="AL33">
        <v>0</v>
      </c>
      <c r="AM33">
        <v>55.872</v>
      </c>
    </row>
    <row r="34" spans="1:39" x14ac:dyDescent="0.2">
      <c r="A34" s="5"/>
      <c r="B34" s="5" t="s">
        <v>7691</v>
      </c>
      <c r="C34" s="5"/>
      <c r="D34" t="s">
        <v>2838</v>
      </c>
      <c r="E34" t="s">
        <v>2839</v>
      </c>
      <c r="F34" t="s">
        <v>2840</v>
      </c>
      <c r="G34" t="s">
        <v>2841</v>
      </c>
      <c r="H34" t="s">
        <v>2842</v>
      </c>
      <c r="I34" t="s">
        <v>2843</v>
      </c>
      <c r="J34" t="s">
        <v>126</v>
      </c>
      <c r="K34">
        <v>12.227</v>
      </c>
      <c r="L34" s="7"/>
      <c r="M34" s="7"/>
      <c r="N34" s="7">
        <f>2^(-Table25[[#This Row],[Mannotrehalose: Difference]])</f>
        <v>2.5513674216892945</v>
      </c>
      <c r="O34" s="7"/>
      <c r="P34" s="7"/>
      <c r="Q34" s="7"/>
      <c r="R34">
        <v>26.245449069999999</v>
      </c>
      <c r="S34">
        <v>25.959497450000001</v>
      </c>
      <c r="T34">
        <v>26.500968929999999</v>
      </c>
      <c r="U34">
        <v>25.045614239999999</v>
      </c>
      <c r="V34">
        <v>24.560789110000002</v>
      </c>
      <c r="W34">
        <v>25.97738266</v>
      </c>
      <c r="X34">
        <v>26.184896470000002</v>
      </c>
      <c r="Y34">
        <v>25.31182098</v>
      </c>
      <c r="Z34">
        <v>23.769557949999999</v>
      </c>
      <c r="AA34">
        <v>26.658536909999999</v>
      </c>
      <c r="AB34">
        <v>26.516515729999998</v>
      </c>
      <c r="AC34">
        <v>26.462545389999999</v>
      </c>
      <c r="AD34">
        <v>0.86524504999999996</v>
      </c>
      <c r="AE34">
        <v>-0.31056086199999999</v>
      </c>
      <c r="AF34">
        <v>1.4907282980000001</v>
      </c>
      <c r="AG34">
        <v>-1.3512706759999999</v>
      </c>
      <c r="AH34">
        <v>0.96305094000000002</v>
      </c>
      <c r="AI34">
        <v>-1.4571075440000001</v>
      </c>
      <c r="AJ34">
        <v>3</v>
      </c>
      <c r="AK34">
        <v>42</v>
      </c>
      <c r="AL34">
        <v>0</v>
      </c>
      <c r="AM34">
        <v>38.698999999999998</v>
      </c>
    </row>
    <row r="35" spans="1:39" x14ac:dyDescent="0.2">
      <c r="A35" s="5"/>
      <c r="B35" s="5" t="s">
        <v>7691</v>
      </c>
      <c r="C35" s="5"/>
      <c r="D35" t="s">
        <v>7185</v>
      </c>
      <c r="E35" t="s">
        <v>7186</v>
      </c>
      <c r="F35" t="s">
        <v>7187</v>
      </c>
      <c r="G35" t="s">
        <v>7188</v>
      </c>
      <c r="H35" t="s">
        <v>7189</v>
      </c>
      <c r="I35" t="s">
        <v>7190</v>
      </c>
      <c r="J35" t="s">
        <v>43</v>
      </c>
      <c r="K35">
        <v>24.481000000000002</v>
      </c>
      <c r="L35" s="7"/>
      <c r="M35" s="7"/>
      <c r="N35" s="7">
        <f>2^(-Table25[[#This Row],[Mannotrehalose: Difference]])</f>
        <v>2.6175780380998983</v>
      </c>
      <c r="O35" s="7"/>
      <c r="P35" s="7"/>
      <c r="Q35" s="7"/>
      <c r="R35">
        <v>22.531156540000001</v>
      </c>
      <c r="S35">
        <v>26.03225136</v>
      </c>
      <c r="T35">
        <v>26.748680109999999</v>
      </c>
      <c r="U35">
        <v>24.990484240000001</v>
      </c>
      <c r="V35">
        <v>25.044666289999999</v>
      </c>
      <c r="W35">
        <v>24.49342918</v>
      </c>
      <c r="X35">
        <v>27.128391270000002</v>
      </c>
      <c r="Y35">
        <v>26.420951840000001</v>
      </c>
      <c r="Z35">
        <v>26.72611427</v>
      </c>
      <c r="AA35">
        <v>26.304294590000001</v>
      </c>
      <c r="AB35">
        <v>26.052272800000001</v>
      </c>
      <c r="AC35">
        <v>26.336709979999998</v>
      </c>
      <c r="AD35">
        <v>0.35968546899999998</v>
      </c>
      <c r="AE35">
        <v>-1.1270631149999999</v>
      </c>
      <c r="AF35">
        <v>2.669101387</v>
      </c>
      <c r="AG35">
        <v>-1.388232549</v>
      </c>
      <c r="AH35">
        <v>1.108557743</v>
      </c>
      <c r="AI35">
        <v>0.52739334100000002</v>
      </c>
      <c r="AJ35">
        <v>10</v>
      </c>
      <c r="AK35">
        <v>63.4</v>
      </c>
      <c r="AL35">
        <v>0</v>
      </c>
      <c r="AM35">
        <v>41.985999999999997</v>
      </c>
    </row>
    <row r="36" spans="1:39" x14ac:dyDescent="0.2">
      <c r="A36" s="5"/>
      <c r="B36" s="5" t="s">
        <v>7691</v>
      </c>
      <c r="C36" s="5"/>
      <c r="D36" t="s">
        <v>5727</v>
      </c>
      <c r="E36" t="s">
        <v>5728</v>
      </c>
      <c r="F36" t="s">
        <v>5729</v>
      </c>
      <c r="G36" t="s">
        <v>5730</v>
      </c>
      <c r="H36" t="s">
        <v>5731</v>
      </c>
      <c r="I36" t="s">
        <v>5732</v>
      </c>
      <c r="J36" t="s">
        <v>91</v>
      </c>
      <c r="K36">
        <v>63.671999999999997</v>
      </c>
      <c r="L36" s="7"/>
      <c r="M36" s="7"/>
      <c r="N36" s="7">
        <f>2^(-Table25[[#This Row],[Mannotrehalose: Difference]])</f>
        <v>2.0150504201443931</v>
      </c>
      <c r="O36" s="7"/>
      <c r="P36" s="7"/>
      <c r="Q36" s="7"/>
      <c r="R36">
        <v>32.90190887</v>
      </c>
      <c r="S36">
        <v>32.278442380000001</v>
      </c>
      <c r="T36">
        <v>31.87382698</v>
      </c>
      <c r="U36">
        <v>31.630662919999999</v>
      </c>
      <c r="V36">
        <v>32.493000029999997</v>
      </c>
      <c r="W36">
        <v>31.83322716</v>
      </c>
      <c r="X36">
        <v>32.307151789999999</v>
      </c>
      <c r="Y36">
        <v>31.91566658</v>
      </c>
      <c r="Z36">
        <v>32.123088840000001</v>
      </c>
      <c r="AA36">
        <v>33.302528379999998</v>
      </c>
      <c r="AB36">
        <v>32.718105319999999</v>
      </c>
      <c r="AC36">
        <v>32.968704219999999</v>
      </c>
      <c r="AD36">
        <v>0.87387966299999997</v>
      </c>
      <c r="AE36">
        <v>-0.64505322799999998</v>
      </c>
      <c r="AF36">
        <v>1.5055013429999999</v>
      </c>
      <c r="AG36">
        <v>-1.0108159379999999</v>
      </c>
      <c r="AH36">
        <v>1.9077958209999999</v>
      </c>
      <c r="AI36">
        <v>-0.88114356999999999</v>
      </c>
      <c r="AJ36">
        <v>13</v>
      </c>
      <c r="AK36">
        <v>20.6</v>
      </c>
      <c r="AL36">
        <v>0</v>
      </c>
      <c r="AM36">
        <v>227.28</v>
      </c>
    </row>
    <row r="37" spans="1:39" x14ac:dyDescent="0.2">
      <c r="A37" s="5"/>
      <c r="B37" s="5" t="s">
        <v>7691</v>
      </c>
      <c r="C37" s="5"/>
      <c r="D37" t="s">
        <v>3949</v>
      </c>
      <c r="E37" t="s">
        <v>612</v>
      </c>
      <c r="F37" t="s">
        <v>32</v>
      </c>
      <c r="G37" t="s">
        <v>3950</v>
      </c>
      <c r="H37" t="s">
        <v>3949</v>
      </c>
      <c r="I37" t="s">
        <v>3951</v>
      </c>
      <c r="J37" t="s">
        <v>36</v>
      </c>
      <c r="K37">
        <v>33.380000000000003</v>
      </c>
      <c r="L37" s="7"/>
      <c r="M37" s="7"/>
      <c r="N37" s="7">
        <f>2^(-Table25[[#This Row],[Mannotrehalose: Difference]])</f>
        <v>2.0641531677405442</v>
      </c>
      <c r="O37" s="7"/>
      <c r="P37" s="7"/>
      <c r="Q37" s="7"/>
      <c r="R37">
        <v>28.54030418</v>
      </c>
      <c r="S37">
        <v>28.113466259999999</v>
      </c>
      <c r="T37">
        <v>28.084512709999998</v>
      </c>
      <c r="U37">
        <v>27.217063899999999</v>
      </c>
      <c r="V37">
        <v>27.173408510000002</v>
      </c>
      <c r="W37">
        <v>27.766292570000001</v>
      </c>
      <c r="X37">
        <v>28.334409709999999</v>
      </c>
      <c r="Y37">
        <v>27.523876189999999</v>
      </c>
      <c r="Z37">
        <v>28.185226440000001</v>
      </c>
      <c r="AA37">
        <v>27.891397479999998</v>
      </c>
      <c r="AB37">
        <v>28.661291120000001</v>
      </c>
      <c r="AC37">
        <v>28.740726469999998</v>
      </c>
      <c r="AD37">
        <v>0.236012582</v>
      </c>
      <c r="AE37">
        <v>-0.185043971</v>
      </c>
      <c r="AF37">
        <v>1.464533519</v>
      </c>
      <c r="AG37">
        <v>-1.0455500280000001</v>
      </c>
      <c r="AH37">
        <v>0.49378886</v>
      </c>
      <c r="AI37">
        <v>-0.41663424199999999</v>
      </c>
      <c r="AJ37">
        <v>8</v>
      </c>
      <c r="AK37">
        <v>29.2</v>
      </c>
      <c r="AL37">
        <v>0</v>
      </c>
      <c r="AM37">
        <v>109.81</v>
      </c>
    </row>
    <row r="38" spans="1:39" x14ac:dyDescent="0.2">
      <c r="A38" s="5"/>
      <c r="B38" s="5" t="s">
        <v>7691</v>
      </c>
      <c r="C38" s="5"/>
      <c r="D38" t="s">
        <v>3146</v>
      </c>
      <c r="E38" t="s">
        <v>3147</v>
      </c>
      <c r="F38" t="s">
        <v>3148</v>
      </c>
      <c r="G38" t="s">
        <v>3149</v>
      </c>
      <c r="H38" t="s">
        <v>3150</v>
      </c>
      <c r="I38" t="s">
        <v>3151</v>
      </c>
      <c r="J38" t="s">
        <v>232</v>
      </c>
      <c r="K38">
        <v>50.72</v>
      </c>
      <c r="L38" s="7"/>
      <c r="M38" s="7"/>
      <c r="N38" s="7">
        <f>2^(-Table25[[#This Row],[Mannotrehalose: Difference]])</f>
        <v>2.535796576424707</v>
      </c>
      <c r="O38" s="7"/>
      <c r="P38" s="7"/>
      <c r="Q38" s="7"/>
      <c r="R38">
        <v>25.108928679999998</v>
      </c>
      <c r="S38">
        <v>23.822185520000001</v>
      </c>
      <c r="T38">
        <v>25.008939739999999</v>
      </c>
      <c r="U38">
        <v>24.937818530000001</v>
      </c>
      <c r="V38">
        <v>23.772237780000001</v>
      </c>
      <c r="W38">
        <v>24.207305909999999</v>
      </c>
      <c r="X38">
        <v>24.790864939999999</v>
      </c>
      <c r="Y38">
        <v>24.800195689999999</v>
      </c>
      <c r="Z38">
        <v>26.020792010000001</v>
      </c>
      <c r="AA38">
        <v>25.723611829999999</v>
      </c>
      <c r="AB38">
        <v>25.346820829999999</v>
      </c>
      <c r="AC38">
        <v>25.874246599999999</v>
      </c>
      <c r="AD38">
        <v>1.0648682460000001</v>
      </c>
      <c r="AE38">
        <v>-1.001541773</v>
      </c>
      <c r="AF38">
        <v>1.63694991</v>
      </c>
      <c r="AG38">
        <v>-1.3424390159999999</v>
      </c>
      <c r="AH38">
        <v>0.43496099100000002</v>
      </c>
      <c r="AI38">
        <v>-0.44427553800000003</v>
      </c>
      <c r="AJ38">
        <v>7</v>
      </c>
      <c r="AK38">
        <v>23.1</v>
      </c>
      <c r="AL38">
        <v>0</v>
      </c>
      <c r="AM38">
        <v>21.446000000000002</v>
      </c>
    </row>
    <row r="39" spans="1:39" x14ac:dyDescent="0.2">
      <c r="A39" s="5"/>
      <c r="B39" s="5" t="s">
        <v>7691</v>
      </c>
      <c r="C39" s="5"/>
      <c r="D39" t="s">
        <v>7540</v>
      </c>
      <c r="E39" t="s">
        <v>7541</v>
      </c>
      <c r="F39" t="s">
        <v>7542</v>
      </c>
      <c r="G39" t="s">
        <v>7543</v>
      </c>
      <c r="H39" t="s">
        <v>7544</v>
      </c>
      <c r="I39" t="s">
        <v>7545</v>
      </c>
      <c r="J39" t="s">
        <v>91</v>
      </c>
      <c r="K39">
        <v>16.3</v>
      </c>
      <c r="L39" s="7"/>
      <c r="M39" s="7"/>
      <c r="N39" s="7">
        <f>2^(-Table25[[#This Row],[Mannotrehalose: Difference]])</f>
        <v>5.4882995553648559</v>
      </c>
      <c r="O39" s="7"/>
      <c r="P39" s="7"/>
      <c r="Q39" s="7"/>
      <c r="R39">
        <v>27.19563484</v>
      </c>
      <c r="S39">
        <v>27.30216789</v>
      </c>
      <c r="T39">
        <v>27.382202150000001</v>
      </c>
      <c r="U39">
        <v>25.226827620000002</v>
      </c>
      <c r="V39">
        <v>25.485282900000001</v>
      </c>
      <c r="W39">
        <v>24.156713490000001</v>
      </c>
      <c r="X39">
        <v>27.469640729999998</v>
      </c>
      <c r="Y39">
        <v>27.194320680000001</v>
      </c>
      <c r="Z39">
        <v>27.31699944</v>
      </c>
      <c r="AA39">
        <v>27.861774440000001</v>
      </c>
      <c r="AB39">
        <v>27.299900050000002</v>
      </c>
      <c r="AC39">
        <v>27.076227190000001</v>
      </c>
      <c r="AD39">
        <v>0.190444211</v>
      </c>
      <c r="AE39">
        <v>-0.11929893499999999</v>
      </c>
      <c r="AF39">
        <v>2.1970247540000001</v>
      </c>
      <c r="AG39">
        <v>-2.4563592270000001</v>
      </c>
      <c r="AH39">
        <v>0.12719013200000001</v>
      </c>
      <c r="AI39">
        <v>-8.5646947000000001E-2</v>
      </c>
      <c r="AJ39">
        <v>4</v>
      </c>
      <c r="AK39">
        <v>41</v>
      </c>
      <c r="AL39">
        <v>0</v>
      </c>
      <c r="AM39">
        <v>16.803000000000001</v>
      </c>
    </row>
    <row r="40" spans="1:39" x14ac:dyDescent="0.2">
      <c r="A40" s="5"/>
      <c r="B40" s="5" t="s">
        <v>7691</v>
      </c>
      <c r="C40" s="5"/>
      <c r="D40" t="s">
        <v>5388</v>
      </c>
      <c r="E40" t="s">
        <v>5389</v>
      </c>
      <c r="F40" t="s">
        <v>32</v>
      </c>
      <c r="G40" t="s">
        <v>5390</v>
      </c>
      <c r="H40" t="s">
        <v>5391</v>
      </c>
      <c r="I40" t="s">
        <v>5392</v>
      </c>
      <c r="J40" t="s">
        <v>36</v>
      </c>
      <c r="K40">
        <v>25.050999999999998</v>
      </c>
      <c r="L40" s="7"/>
      <c r="M40" s="7"/>
      <c r="N40" s="7">
        <f>2^(-Table25[[#This Row],[Mannotrehalose: Difference]])</f>
        <v>2.1541090216585621</v>
      </c>
      <c r="O40" s="7"/>
      <c r="P40" s="7"/>
      <c r="Q40" s="7"/>
      <c r="R40">
        <v>27.880285260000001</v>
      </c>
      <c r="S40">
        <v>27.208343509999999</v>
      </c>
      <c r="T40">
        <v>26.852100369999999</v>
      </c>
      <c r="U40">
        <v>26.536277770000002</v>
      </c>
      <c r="V40">
        <v>26.49023438</v>
      </c>
      <c r="W40">
        <v>26.814210889999998</v>
      </c>
      <c r="X40">
        <v>27.075819020000001</v>
      </c>
      <c r="Y40">
        <v>26.555801389999999</v>
      </c>
      <c r="Z40">
        <v>27.239725109999998</v>
      </c>
      <c r="AA40">
        <v>27.717967989999998</v>
      </c>
      <c r="AB40">
        <v>27.53919411</v>
      </c>
      <c r="AC40">
        <v>27.904834749999999</v>
      </c>
      <c r="AD40">
        <v>0.56629020200000002</v>
      </c>
      <c r="AE40">
        <v>-0.40708923299999999</v>
      </c>
      <c r="AF40">
        <v>2.7873287549999999</v>
      </c>
      <c r="AG40">
        <v>-1.107091268</v>
      </c>
      <c r="AH40">
        <v>1.522482313</v>
      </c>
      <c r="AI40">
        <v>-0.76355044000000005</v>
      </c>
      <c r="AJ40">
        <v>10</v>
      </c>
      <c r="AK40">
        <v>52.3</v>
      </c>
      <c r="AL40">
        <v>0</v>
      </c>
      <c r="AM40">
        <v>100.7</v>
      </c>
    </row>
    <row r="41" spans="1:39" x14ac:dyDescent="0.2">
      <c r="A41" s="5"/>
      <c r="B41" s="5" t="s">
        <v>7691</v>
      </c>
      <c r="C41" s="5"/>
      <c r="D41" t="s">
        <v>4468</v>
      </c>
      <c r="E41" t="s">
        <v>261</v>
      </c>
      <c r="F41" t="s">
        <v>100</v>
      </c>
      <c r="G41" t="s">
        <v>4469</v>
      </c>
      <c r="H41" t="s">
        <v>4468</v>
      </c>
      <c r="I41" t="s">
        <v>4470</v>
      </c>
      <c r="J41" t="s">
        <v>36</v>
      </c>
      <c r="K41">
        <v>27.001999999999999</v>
      </c>
      <c r="L41" s="7"/>
      <c r="M41" s="7"/>
      <c r="N41" s="7">
        <f>2^(-Table25[[#This Row],[Mannotrehalose: Difference]])</f>
        <v>3.0032561048281092</v>
      </c>
      <c r="O41" s="7"/>
      <c r="P41" s="7"/>
      <c r="Q41" s="7"/>
      <c r="R41">
        <v>30.774625780000001</v>
      </c>
      <c r="S41">
        <v>30.322490689999999</v>
      </c>
      <c r="T41">
        <v>30.619819639999999</v>
      </c>
      <c r="U41">
        <v>29.151729580000001</v>
      </c>
      <c r="V41">
        <v>28.071529389999998</v>
      </c>
      <c r="W41">
        <v>29.819885249999999</v>
      </c>
      <c r="X41">
        <v>31.014316560000001</v>
      </c>
      <c r="Y41">
        <v>30.671264650000001</v>
      </c>
      <c r="Z41">
        <v>30.63434792</v>
      </c>
      <c r="AA41">
        <v>30.246604919999999</v>
      </c>
      <c r="AB41">
        <v>30.544069289999999</v>
      </c>
      <c r="AC41">
        <v>31.012052539999999</v>
      </c>
      <c r="AD41">
        <v>3.7397109999999997E-2</v>
      </c>
      <c r="AE41">
        <v>-2.8596877999999999E-2</v>
      </c>
      <c r="AF41">
        <v>1.3351591469999999</v>
      </c>
      <c r="AG41">
        <v>-1.586527507</v>
      </c>
      <c r="AH41">
        <v>0.27262551899999998</v>
      </c>
      <c r="AI41">
        <v>0.172400792</v>
      </c>
      <c r="AJ41">
        <v>11</v>
      </c>
      <c r="AK41">
        <v>64.3</v>
      </c>
      <c r="AL41">
        <v>0</v>
      </c>
      <c r="AM41">
        <v>229.19</v>
      </c>
    </row>
    <row r="42" spans="1:39" x14ac:dyDescent="0.2">
      <c r="A42" s="5"/>
      <c r="B42" s="5" t="s">
        <v>7691</v>
      </c>
      <c r="C42" s="5"/>
      <c r="D42" t="s">
        <v>3729</v>
      </c>
      <c r="E42" t="s">
        <v>3730</v>
      </c>
      <c r="F42" t="s">
        <v>100</v>
      </c>
      <c r="G42" t="s">
        <v>3731</v>
      </c>
      <c r="H42" t="s">
        <v>3732</v>
      </c>
      <c r="I42" t="s">
        <v>3733</v>
      </c>
      <c r="J42" t="s">
        <v>36</v>
      </c>
      <c r="K42">
        <v>10.795</v>
      </c>
      <c r="L42" s="7"/>
      <c r="M42" s="7"/>
      <c r="N42" s="7">
        <f>2^(-Table25[[#This Row],[Mannotrehalose: Difference]])</f>
        <v>2.4419642303057745</v>
      </c>
      <c r="O42" s="7"/>
      <c r="P42" s="7"/>
      <c r="Q42" s="7"/>
      <c r="R42">
        <v>28.219696039999999</v>
      </c>
      <c r="S42">
        <v>27.929763789999999</v>
      </c>
      <c r="T42">
        <v>28.31021118</v>
      </c>
      <c r="U42">
        <v>26.36207199</v>
      </c>
      <c r="V42">
        <v>27.6607132</v>
      </c>
      <c r="W42">
        <v>27.325601580000001</v>
      </c>
      <c r="X42">
        <v>28.787216189999999</v>
      </c>
      <c r="Y42">
        <v>27.754171370000002</v>
      </c>
      <c r="Z42">
        <v>27.873262409999999</v>
      </c>
      <c r="AA42">
        <v>28.75273705</v>
      </c>
      <c r="AB42">
        <v>28.07423782</v>
      </c>
      <c r="AC42">
        <v>28.385538100000002</v>
      </c>
      <c r="AD42">
        <v>0.47974870800000002</v>
      </c>
      <c r="AE42">
        <v>-0.25094731599999998</v>
      </c>
      <c r="AF42">
        <v>1.3793511510000001</v>
      </c>
      <c r="AG42">
        <v>-1.288042068</v>
      </c>
      <c r="AH42">
        <v>0.28125695499999998</v>
      </c>
      <c r="AI42">
        <v>-0.26595433600000001</v>
      </c>
      <c r="AJ42">
        <v>4</v>
      </c>
      <c r="AK42">
        <v>27.2</v>
      </c>
      <c r="AL42">
        <v>0</v>
      </c>
      <c r="AM42">
        <v>19.100999999999999</v>
      </c>
    </row>
    <row r="43" spans="1:39" x14ac:dyDescent="0.2">
      <c r="A43" s="5"/>
      <c r="B43" s="5" t="s">
        <v>7691</v>
      </c>
      <c r="C43" s="5"/>
      <c r="D43" t="s">
        <v>3784</v>
      </c>
      <c r="E43" t="s">
        <v>3785</v>
      </c>
      <c r="F43" t="s">
        <v>3786</v>
      </c>
      <c r="G43" t="s">
        <v>3787</v>
      </c>
      <c r="H43" t="s">
        <v>3788</v>
      </c>
      <c r="I43" t="s">
        <v>3789</v>
      </c>
      <c r="J43" t="s">
        <v>232</v>
      </c>
      <c r="K43">
        <v>31.088999999999999</v>
      </c>
      <c r="L43" s="7"/>
      <c r="M43" s="7"/>
      <c r="N43" s="7">
        <f>2^(-Table25[[#This Row],[Mannotrehalose: Difference]])</f>
        <v>5.6326326394059523</v>
      </c>
      <c r="O43" s="7"/>
      <c r="P43" s="7"/>
      <c r="Q43" s="7"/>
      <c r="R43">
        <v>27.37052727</v>
      </c>
      <c r="S43">
        <v>27.599815370000002</v>
      </c>
      <c r="T43">
        <v>27.76509094</v>
      </c>
      <c r="U43">
        <v>25.545434950000001</v>
      </c>
      <c r="V43">
        <v>24.73764229</v>
      </c>
      <c r="W43">
        <v>25.232355120000001</v>
      </c>
      <c r="X43">
        <v>28.12460136</v>
      </c>
      <c r="Y43">
        <v>27.73059082</v>
      </c>
      <c r="Z43">
        <v>27.980163569999998</v>
      </c>
      <c r="AA43">
        <v>27.592990879999999</v>
      </c>
      <c r="AB43">
        <v>27.556838989999999</v>
      </c>
      <c r="AC43">
        <v>27.84703064</v>
      </c>
      <c r="AD43">
        <v>0.23384893900000001</v>
      </c>
      <c r="AE43">
        <v>-8.7142309000000001E-2</v>
      </c>
      <c r="AF43">
        <v>3.2310327839999999</v>
      </c>
      <c r="AG43">
        <v>-2.4938093819999998</v>
      </c>
      <c r="AH43">
        <v>0.886566034</v>
      </c>
      <c r="AI43">
        <v>0.27949841800000003</v>
      </c>
      <c r="AJ43">
        <v>9</v>
      </c>
      <c r="AK43">
        <v>68.900000000000006</v>
      </c>
      <c r="AL43">
        <v>0</v>
      </c>
      <c r="AM43">
        <v>89.616</v>
      </c>
    </row>
    <row r="44" spans="1:39" x14ac:dyDescent="0.2">
      <c r="A44" s="5"/>
      <c r="B44" s="5" t="s">
        <v>7692</v>
      </c>
      <c r="C44" s="5"/>
      <c r="D44" t="s">
        <v>3647</v>
      </c>
      <c r="E44" t="s">
        <v>1464</v>
      </c>
      <c r="F44" t="s">
        <v>111</v>
      </c>
      <c r="G44" t="s">
        <v>3648</v>
      </c>
      <c r="H44" t="s">
        <v>3647</v>
      </c>
      <c r="I44" t="s">
        <v>3649</v>
      </c>
      <c r="J44" t="s">
        <v>91</v>
      </c>
      <c r="K44">
        <v>47.354999999999997</v>
      </c>
      <c r="L44" s="7"/>
      <c r="M44" s="7"/>
      <c r="N44" s="7"/>
      <c r="O44" s="7">
        <f>2^(Table25[[#This Row],[Mannotrehalose: Difference]])</f>
        <v>2.87173207935622</v>
      </c>
      <c r="P44" s="7"/>
      <c r="Q44" s="7"/>
      <c r="R44">
        <v>26.052127840000001</v>
      </c>
      <c r="S44">
        <v>25.656709670000001</v>
      </c>
      <c r="T44">
        <v>27.556180950000002</v>
      </c>
      <c r="U44">
        <v>27.273376460000001</v>
      </c>
      <c r="V44">
        <v>27.644714359999998</v>
      </c>
      <c r="W44">
        <v>27.618349080000002</v>
      </c>
      <c r="X44">
        <v>26.083326339999999</v>
      </c>
      <c r="Y44">
        <v>25.240345000000001</v>
      </c>
      <c r="Z44">
        <v>26.325363159999998</v>
      </c>
      <c r="AA44">
        <v>25.963911060000001</v>
      </c>
      <c r="AB44">
        <v>25.779014589999999</v>
      </c>
      <c r="AC44">
        <v>26.227750780000001</v>
      </c>
      <c r="AD44">
        <v>0.2947843</v>
      </c>
      <c r="AE44">
        <v>0.43144734699999998</v>
      </c>
      <c r="AF44">
        <v>2.9994265609999999</v>
      </c>
      <c r="AG44">
        <v>1.5219211580000001</v>
      </c>
      <c r="AH44">
        <v>0.10963656500000001</v>
      </c>
      <c r="AI44">
        <v>-0.107213974</v>
      </c>
      <c r="AJ44">
        <v>25</v>
      </c>
      <c r="AK44">
        <v>74.400000000000006</v>
      </c>
      <c r="AL44">
        <v>0</v>
      </c>
      <c r="AM44">
        <v>323.31</v>
      </c>
    </row>
    <row r="45" spans="1:39" x14ac:dyDescent="0.2">
      <c r="A45" s="5"/>
      <c r="B45" s="5" t="s">
        <v>7692</v>
      </c>
      <c r="C45" s="5"/>
      <c r="D45" t="s">
        <v>441</v>
      </c>
      <c r="E45" t="s">
        <v>442</v>
      </c>
      <c r="F45" t="s">
        <v>431</v>
      </c>
      <c r="G45" t="s">
        <v>443</v>
      </c>
      <c r="H45" t="s">
        <v>444</v>
      </c>
      <c r="I45" t="s">
        <v>445</v>
      </c>
      <c r="J45" t="s">
        <v>232</v>
      </c>
      <c r="K45">
        <v>63.494</v>
      </c>
      <c r="L45" s="7"/>
      <c r="M45" s="7"/>
      <c r="N45" s="7"/>
      <c r="O45" s="7">
        <f>2^(Table25[[#This Row],[Mannotrehalose: Difference]])</f>
        <v>2.7215204315568</v>
      </c>
      <c r="P45" s="7"/>
      <c r="Q45" s="7"/>
      <c r="R45">
        <v>27.698495860000001</v>
      </c>
      <c r="S45">
        <v>27.908332819999998</v>
      </c>
      <c r="T45">
        <v>29.03212547</v>
      </c>
      <c r="U45">
        <v>29.385620119999999</v>
      </c>
      <c r="V45">
        <v>29.709087369999999</v>
      </c>
      <c r="W45">
        <v>29.157787320000001</v>
      </c>
      <c r="X45">
        <v>28.223199839999999</v>
      </c>
      <c r="Y45">
        <v>28.658025739999999</v>
      </c>
      <c r="Z45">
        <v>28.306737900000002</v>
      </c>
      <c r="AA45">
        <v>28.81427193</v>
      </c>
      <c r="AB45">
        <v>27.47165871</v>
      </c>
      <c r="AC45">
        <v>27.633325580000001</v>
      </c>
      <c r="AD45">
        <v>0.15116226399999999</v>
      </c>
      <c r="AE45">
        <v>0.239899317</v>
      </c>
      <c r="AF45">
        <v>1.4798254310000001</v>
      </c>
      <c r="AG45">
        <v>1.444412867</v>
      </c>
      <c r="AH45">
        <v>0.40400839</v>
      </c>
      <c r="AI45">
        <v>0.42290242500000003</v>
      </c>
      <c r="AJ45">
        <v>31</v>
      </c>
      <c r="AK45">
        <v>69.400000000000006</v>
      </c>
      <c r="AL45">
        <v>0</v>
      </c>
      <c r="AM45">
        <v>323.31</v>
      </c>
    </row>
    <row r="46" spans="1:39" x14ac:dyDescent="0.2">
      <c r="A46" s="5"/>
      <c r="B46" s="5" t="s">
        <v>7692</v>
      </c>
      <c r="C46" s="5"/>
      <c r="D46" t="s">
        <v>6015</v>
      </c>
      <c r="E46" t="s">
        <v>6016</v>
      </c>
      <c r="F46" t="s">
        <v>6017</v>
      </c>
      <c r="G46" t="s">
        <v>6018</v>
      </c>
      <c r="H46" t="s">
        <v>6019</v>
      </c>
      <c r="I46" t="s">
        <v>6020</v>
      </c>
      <c r="J46" t="s">
        <v>91</v>
      </c>
      <c r="K46">
        <v>20.869</v>
      </c>
      <c r="L46" s="7"/>
      <c r="M46" s="7"/>
      <c r="N46" s="7"/>
      <c r="O46" s="7">
        <f>2^(Table25[[#This Row],[Mannotrehalose: Difference]])</f>
        <v>2.0136513944427277</v>
      </c>
      <c r="P46" s="7"/>
      <c r="Q46" s="7"/>
      <c r="R46">
        <v>23.457113270000001</v>
      </c>
      <c r="S46">
        <v>22.52324677</v>
      </c>
      <c r="T46">
        <v>24.705751419999999</v>
      </c>
      <c r="U46">
        <v>25.29726028</v>
      </c>
      <c r="V46">
        <v>24.898712159999999</v>
      </c>
      <c r="W46">
        <v>25.1315937</v>
      </c>
      <c r="X46">
        <v>25.367956159999999</v>
      </c>
      <c r="Y46">
        <v>24.714658740000001</v>
      </c>
      <c r="Z46">
        <v>23.985536580000002</v>
      </c>
      <c r="AA46">
        <v>24.237081530000001</v>
      </c>
      <c r="AB46">
        <v>24.53225136</v>
      </c>
      <c r="AC46">
        <v>23.528791429999998</v>
      </c>
      <c r="AD46">
        <v>0.31441477499999998</v>
      </c>
      <c r="AE46">
        <v>-0.53733762100000004</v>
      </c>
      <c r="AF46">
        <v>1.4668571370000001</v>
      </c>
      <c r="AG46">
        <v>1.009813944</v>
      </c>
      <c r="AH46">
        <v>0.52035184599999995</v>
      </c>
      <c r="AI46">
        <v>0.59000905400000003</v>
      </c>
      <c r="AJ46">
        <v>2</v>
      </c>
      <c r="AK46">
        <v>16.8</v>
      </c>
      <c r="AL46">
        <v>0</v>
      </c>
      <c r="AM46">
        <v>11.795</v>
      </c>
    </row>
    <row r="47" spans="1:39" x14ac:dyDescent="0.2">
      <c r="A47" s="5"/>
      <c r="B47" s="5" t="s">
        <v>7692</v>
      </c>
      <c r="C47" s="5"/>
      <c r="D47" t="s">
        <v>6051</v>
      </c>
      <c r="E47" t="s">
        <v>162</v>
      </c>
      <c r="F47" t="s">
        <v>100</v>
      </c>
      <c r="G47" t="s">
        <v>6052</v>
      </c>
      <c r="H47" t="s">
        <v>6051</v>
      </c>
      <c r="I47" t="s">
        <v>6053</v>
      </c>
      <c r="J47" t="s">
        <v>58</v>
      </c>
      <c r="K47">
        <v>42.295000000000002</v>
      </c>
      <c r="L47" s="7"/>
      <c r="M47" s="7"/>
      <c r="N47" s="7"/>
      <c r="O47" s="7">
        <f>2^(Table25[[#This Row],[Mannotrehalose: Difference]])</f>
        <v>2.197506506519713</v>
      </c>
      <c r="P47" s="7"/>
      <c r="Q47" s="7"/>
      <c r="R47">
        <v>25.534067149999998</v>
      </c>
      <c r="S47">
        <v>26.961463930000001</v>
      </c>
      <c r="T47">
        <v>27.57794762</v>
      </c>
      <c r="U47">
        <v>27.299201969999999</v>
      </c>
      <c r="V47">
        <v>27.164997100000001</v>
      </c>
      <c r="W47">
        <v>27.437538150000002</v>
      </c>
      <c r="X47">
        <v>26.13069153</v>
      </c>
      <c r="Y47">
        <v>27.035171510000001</v>
      </c>
      <c r="Z47">
        <v>26.405160899999998</v>
      </c>
      <c r="AA47">
        <v>26.338903429999998</v>
      </c>
      <c r="AB47">
        <v>26.618909840000001</v>
      </c>
      <c r="AC47">
        <v>25.536321640000001</v>
      </c>
      <c r="AD47">
        <v>0.31329437999999998</v>
      </c>
      <c r="AE47">
        <v>0.52644793199999995</v>
      </c>
      <c r="AF47">
        <v>1.565211152</v>
      </c>
      <c r="AG47">
        <v>1.1358674369999999</v>
      </c>
      <c r="AH47">
        <v>0.35502941599999999</v>
      </c>
      <c r="AI47">
        <v>0.358963013</v>
      </c>
      <c r="AJ47">
        <v>20</v>
      </c>
      <c r="AK47">
        <v>69.900000000000006</v>
      </c>
      <c r="AL47">
        <v>0</v>
      </c>
      <c r="AM47">
        <v>198.78</v>
      </c>
    </row>
    <row r="48" spans="1:39" x14ac:dyDescent="0.2">
      <c r="A48" s="5"/>
      <c r="B48" s="5" t="s">
        <v>7692</v>
      </c>
      <c r="C48" s="5"/>
      <c r="D48" t="s">
        <v>1117</v>
      </c>
      <c r="E48" t="s">
        <v>1118</v>
      </c>
      <c r="F48" t="s">
        <v>1119</v>
      </c>
      <c r="G48" t="s">
        <v>1120</v>
      </c>
      <c r="H48" t="s">
        <v>1121</v>
      </c>
      <c r="I48" t="s">
        <v>1122</v>
      </c>
      <c r="J48" t="s">
        <v>177</v>
      </c>
      <c r="K48">
        <v>30.157</v>
      </c>
      <c r="L48" s="7"/>
      <c r="M48" s="7"/>
      <c r="N48" s="7"/>
      <c r="O48" s="7">
        <f>2^(Table25[[#This Row],[Mannotrehalose: Difference]])</f>
        <v>2.4743835425200156</v>
      </c>
      <c r="P48" s="7"/>
      <c r="Q48" s="7"/>
      <c r="R48">
        <v>26.360515589999999</v>
      </c>
      <c r="S48">
        <v>26.305948260000001</v>
      </c>
      <c r="T48">
        <v>27.399663929999999</v>
      </c>
      <c r="U48">
        <v>27.844757080000001</v>
      </c>
      <c r="V48">
        <v>28.04395676</v>
      </c>
      <c r="W48">
        <v>27.404462809999998</v>
      </c>
      <c r="X48">
        <v>26.623102190000001</v>
      </c>
      <c r="Y48">
        <v>26.840862269999999</v>
      </c>
      <c r="Z48">
        <v>26.686323170000001</v>
      </c>
      <c r="AA48">
        <v>26.851505280000001</v>
      </c>
      <c r="AB48">
        <v>26.520418169999999</v>
      </c>
      <c r="AC48">
        <v>26.000045780000001</v>
      </c>
      <c r="AD48">
        <v>0.206294792</v>
      </c>
      <c r="AE48">
        <v>0.23138618499999999</v>
      </c>
      <c r="AF48">
        <v>1.8614853259999999</v>
      </c>
      <c r="AG48">
        <v>1.3070691430000001</v>
      </c>
      <c r="AH48">
        <v>0.43372678799999997</v>
      </c>
      <c r="AI48">
        <v>0.25943946800000001</v>
      </c>
      <c r="AJ48">
        <v>1</v>
      </c>
      <c r="AK48">
        <v>5.4</v>
      </c>
      <c r="AL48">
        <v>0</v>
      </c>
      <c r="AM48">
        <v>216.43</v>
      </c>
    </row>
    <row r="49" spans="1:39" x14ac:dyDescent="0.2">
      <c r="A49" s="5"/>
      <c r="B49" s="5" t="s">
        <v>7692</v>
      </c>
      <c r="C49" s="5"/>
      <c r="D49" t="s">
        <v>6113</v>
      </c>
      <c r="E49" t="s">
        <v>6114</v>
      </c>
      <c r="F49" t="s">
        <v>6115</v>
      </c>
      <c r="G49" t="s">
        <v>6116</v>
      </c>
      <c r="H49" t="s">
        <v>6117</v>
      </c>
      <c r="I49" t="s">
        <v>6118</v>
      </c>
      <c r="J49" t="s">
        <v>91</v>
      </c>
      <c r="K49">
        <v>57.835000000000001</v>
      </c>
      <c r="L49" s="7"/>
      <c r="M49" s="7"/>
      <c r="N49" s="7"/>
      <c r="O49" s="7">
        <f>2^(Table25[[#This Row],[Mannotrehalose: Difference]])</f>
        <v>4.3964271344725327</v>
      </c>
      <c r="P49" s="7"/>
      <c r="Q49" s="7"/>
      <c r="R49">
        <v>23.259807590000001</v>
      </c>
      <c r="S49">
        <v>23.60609436</v>
      </c>
      <c r="T49">
        <v>24.527952190000001</v>
      </c>
      <c r="U49">
        <v>25.566568369999999</v>
      </c>
      <c r="V49">
        <v>27.744323730000001</v>
      </c>
      <c r="W49">
        <v>25.714029310000001</v>
      </c>
      <c r="X49">
        <v>25.216455459999999</v>
      </c>
      <c r="Y49">
        <v>24.687311170000001</v>
      </c>
      <c r="Z49">
        <v>23.305788039999999</v>
      </c>
      <c r="AA49">
        <v>24.705545430000001</v>
      </c>
      <c r="AB49">
        <v>23.70493317</v>
      </c>
      <c r="AC49">
        <v>24.205448149999999</v>
      </c>
      <c r="AD49">
        <v>0.35613255700000002</v>
      </c>
      <c r="AE49">
        <v>-0.40735753400000002</v>
      </c>
      <c r="AF49">
        <v>1.3168342829999999</v>
      </c>
      <c r="AG49">
        <v>2.1363315580000002</v>
      </c>
      <c r="AH49">
        <v>0.112299684</v>
      </c>
      <c r="AI49">
        <v>0.19787597700000001</v>
      </c>
      <c r="AJ49">
        <v>16</v>
      </c>
      <c r="AK49">
        <v>50</v>
      </c>
      <c r="AL49">
        <v>0</v>
      </c>
      <c r="AM49">
        <v>120.64</v>
      </c>
    </row>
    <row r="50" spans="1:39" x14ac:dyDescent="0.2">
      <c r="A50" s="5"/>
      <c r="B50" s="5" t="s">
        <v>7692</v>
      </c>
      <c r="C50" s="5"/>
      <c r="D50" t="s">
        <v>4243</v>
      </c>
      <c r="E50" t="s">
        <v>4244</v>
      </c>
      <c r="F50" t="s">
        <v>4245</v>
      </c>
      <c r="G50" t="s">
        <v>4246</v>
      </c>
      <c r="H50" t="s">
        <v>4247</v>
      </c>
      <c r="I50" t="s">
        <v>4248</v>
      </c>
      <c r="J50" t="s">
        <v>91</v>
      </c>
      <c r="K50">
        <v>86.126999999999995</v>
      </c>
      <c r="L50" s="7"/>
      <c r="M50" s="7"/>
      <c r="N50" s="7"/>
      <c r="O50" s="7">
        <f>2^(Table25[[#This Row],[Mannotrehalose: Difference]])</f>
        <v>2.9542315813949216</v>
      </c>
      <c r="P50" s="7"/>
      <c r="Q50" s="7"/>
      <c r="R50">
        <v>27.153251650000001</v>
      </c>
      <c r="S50">
        <v>28.444150919999998</v>
      </c>
      <c r="T50">
        <v>29.20890236</v>
      </c>
      <c r="U50">
        <v>29.525707239999999</v>
      </c>
      <c r="V50">
        <v>29.897121429999999</v>
      </c>
      <c r="W50">
        <v>28.975143429999999</v>
      </c>
      <c r="X50">
        <v>28.073318480000001</v>
      </c>
      <c r="Y50">
        <v>27.754489899999999</v>
      </c>
      <c r="Z50">
        <v>27.458106990000001</v>
      </c>
      <c r="AA50">
        <v>28.660238270000001</v>
      </c>
      <c r="AB50">
        <v>28.066661830000001</v>
      </c>
      <c r="AC50">
        <v>26.982723239999999</v>
      </c>
      <c r="AD50">
        <v>0.17925594</v>
      </c>
      <c r="AE50">
        <v>0.36556053199999999</v>
      </c>
      <c r="AF50">
        <v>1.3087082489999999</v>
      </c>
      <c r="AG50">
        <v>1.5627829230000001</v>
      </c>
      <c r="AH50">
        <v>9.6800490000000003E-2</v>
      </c>
      <c r="AI50">
        <v>-0.14123598700000001</v>
      </c>
      <c r="AJ50">
        <v>40</v>
      </c>
      <c r="AK50">
        <v>61</v>
      </c>
      <c r="AL50">
        <v>0</v>
      </c>
      <c r="AM50">
        <v>323.31</v>
      </c>
    </row>
    <row r="51" spans="1:39" x14ac:dyDescent="0.2">
      <c r="A51" s="5"/>
      <c r="B51" s="5" t="s">
        <v>7692</v>
      </c>
      <c r="C51" s="5"/>
      <c r="D51" t="s">
        <v>817</v>
      </c>
      <c r="E51" t="s">
        <v>818</v>
      </c>
      <c r="F51" t="s">
        <v>819</v>
      </c>
      <c r="G51" t="s">
        <v>820</v>
      </c>
      <c r="H51" t="s">
        <v>821</v>
      </c>
      <c r="I51" t="s">
        <v>822</v>
      </c>
      <c r="J51" t="s">
        <v>91</v>
      </c>
      <c r="K51">
        <v>54.453000000000003</v>
      </c>
      <c r="L51" s="7"/>
      <c r="M51" s="7"/>
      <c r="N51" s="7"/>
      <c r="O51" s="7">
        <f>2^(Table25[[#This Row],[Mannotrehalose: Difference]])</f>
        <v>3.3857028592822016</v>
      </c>
      <c r="P51" s="7"/>
      <c r="Q51" s="7"/>
      <c r="R51">
        <v>28.823352809999999</v>
      </c>
      <c r="S51">
        <v>29.402450559999998</v>
      </c>
      <c r="T51">
        <v>29.848880770000001</v>
      </c>
      <c r="U51">
        <v>30.493143079999999</v>
      </c>
      <c r="V51">
        <v>30.69137383</v>
      </c>
      <c r="W51">
        <v>29.503681180000001</v>
      </c>
      <c r="X51">
        <v>27.877128599999999</v>
      </c>
      <c r="Y51">
        <v>29.031469349999998</v>
      </c>
      <c r="Z51">
        <v>28.29403877</v>
      </c>
      <c r="AA51">
        <v>29.018341060000001</v>
      </c>
      <c r="AB51">
        <v>28.277328489999999</v>
      </c>
      <c r="AC51">
        <v>28.114162449999998</v>
      </c>
      <c r="AD51">
        <v>1.025032919</v>
      </c>
      <c r="AE51">
        <v>0.88828404699999997</v>
      </c>
      <c r="AF51">
        <v>1.7256695280000001</v>
      </c>
      <c r="AG51">
        <v>1.759455363</v>
      </c>
      <c r="AH51">
        <v>5.4442432999999998E-2</v>
      </c>
      <c r="AI51">
        <v>-6.9065093999999994E-2</v>
      </c>
      <c r="AJ51">
        <v>31</v>
      </c>
      <c r="AK51">
        <v>75.3</v>
      </c>
      <c r="AL51">
        <v>0</v>
      </c>
      <c r="AM51">
        <v>323.31</v>
      </c>
    </row>
    <row r="52" spans="1:39" x14ac:dyDescent="0.2">
      <c r="A52" s="5"/>
      <c r="B52" s="5" t="s">
        <v>7692</v>
      </c>
      <c r="C52" s="5"/>
      <c r="D52" t="s">
        <v>6333</v>
      </c>
      <c r="E52" t="s">
        <v>6334</v>
      </c>
      <c r="F52" t="s">
        <v>6335</v>
      </c>
      <c r="G52" t="s">
        <v>6336</v>
      </c>
      <c r="H52" t="s">
        <v>6337</v>
      </c>
      <c r="I52" t="s">
        <v>6338</v>
      </c>
      <c r="J52" t="s">
        <v>91</v>
      </c>
      <c r="K52">
        <v>59.781999999999996</v>
      </c>
      <c r="L52" s="7"/>
      <c r="M52" s="7"/>
      <c r="N52" s="7"/>
      <c r="O52" s="7">
        <f>2^(Table25[[#This Row],[Mannotrehalose: Difference]])</f>
        <v>6.3688879439702646</v>
      </c>
      <c r="P52" s="7"/>
      <c r="Q52" s="7"/>
      <c r="R52">
        <v>26.77404404</v>
      </c>
      <c r="S52">
        <v>27.626728060000001</v>
      </c>
      <c r="T52">
        <v>27.04364395</v>
      </c>
      <c r="U52">
        <v>29.00131416</v>
      </c>
      <c r="V52">
        <v>28.150833129999999</v>
      </c>
      <c r="W52">
        <v>28.220342639999998</v>
      </c>
      <c r="X52">
        <v>25.26169586</v>
      </c>
      <c r="Y52">
        <v>27.845056530000001</v>
      </c>
      <c r="Z52">
        <v>25.919570920000002</v>
      </c>
      <c r="AA52">
        <v>26.484376910000002</v>
      </c>
      <c r="AB52">
        <v>24.807495119999999</v>
      </c>
      <c r="AC52">
        <v>26.06749344</v>
      </c>
      <c r="AD52">
        <v>1.1366832929999999</v>
      </c>
      <c r="AE52">
        <v>1.3616835279999999</v>
      </c>
      <c r="AF52">
        <v>2.0185013889999999</v>
      </c>
      <c r="AG52">
        <v>2.6710414889999998</v>
      </c>
      <c r="AH52">
        <v>0.23638413899999999</v>
      </c>
      <c r="AI52">
        <v>0.55565261799999999</v>
      </c>
      <c r="AJ52">
        <v>27</v>
      </c>
      <c r="AK52">
        <v>78.599999999999994</v>
      </c>
      <c r="AL52">
        <v>0</v>
      </c>
      <c r="AM52">
        <v>323.31</v>
      </c>
    </row>
    <row r="53" spans="1:39" x14ac:dyDescent="0.2">
      <c r="A53" s="5"/>
      <c r="B53" s="5" t="s">
        <v>7692</v>
      </c>
      <c r="C53" s="5"/>
      <c r="D53" t="s">
        <v>1403</v>
      </c>
      <c r="E53" t="s">
        <v>1404</v>
      </c>
      <c r="F53" t="s">
        <v>1405</v>
      </c>
      <c r="G53" t="s">
        <v>1406</v>
      </c>
      <c r="H53" t="s">
        <v>1407</v>
      </c>
      <c r="I53" t="s">
        <v>1408</v>
      </c>
      <c r="J53" t="s">
        <v>91</v>
      </c>
      <c r="K53">
        <v>42.209000000000003</v>
      </c>
      <c r="L53" s="7"/>
      <c r="M53" s="7"/>
      <c r="N53" s="7"/>
      <c r="O53" s="7">
        <f>2^(Table25[[#This Row],[Mannotrehalose: Difference]])</f>
        <v>2.8369795437678933</v>
      </c>
      <c r="P53" s="7"/>
      <c r="Q53" s="7"/>
      <c r="R53">
        <v>23.50338554</v>
      </c>
      <c r="S53">
        <v>24.246009829999998</v>
      </c>
      <c r="T53">
        <v>24.916446690000001</v>
      </c>
      <c r="U53">
        <v>25.3302269</v>
      </c>
      <c r="V53">
        <v>24.479795459999998</v>
      </c>
      <c r="W53">
        <v>24.582962040000002</v>
      </c>
      <c r="X53">
        <v>24.7862072</v>
      </c>
      <c r="Y53">
        <v>23.460931779999999</v>
      </c>
      <c r="Z53">
        <v>24.563480380000001</v>
      </c>
      <c r="AA53">
        <v>23.538026810000002</v>
      </c>
      <c r="AB53">
        <v>23.171920780000001</v>
      </c>
      <c r="AC53">
        <v>23.169969559999998</v>
      </c>
      <c r="AD53">
        <v>1.0232963749999999</v>
      </c>
      <c r="AE53">
        <v>0.92864163700000002</v>
      </c>
      <c r="AF53">
        <v>2.1581359619999998</v>
      </c>
      <c r="AG53">
        <v>1.504355748</v>
      </c>
      <c r="AH53">
        <v>1.0738944450000001</v>
      </c>
      <c r="AI53">
        <v>0.97690073600000005</v>
      </c>
      <c r="AJ53">
        <v>10</v>
      </c>
      <c r="AK53">
        <v>37.5</v>
      </c>
      <c r="AL53">
        <v>0</v>
      </c>
      <c r="AM53">
        <v>34.271000000000001</v>
      </c>
    </row>
    <row r="54" spans="1:39" x14ac:dyDescent="0.2">
      <c r="A54" s="5"/>
      <c r="B54" s="5" t="s">
        <v>7692</v>
      </c>
      <c r="C54" s="5"/>
      <c r="D54" t="s">
        <v>686</v>
      </c>
      <c r="E54" t="s">
        <v>687</v>
      </c>
      <c r="F54" t="s">
        <v>688</v>
      </c>
      <c r="G54" t="s">
        <v>689</v>
      </c>
      <c r="H54" t="s">
        <v>690</v>
      </c>
      <c r="I54" t="s">
        <v>691</v>
      </c>
      <c r="J54" t="s">
        <v>395</v>
      </c>
      <c r="K54">
        <v>15.021000000000001</v>
      </c>
      <c r="L54" s="7"/>
      <c r="M54" s="7"/>
      <c r="N54" s="7"/>
      <c r="O54" s="7">
        <f>2^(Table25[[#This Row],[Mannotrehalose: Difference]])</f>
        <v>2.6115945375211909</v>
      </c>
      <c r="P54" s="7"/>
      <c r="Q54" s="7"/>
      <c r="R54">
        <v>24.386192319999999</v>
      </c>
      <c r="S54">
        <v>24.52459335</v>
      </c>
      <c r="T54">
        <v>24.107774729999999</v>
      </c>
      <c r="U54">
        <v>24.84462929</v>
      </c>
      <c r="V54">
        <v>25.590007780000001</v>
      </c>
      <c r="W54">
        <v>25.120712279999999</v>
      </c>
      <c r="X54">
        <v>23.9893055</v>
      </c>
      <c r="Y54">
        <v>23.975980759999999</v>
      </c>
      <c r="Z54">
        <v>22.968347550000001</v>
      </c>
      <c r="AA54">
        <v>24.439514160000002</v>
      </c>
      <c r="AB54">
        <v>23.364538190000001</v>
      </c>
      <c r="AC54">
        <v>23.596504209999999</v>
      </c>
      <c r="AD54">
        <v>0.70556128799999995</v>
      </c>
      <c r="AE54">
        <v>0.53933461500000002</v>
      </c>
      <c r="AF54">
        <v>1.6152722820000001</v>
      </c>
      <c r="AG54">
        <v>1.384930929</v>
      </c>
      <c r="AH54">
        <v>0.120788242</v>
      </c>
      <c r="AI54">
        <v>-0.15564091999999999</v>
      </c>
      <c r="AJ54">
        <v>5</v>
      </c>
      <c r="AK54">
        <v>47.4</v>
      </c>
      <c r="AL54">
        <v>0</v>
      </c>
      <c r="AM54">
        <v>7.4048999999999996</v>
      </c>
    </row>
    <row r="55" spans="1:39" x14ac:dyDescent="0.2">
      <c r="A55" s="5"/>
      <c r="B55" s="5" t="s">
        <v>7692</v>
      </c>
      <c r="C55" s="5"/>
      <c r="D55" t="s">
        <v>4812</v>
      </c>
      <c r="E55" t="s">
        <v>4813</v>
      </c>
      <c r="F55" t="s">
        <v>4814</v>
      </c>
      <c r="G55" t="s">
        <v>4815</v>
      </c>
      <c r="H55" t="s">
        <v>4816</v>
      </c>
      <c r="I55" t="s">
        <v>4817</v>
      </c>
      <c r="J55" t="s">
        <v>91</v>
      </c>
      <c r="K55">
        <v>49.08</v>
      </c>
      <c r="L55" s="7"/>
      <c r="M55" s="7"/>
      <c r="N55" s="7"/>
      <c r="O55" s="7">
        <f>2^(Table25[[#This Row],[Mannotrehalose: Difference]])</f>
        <v>2.1648265753208302</v>
      </c>
      <c r="P55" s="7"/>
      <c r="Q55" s="7"/>
      <c r="R55">
        <v>25.05492783</v>
      </c>
      <c r="S55">
        <v>22.98822212</v>
      </c>
      <c r="T55">
        <v>23.475023270000001</v>
      </c>
      <c r="U55">
        <v>25.454843520000001</v>
      </c>
      <c r="V55">
        <v>25.793296810000001</v>
      </c>
      <c r="W55">
        <v>24.557140350000001</v>
      </c>
      <c r="X55">
        <v>24.461694720000001</v>
      </c>
      <c r="Y55">
        <v>24.575298310000001</v>
      </c>
      <c r="Z55">
        <v>24.13668633</v>
      </c>
      <c r="AA55">
        <v>24.311635970000001</v>
      </c>
      <c r="AB55">
        <v>23.981693270000001</v>
      </c>
      <c r="AC55">
        <v>24.16919708</v>
      </c>
      <c r="AD55">
        <v>0.19104629100000001</v>
      </c>
      <c r="AE55">
        <v>-0.31478436799999998</v>
      </c>
      <c r="AF55">
        <v>1.3660717600000001</v>
      </c>
      <c r="AG55">
        <v>1.114251455</v>
      </c>
      <c r="AH55">
        <v>0.66084496999999998</v>
      </c>
      <c r="AI55">
        <v>0.23705101000000001</v>
      </c>
      <c r="AJ55">
        <v>6</v>
      </c>
      <c r="AK55">
        <v>17.7</v>
      </c>
      <c r="AL55">
        <v>0</v>
      </c>
      <c r="AM55">
        <v>13.045999999999999</v>
      </c>
    </row>
    <row r="56" spans="1:39" x14ac:dyDescent="0.2">
      <c r="A56" s="5"/>
      <c r="B56" s="5" t="s">
        <v>7692</v>
      </c>
      <c r="C56" s="5"/>
      <c r="D56" t="s">
        <v>6552</v>
      </c>
      <c r="E56" t="s">
        <v>6553</v>
      </c>
      <c r="F56" t="s">
        <v>6554</v>
      </c>
      <c r="G56" t="s">
        <v>6555</v>
      </c>
      <c r="H56" t="s">
        <v>6556</v>
      </c>
      <c r="I56" t="s">
        <v>6557</v>
      </c>
      <c r="J56" t="s">
        <v>43</v>
      </c>
      <c r="K56">
        <v>32.691000000000003</v>
      </c>
      <c r="L56" s="7"/>
      <c r="M56" s="7"/>
      <c r="N56" s="7"/>
      <c r="O56" s="7">
        <f>2^(Table25[[#This Row],[Mannotrehalose: Difference]])</f>
        <v>2.0630400518913077</v>
      </c>
      <c r="P56" s="7"/>
      <c r="Q56" s="7"/>
      <c r="R56">
        <v>24.076829910000001</v>
      </c>
      <c r="S56">
        <v>24.180541989999998</v>
      </c>
      <c r="T56">
        <v>23.957061769999999</v>
      </c>
      <c r="U56">
        <v>25.075988769999999</v>
      </c>
      <c r="V56">
        <v>25.36286926</v>
      </c>
      <c r="W56">
        <v>25.11275101</v>
      </c>
      <c r="X56">
        <v>25.0642128</v>
      </c>
      <c r="Y56">
        <v>25.046688079999999</v>
      </c>
      <c r="Z56">
        <v>24.504547120000002</v>
      </c>
      <c r="AA56">
        <v>24.51012802</v>
      </c>
      <c r="AB56">
        <v>24.001417159999999</v>
      </c>
      <c r="AC56">
        <v>23.905748370000001</v>
      </c>
      <c r="AD56">
        <v>0.124742845</v>
      </c>
      <c r="AE56">
        <v>-6.7619960000000007E-2</v>
      </c>
      <c r="AF56">
        <v>2.131865119</v>
      </c>
      <c r="AG56">
        <v>1.04477183</v>
      </c>
      <c r="AH56">
        <v>1.3074513990000001</v>
      </c>
      <c r="AI56">
        <v>0.73271814999999996</v>
      </c>
      <c r="AJ56">
        <v>10</v>
      </c>
      <c r="AK56">
        <v>45.2</v>
      </c>
      <c r="AL56">
        <v>0</v>
      </c>
      <c r="AM56">
        <v>127.96</v>
      </c>
    </row>
    <row r="57" spans="1:39" x14ac:dyDescent="0.2">
      <c r="A57" s="5"/>
      <c r="B57" s="5" t="s">
        <v>7692</v>
      </c>
      <c r="C57" s="5"/>
      <c r="D57" t="s">
        <v>4927</v>
      </c>
      <c r="E57" t="s">
        <v>4928</v>
      </c>
      <c r="F57" t="s">
        <v>666</v>
      </c>
      <c r="G57" t="s">
        <v>4929</v>
      </c>
      <c r="H57" t="s">
        <v>4930</v>
      </c>
      <c r="I57" t="s">
        <v>4931</v>
      </c>
      <c r="J57" t="s">
        <v>232</v>
      </c>
      <c r="K57">
        <v>65.923000000000002</v>
      </c>
      <c r="L57" s="7"/>
      <c r="M57" s="7"/>
      <c r="N57" s="7"/>
      <c r="O57" s="7">
        <f>2^(Table25[[#This Row],[Mannotrehalose: Difference]])</f>
        <v>3.437800617262881</v>
      </c>
      <c r="P57" s="7"/>
      <c r="Q57" s="7"/>
      <c r="R57">
        <v>25.089986799999998</v>
      </c>
      <c r="S57">
        <v>26.61329842</v>
      </c>
      <c r="T57">
        <v>26.58677673</v>
      </c>
      <c r="U57">
        <v>26.78394127</v>
      </c>
      <c r="V57">
        <v>26.227218629999999</v>
      </c>
      <c r="W57">
        <v>27.6154747</v>
      </c>
      <c r="X57">
        <v>26.73039627</v>
      </c>
      <c r="Y57">
        <v>27.127014160000002</v>
      </c>
      <c r="Z57">
        <v>25.79899597</v>
      </c>
      <c r="AA57">
        <v>25.638513570000001</v>
      </c>
      <c r="AB57">
        <v>25.36125183</v>
      </c>
      <c r="AC57">
        <v>24.282411580000002</v>
      </c>
      <c r="AD57">
        <v>0.70185461599999999</v>
      </c>
      <c r="AE57">
        <v>1.002628326</v>
      </c>
      <c r="AF57">
        <v>1.434063326</v>
      </c>
      <c r="AG57">
        <v>1.781485875</v>
      </c>
      <c r="AH57">
        <v>1.2002444750000001</v>
      </c>
      <c r="AI57">
        <v>1.4580764770000001</v>
      </c>
      <c r="AJ57">
        <v>25</v>
      </c>
      <c r="AK57">
        <v>66.3</v>
      </c>
      <c r="AL57">
        <v>0</v>
      </c>
      <c r="AM57">
        <v>169.49</v>
      </c>
    </row>
    <row r="58" spans="1:39" x14ac:dyDescent="0.2">
      <c r="A58" s="5"/>
      <c r="B58" s="5" t="s">
        <v>7692</v>
      </c>
      <c r="C58" s="5"/>
      <c r="D58" t="s">
        <v>2034</v>
      </c>
      <c r="E58" t="s">
        <v>2035</v>
      </c>
      <c r="F58" t="s">
        <v>2036</v>
      </c>
      <c r="G58" t="s">
        <v>2037</v>
      </c>
      <c r="H58" t="s">
        <v>2038</v>
      </c>
      <c r="I58" t="s">
        <v>2039</v>
      </c>
      <c r="J58" t="s">
        <v>91</v>
      </c>
      <c r="K58">
        <v>45.04</v>
      </c>
      <c r="L58" s="7"/>
      <c r="M58" s="7"/>
      <c r="N58" s="7"/>
      <c r="O58" s="7">
        <f>2^(Table25[[#This Row],[Mannotrehalose: Difference]])</f>
        <v>3.3599989216755688</v>
      </c>
      <c r="P58" s="7"/>
      <c r="Q58" s="7"/>
      <c r="R58">
        <v>23.610952380000001</v>
      </c>
      <c r="S58">
        <v>25.30173302</v>
      </c>
      <c r="T58">
        <v>24.465560910000001</v>
      </c>
      <c r="U58">
        <v>25.633588790000001</v>
      </c>
      <c r="V58">
        <v>25.485364910000001</v>
      </c>
      <c r="W58">
        <v>26.259614939999999</v>
      </c>
      <c r="X58">
        <v>23.99819183</v>
      </c>
      <c r="Y58">
        <v>25.039722439999998</v>
      </c>
      <c r="Z58">
        <v>24.87817574</v>
      </c>
      <c r="AA58">
        <v>24.200304030000002</v>
      </c>
      <c r="AB58">
        <v>24.22213554</v>
      </c>
      <c r="AC58">
        <v>23.71074677</v>
      </c>
      <c r="AD58">
        <v>0.33143766699999999</v>
      </c>
      <c r="AE58">
        <v>0.41501998899999998</v>
      </c>
      <c r="AF58">
        <v>2.4179757120000001</v>
      </c>
      <c r="AG58">
        <v>1.7484607700000001</v>
      </c>
      <c r="AH58">
        <v>0.74954973199999997</v>
      </c>
      <c r="AI58">
        <v>0.59430122399999996</v>
      </c>
      <c r="AJ58">
        <v>14</v>
      </c>
      <c r="AK58">
        <v>54.3</v>
      </c>
      <c r="AL58">
        <v>0</v>
      </c>
      <c r="AM58">
        <v>112.1</v>
      </c>
    </row>
    <row r="59" spans="1:39" x14ac:dyDescent="0.2">
      <c r="A59" s="5"/>
      <c r="B59" s="5" t="s">
        <v>7692</v>
      </c>
      <c r="C59" s="5"/>
      <c r="D59" t="s">
        <v>1498</v>
      </c>
      <c r="E59" t="s">
        <v>1499</v>
      </c>
      <c r="F59" t="s">
        <v>1500</v>
      </c>
      <c r="G59" t="s">
        <v>1501</v>
      </c>
      <c r="H59" t="s">
        <v>1502</v>
      </c>
      <c r="I59" t="s">
        <v>1503</v>
      </c>
      <c r="J59" t="s">
        <v>91</v>
      </c>
      <c r="K59">
        <v>49.963999999999999</v>
      </c>
      <c r="L59" s="7"/>
      <c r="M59" s="7"/>
      <c r="N59" s="7"/>
      <c r="O59" s="7">
        <f>2^(Table25[[#This Row],[Mannotrehalose: Difference]])</f>
        <v>6.0065492640038407</v>
      </c>
      <c r="P59" s="7"/>
      <c r="Q59" s="7"/>
      <c r="R59">
        <v>23.684638979999999</v>
      </c>
      <c r="S59">
        <v>25.707408910000002</v>
      </c>
      <c r="T59">
        <v>27.418443679999999</v>
      </c>
      <c r="U59">
        <v>28.174932479999999</v>
      </c>
      <c r="V59">
        <v>28.148944849999999</v>
      </c>
      <c r="W59">
        <v>26.61217499</v>
      </c>
      <c r="X59">
        <v>24.41132545</v>
      </c>
      <c r="Y59">
        <v>25.38307571</v>
      </c>
      <c r="Z59">
        <v>25.518033979999998</v>
      </c>
      <c r="AA59">
        <v>25.875795360000001</v>
      </c>
      <c r="AB59">
        <v>25.46951675</v>
      </c>
      <c r="AC59">
        <v>23.831130980000001</v>
      </c>
      <c r="AD59">
        <v>0.16443184699999999</v>
      </c>
      <c r="AE59">
        <v>0.54468282099999998</v>
      </c>
      <c r="AF59">
        <v>1.478612923</v>
      </c>
      <c r="AG59">
        <v>2.5865364070000001</v>
      </c>
      <c r="AH59">
        <v>2.1121582999999999E-2</v>
      </c>
      <c r="AI59">
        <v>4.5330682999999997E-2</v>
      </c>
      <c r="AJ59">
        <v>31</v>
      </c>
      <c r="AK59">
        <v>78.3</v>
      </c>
      <c r="AL59">
        <v>0</v>
      </c>
      <c r="AM59">
        <v>323.31</v>
      </c>
    </row>
    <row r="60" spans="1:39" x14ac:dyDescent="0.2">
      <c r="A60" s="5"/>
      <c r="B60" s="5" t="s">
        <v>7692</v>
      </c>
      <c r="C60" s="5"/>
      <c r="D60" t="s">
        <v>6783</v>
      </c>
      <c r="E60" t="s">
        <v>6784</v>
      </c>
      <c r="F60" t="s">
        <v>6785</v>
      </c>
      <c r="G60" t="s">
        <v>6786</v>
      </c>
      <c r="H60" t="s">
        <v>6787</v>
      </c>
      <c r="I60" t="s">
        <v>6788</v>
      </c>
      <c r="J60" t="s">
        <v>91</v>
      </c>
      <c r="K60">
        <v>26.722999999999999</v>
      </c>
      <c r="L60" s="7"/>
      <c r="M60" s="7"/>
      <c r="N60" s="7"/>
      <c r="O60" s="7">
        <f>2^(Table25[[#This Row],[Mannotrehalose: Difference]])</f>
        <v>2.5785249317166015</v>
      </c>
      <c r="P60" s="7"/>
      <c r="Q60" s="7"/>
      <c r="R60">
        <v>27.959640499999999</v>
      </c>
      <c r="S60">
        <v>28.682811739999998</v>
      </c>
      <c r="T60">
        <v>29.08707047</v>
      </c>
      <c r="U60">
        <v>29.525817870000001</v>
      </c>
      <c r="V60">
        <v>29.843275070000001</v>
      </c>
      <c r="W60">
        <v>29.0212574</v>
      </c>
      <c r="X60">
        <v>28.080095289999999</v>
      </c>
      <c r="Y60">
        <v>28.746023180000002</v>
      </c>
      <c r="Z60">
        <v>28.204990389999999</v>
      </c>
      <c r="AA60">
        <v>28.313413619999999</v>
      </c>
      <c r="AB60">
        <v>28.25092506</v>
      </c>
      <c r="AC60">
        <v>27.726373670000001</v>
      </c>
      <c r="AD60">
        <v>0.56215614800000002</v>
      </c>
      <c r="AE60">
        <v>0.47960344999999999</v>
      </c>
      <c r="AF60">
        <v>1.968021134</v>
      </c>
      <c r="AG60">
        <v>1.3665459950000001</v>
      </c>
      <c r="AH60">
        <v>0.37425573299999998</v>
      </c>
      <c r="AI60">
        <v>0.246798833</v>
      </c>
      <c r="AJ60">
        <v>16</v>
      </c>
      <c r="AK60">
        <v>72.599999999999994</v>
      </c>
      <c r="AL60">
        <v>0</v>
      </c>
      <c r="AM60">
        <v>224.55</v>
      </c>
    </row>
    <row r="61" spans="1:39" x14ac:dyDescent="0.2">
      <c r="A61" s="5"/>
      <c r="B61" s="5" t="s">
        <v>7692</v>
      </c>
      <c r="C61" s="5"/>
      <c r="D61" t="s">
        <v>6789</v>
      </c>
      <c r="E61" t="s">
        <v>6790</v>
      </c>
      <c r="F61" t="s">
        <v>6785</v>
      </c>
      <c r="G61" t="s">
        <v>6791</v>
      </c>
      <c r="H61" t="s">
        <v>6792</v>
      </c>
      <c r="I61" t="s">
        <v>6793</v>
      </c>
      <c r="J61" t="s">
        <v>91</v>
      </c>
      <c r="K61">
        <v>30.305</v>
      </c>
      <c r="L61" s="7"/>
      <c r="M61" s="7"/>
      <c r="N61" s="7"/>
      <c r="O61" s="7">
        <f>2^(Table25[[#This Row],[Mannotrehalose: Difference]])</f>
        <v>2.2057992131669129</v>
      </c>
      <c r="P61" s="7"/>
      <c r="Q61" s="7"/>
      <c r="R61">
        <v>28.326717380000002</v>
      </c>
      <c r="S61">
        <v>28.907157900000001</v>
      </c>
      <c r="T61">
        <v>29.510242460000001</v>
      </c>
      <c r="U61">
        <v>29.78366089</v>
      </c>
      <c r="V61">
        <v>30.218587880000001</v>
      </c>
      <c r="W61">
        <v>29.511882780000001</v>
      </c>
      <c r="X61">
        <v>28.619049069999999</v>
      </c>
      <c r="Y61">
        <v>29.462423319999999</v>
      </c>
      <c r="Z61">
        <v>28.795507430000001</v>
      </c>
      <c r="AA61">
        <v>29.10211945</v>
      </c>
      <c r="AB61">
        <v>28.551164629999999</v>
      </c>
      <c r="AC61">
        <v>28.43694305</v>
      </c>
      <c r="AD61">
        <v>0.21210996700000001</v>
      </c>
      <c r="AE61">
        <v>0.21796353700000001</v>
      </c>
      <c r="AF61">
        <v>1.765293963</v>
      </c>
      <c r="AG61">
        <v>1.141301473</v>
      </c>
      <c r="AH61">
        <v>0.32808664500000001</v>
      </c>
      <c r="AI61">
        <v>0.26225090000000001</v>
      </c>
      <c r="AJ61">
        <v>15</v>
      </c>
      <c r="AK61">
        <v>68.400000000000006</v>
      </c>
      <c r="AL61">
        <v>0</v>
      </c>
      <c r="AM61">
        <v>323.31</v>
      </c>
    </row>
    <row r="62" spans="1:39" x14ac:dyDescent="0.2">
      <c r="A62" s="5"/>
      <c r="B62" s="5" t="s">
        <v>7692</v>
      </c>
      <c r="C62" s="5"/>
      <c r="D62" t="s">
        <v>1743</v>
      </c>
      <c r="E62" t="s">
        <v>1744</v>
      </c>
      <c r="F62" t="s">
        <v>1745</v>
      </c>
      <c r="G62" t="s">
        <v>1746</v>
      </c>
      <c r="H62" t="s">
        <v>1747</v>
      </c>
      <c r="I62" t="s">
        <v>1748</v>
      </c>
      <c r="J62" t="s">
        <v>91</v>
      </c>
      <c r="K62">
        <v>30.122</v>
      </c>
      <c r="L62" s="7"/>
      <c r="M62" s="7"/>
      <c r="N62" s="7"/>
      <c r="O62" s="7">
        <f>2^(Table25[[#This Row],[Mannotrehalose: Difference]])</f>
        <v>2.6780023023756918</v>
      </c>
      <c r="P62" s="7"/>
      <c r="Q62" s="7"/>
      <c r="R62">
        <v>24.211900709999998</v>
      </c>
      <c r="S62">
        <v>25.550977710000002</v>
      </c>
      <c r="T62">
        <v>23.34237289</v>
      </c>
      <c r="U62">
        <v>24.667013170000001</v>
      </c>
      <c r="V62">
        <v>25.512657170000001</v>
      </c>
      <c r="W62">
        <v>24.70500183</v>
      </c>
      <c r="X62">
        <v>22.897890090000001</v>
      </c>
      <c r="Y62">
        <v>23.681798929999999</v>
      </c>
      <c r="Z62">
        <v>25.88393211</v>
      </c>
      <c r="AA62">
        <v>23.51916885</v>
      </c>
      <c r="AB62">
        <v>23.439394</v>
      </c>
      <c r="AC62">
        <v>23.662637709999998</v>
      </c>
      <c r="AD62">
        <v>0.57029760500000004</v>
      </c>
      <c r="AE62">
        <v>0.82801691700000002</v>
      </c>
      <c r="AF62">
        <v>2.1300114450000001</v>
      </c>
      <c r="AG62">
        <v>1.421157201</v>
      </c>
      <c r="AH62">
        <v>0.27505080799999998</v>
      </c>
      <c r="AI62">
        <v>0.614140193</v>
      </c>
      <c r="AJ62">
        <v>9</v>
      </c>
      <c r="AK62">
        <v>48.6</v>
      </c>
      <c r="AL62">
        <v>0</v>
      </c>
      <c r="AM62">
        <v>42.396000000000001</v>
      </c>
    </row>
    <row r="63" spans="1:39" x14ac:dyDescent="0.2">
      <c r="A63" s="5"/>
      <c r="B63" s="5" t="s">
        <v>7692</v>
      </c>
      <c r="C63" s="5"/>
      <c r="D63" t="s">
        <v>2710</v>
      </c>
      <c r="E63" t="s">
        <v>162</v>
      </c>
      <c r="F63" t="s">
        <v>32</v>
      </c>
      <c r="G63" t="s">
        <v>2711</v>
      </c>
      <c r="H63" t="s">
        <v>2710</v>
      </c>
      <c r="I63" t="s">
        <v>2712</v>
      </c>
      <c r="J63" t="s">
        <v>58</v>
      </c>
      <c r="K63">
        <v>19.52</v>
      </c>
      <c r="L63" s="7"/>
      <c r="M63" s="7"/>
      <c r="N63" s="7"/>
      <c r="O63" s="7">
        <f>2^(Table25[[#This Row],[Mannotrehalose: Difference]])</f>
        <v>2.0188929680826266</v>
      </c>
      <c r="P63" s="7"/>
      <c r="Q63" s="7"/>
      <c r="R63">
        <v>24.504596710000001</v>
      </c>
      <c r="S63">
        <v>24.629493709999998</v>
      </c>
      <c r="T63">
        <v>24.17450333</v>
      </c>
      <c r="U63">
        <v>25.185443880000001</v>
      </c>
      <c r="V63">
        <v>25.073244089999999</v>
      </c>
      <c r="W63">
        <v>25.55895615</v>
      </c>
      <c r="X63">
        <v>23.15584183</v>
      </c>
      <c r="Y63">
        <v>24.30324173</v>
      </c>
      <c r="Z63">
        <v>24.047607419999999</v>
      </c>
      <c r="AA63">
        <v>23.74466133</v>
      </c>
      <c r="AB63">
        <v>24.706275940000001</v>
      </c>
      <c r="AC63">
        <v>24.326013570000001</v>
      </c>
      <c r="AD63">
        <v>0.22252856300000001</v>
      </c>
      <c r="AE63">
        <v>0.17721430499999999</v>
      </c>
      <c r="AF63">
        <v>1.4866715800000001</v>
      </c>
      <c r="AG63">
        <v>1.013564428</v>
      </c>
      <c r="AH63">
        <v>0.40183998500000001</v>
      </c>
      <c r="AI63">
        <v>-0.42341995199999999</v>
      </c>
      <c r="AJ63">
        <v>4</v>
      </c>
      <c r="AK63">
        <v>32.700000000000003</v>
      </c>
      <c r="AL63">
        <v>0</v>
      </c>
      <c r="AM63">
        <v>36.762999999999998</v>
      </c>
    </row>
    <row r="64" spans="1:39" x14ac:dyDescent="0.2">
      <c r="A64" s="5"/>
      <c r="B64" s="5" t="s">
        <v>7692</v>
      </c>
      <c r="C64" s="5"/>
      <c r="D64" t="s">
        <v>2176</v>
      </c>
      <c r="E64" t="s">
        <v>2177</v>
      </c>
      <c r="F64" t="s">
        <v>1538</v>
      </c>
      <c r="G64" t="s">
        <v>2178</v>
      </c>
      <c r="H64" t="s">
        <v>2179</v>
      </c>
      <c r="I64" t="s">
        <v>2180</v>
      </c>
      <c r="J64" t="s">
        <v>91</v>
      </c>
      <c r="K64">
        <v>53.569000000000003</v>
      </c>
      <c r="L64" s="7"/>
      <c r="M64" s="7"/>
      <c r="N64" s="7"/>
      <c r="O64" s="7">
        <f>2^(Table25[[#This Row],[Mannotrehalose: Difference]])</f>
        <v>2.1159541478762316</v>
      </c>
      <c r="P64" s="7"/>
      <c r="Q64" s="7"/>
      <c r="R64">
        <v>31.393560409999999</v>
      </c>
      <c r="S64">
        <v>31.805282590000001</v>
      </c>
      <c r="T64">
        <v>32.4127121</v>
      </c>
      <c r="U64">
        <v>32.710468290000001</v>
      </c>
      <c r="V64">
        <v>33.066379550000001</v>
      </c>
      <c r="W64">
        <v>32.20399475</v>
      </c>
      <c r="X64">
        <v>31.358148570000001</v>
      </c>
      <c r="Y64">
        <v>32.216392519999999</v>
      </c>
      <c r="Z64">
        <v>31.669448849999998</v>
      </c>
      <c r="AA64">
        <v>31.88521957</v>
      </c>
      <c r="AB64">
        <v>31.603508000000001</v>
      </c>
      <c r="AC64">
        <v>31.248189929999999</v>
      </c>
      <c r="AD64">
        <v>0.34666026300000002</v>
      </c>
      <c r="AE64">
        <v>0.29154586799999999</v>
      </c>
      <c r="AF64">
        <v>1.5958056469999999</v>
      </c>
      <c r="AG64">
        <v>1.0813083649999999</v>
      </c>
      <c r="AH64">
        <v>0.21044196300000001</v>
      </c>
      <c r="AI64">
        <v>0.16902415000000001</v>
      </c>
      <c r="AJ64">
        <v>37</v>
      </c>
      <c r="AK64">
        <v>83.7</v>
      </c>
      <c r="AL64">
        <v>0</v>
      </c>
      <c r="AM64">
        <v>323.31</v>
      </c>
    </row>
    <row r="65" spans="1:39" x14ac:dyDescent="0.2">
      <c r="A65" s="5"/>
      <c r="B65" s="5" t="s">
        <v>7692</v>
      </c>
      <c r="C65" s="5"/>
      <c r="D65" t="s">
        <v>2248</v>
      </c>
      <c r="E65" t="s">
        <v>99</v>
      </c>
      <c r="F65" t="s">
        <v>100</v>
      </c>
      <c r="G65" t="s">
        <v>2249</v>
      </c>
      <c r="H65" t="s">
        <v>2248</v>
      </c>
      <c r="I65" t="s">
        <v>2250</v>
      </c>
      <c r="J65" t="s">
        <v>58</v>
      </c>
      <c r="K65">
        <v>48.710999999999999</v>
      </c>
      <c r="L65" s="7"/>
      <c r="M65" s="7"/>
      <c r="N65" s="7"/>
      <c r="O65" s="7">
        <f>2^(Table25[[#This Row],[Mannotrehalose: Difference]])</f>
        <v>2.8646297690473643</v>
      </c>
      <c r="P65" s="7"/>
      <c r="Q65" s="7"/>
      <c r="R65">
        <v>24.151821139999999</v>
      </c>
      <c r="S65">
        <v>25.75399208</v>
      </c>
      <c r="T65">
        <v>26.636026380000001</v>
      </c>
      <c r="U65">
        <v>27.266958240000001</v>
      </c>
      <c r="V65">
        <v>27.788803099999999</v>
      </c>
      <c r="W65">
        <v>27.201723099999999</v>
      </c>
      <c r="X65">
        <v>26.352186199999998</v>
      </c>
      <c r="Y65">
        <v>26.29888725</v>
      </c>
      <c r="Z65">
        <v>25.762584690000001</v>
      </c>
      <c r="AA65">
        <v>26.223854060000001</v>
      </c>
      <c r="AB65">
        <v>25.8179245</v>
      </c>
      <c r="AC65">
        <v>25.66065979</v>
      </c>
      <c r="AD65">
        <v>0.19962073399999999</v>
      </c>
      <c r="AE65">
        <v>-0.38686625200000002</v>
      </c>
      <c r="AF65">
        <v>2.4281761830000002</v>
      </c>
      <c r="AG65">
        <v>1.5183486939999999</v>
      </c>
      <c r="AH65">
        <v>0.397493602</v>
      </c>
      <c r="AI65">
        <v>0.23707326300000001</v>
      </c>
      <c r="AJ65">
        <v>28</v>
      </c>
      <c r="AK65">
        <v>76.400000000000006</v>
      </c>
      <c r="AL65">
        <v>0</v>
      </c>
      <c r="AM65">
        <v>222.66</v>
      </c>
    </row>
    <row r="66" spans="1:39" x14ac:dyDescent="0.2">
      <c r="A66" s="5"/>
      <c r="B66" s="5" t="s">
        <v>7692</v>
      </c>
      <c r="C66" s="5"/>
      <c r="D66" t="s">
        <v>1946</v>
      </c>
      <c r="E66" t="s">
        <v>99</v>
      </c>
      <c r="F66" t="s">
        <v>100</v>
      </c>
      <c r="G66" t="s">
        <v>1947</v>
      </c>
      <c r="H66" t="s">
        <v>1946</v>
      </c>
      <c r="I66" t="s">
        <v>1948</v>
      </c>
      <c r="J66" t="s">
        <v>58</v>
      </c>
      <c r="K66">
        <v>54.576999999999998</v>
      </c>
      <c r="L66" s="7"/>
      <c r="M66" s="7"/>
      <c r="N66" s="7"/>
      <c r="O66" s="7">
        <f>2^(Table25[[#This Row],[Mannotrehalose: Difference]])</f>
        <v>3.8658950840636126</v>
      </c>
      <c r="P66" s="7"/>
      <c r="Q66" s="7"/>
      <c r="R66">
        <v>25.209249499999999</v>
      </c>
      <c r="S66">
        <v>23.879421229999998</v>
      </c>
      <c r="T66">
        <v>26.714632030000001</v>
      </c>
      <c r="U66">
        <v>27.133594510000002</v>
      </c>
      <c r="V66">
        <v>26.689792629999999</v>
      </c>
      <c r="W66">
        <v>26.398391719999999</v>
      </c>
      <c r="X66">
        <v>24.828227999999999</v>
      </c>
      <c r="Y66">
        <v>24.282815930000002</v>
      </c>
      <c r="Z66">
        <v>24.754095079999999</v>
      </c>
      <c r="AA66">
        <v>24.614253999999999</v>
      </c>
      <c r="AB66">
        <v>24.520973210000001</v>
      </c>
      <c r="AC66">
        <v>25.23414421</v>
      </c>
      <c r="AD66">
        <v>0.219319245</v>
      </c>
      <c r="AE66">
        <v>0.47797711700000001</v>
      </c>
      <c r="AF66">
        <v>2.4897512640000001</v>
      </c>
      <c r="AG66">
        <v>1.9508024850000001</v>
      </c>
      <c r="AH66">
        <v>0.23459476100000001</v>
      </c>
      <c r="AI66">
        <v>-0.16807746900000001</v>
      </c>
      <c r="AJ66">
        <v>28</v>
      </c>
      <c r="AK66">
        <v>74.900000000000006</v>
      </c>
      <c r="AL66">
        <v>0</v>
      </c>
      <c r="AM66">
        <v>278.83</v>
      </c>
    </row>
    <row r="67" spans="1:39" x14ac:dyDescent="0.2">
      <c r="A67" s="5"/>
      <c r="B67" s="5" t="s">
        <v>7692</v>
      </c>
      <c r="C67" s="5"/>
      <c r="D67" t="s">
        <v>4870</v>
      </c>
      <c r="E67" t="s">
        <v>4871</v>
      </c>
      <c r="F67" t="s">
        <v>2093</v>
      </c>
      <c r="G67" t="s">
        <v>4872</v>
      </c>
      <c r="H67" t="s">
        <v>4873</v>
      </c>
      <c r="I67" t="s">
        <v>4874</v>
      </c>
      <c r="J67" t="s">
        <v>91</v>
      </c>
      <c r="K67">
        <v>38.064</v>
      </c>
      <c r="L67" s="7"/>
      <c r="M67" s="7"/>
      <c r="N67" s="7"/>
      <c r="O67" s="7">
        <f>2^(Table25[[#This Row],[Mannotrehalose: Difference]])</f>
        <v>6.8343807218121109</v>
      </c>
      <c r="P67" s="7"/>
      <c r="Q67" s="7"/>
      <c r="R67">
        <v>25.592319490000001</v>
      </c>
      <c r="S67">
        <v>26.795879360000001</v>
      </c>
      <c r="T67">
        <v>27.458967210000001</v>
      </c>
      <c r="U67">
        <v>27.025487900000002</v>
      </c>
      <c r="V67">
        <v>27.990371700000001</v>
      </c>
      <c r="W67">
        <v>26.544069289999999</v>
      </c>
      <c r="X67">
        <v>24.006963729999999</v>
      </c>
      <c r="Y67">
        <v>27.164516450000001</v>
      </c>
      <c r="Z67">
        <v>25.163385389999998</v>
      </c>
      <c r="AA67">
        <v>25.337526319999998</v>
      </c>
      <c r="AB67">
        <v>23.275339129999999</v>
      </c>
      <c r="AC67">
        <v>24.628631590000001</v>
      </c>
      <c r="AD67">
        <v>1.267457126</v>
      </c>
      <c r="AE67">
        <v>2.2018896739999998</v>
      </c>
      <c r="AF67">
        <v>1.7001314009999999</v>
      </c>
      <c r="AG67">
        <v>2.7728106179999998</v>
      </c>
      <c r="AH67">
        <v>0.39491847699999999</v>
      </c>
      <c r="AI67">
        <v>1.0311228429999999</v>
      </c>
      <c r="AJ67">
        <v>15</v>
      </c>
      <c r="AK67">
        <v>79.599999999999994</v>
      </c>
      <c r="AL67">
        <v>0</v>
      </c>
      <c r="AM67">
        <v>157.47999999999999</v>
      </c>
    </row>
    <row r="68" spans="1:39" x14ac:dyDescent="0.2">
      <c r="A68" s="5"/>
      <c r="B68" s="5" t="s">
        <v>7692</v>
      </c>
      <c r="C68" s="5"/>
      <c r="D68" t="s">
        <v>5519</v>
      </c>
      <c r="E68" t="s">
        <v>5520</v>
      </c>
      <c r="F68" t="s">
        <v>5521</v>
      </c>
      <c r="G68" t="s">
        <v>5522</v>
      </c>
      <c r="H68" t="s">
        <v>5523</v>
      </c>
      <c r="I68" t="s">
        <v>5524</v>
      </c>
      <c r="J68" t="s">
        <v>91</v>
      </c>
      <c r="K68">
        <v>28.885000000000002</v>
      </c>
      <c r="L68" s="7"/>
      <c r="M68" s="7"/>
      <c r="N68" s="7"/>
      <c r="O68" s="7">
        <f>2^(Table25[[#This Row],[Mannotrehalose: Difference]])</f>
        <v>2.2540383381275797</v>
      </c>
      <c r="P68" s="7"/>
      <c r="Q68" s="7"/>
      <c r="R68">
        <v>26.342859270000002</v>
      </c>
      <c r="S68">
        <v>27.306694029999999</v>
      </c>
      <c r="T68">
        <v>28.37223053</v>
      </c>
      <c r="U68">
        <v>28.744419100000002</v>
      </c>
      <c r="V68">
        <v>28.42546463</v>
      </c>
      <c r="W68">
        <v>28.356407170000001</v>
      </c>
      <c r="X68">
        <v>27.614070890000001</v>
      </c>
      <c r="Y68">
        <v>28.650409700000001</v>
      </c>
      <c r="Z68">
        <v>27.3631916</v>
      </c>
      <c r="AA68">
        <v>27.354978559999999</v>
      </c>
      <c r="AB68">
        <v>27.273553849999999</v>
      </c>
      <c r="AC68">
        <v>27.380222320000001</v>
      </c>
      <c r="AD68">
        <v>2.416769E-3</v>
      </c>
      <c r="AE68">
        <v>4.3430329999999996E-3</v>
      </c>
      <c r="AF68">
        <v>3.1595784230000001</v>
      </c>
      <c r="AG68">
        <v>1.172512054</v>
      </c>
      <c r="AH68">
        <v>0.61272726099999997</v>
      </c>
      <c r="AI68">
        <v>0.53963915500000004</v>
      </c>
      <c r="AJ68">
        <v>12</v>
      </c>
      <c r="AK68">
        <v>71.099999999999994</v>
      </c>
      <c r="AL68">
        <v>0</v>
      </c>
      <c r="AM68">
        <v>227.95</v>
      </c>
    </row>
    <row r="69" spans="1:39" x14ac:dyDescent="0.2">
      <c r="A69" s="5"/>
      <c r="B69" s="5" t="s">
        <v>7692</v>
      </c>
      <c r="C69" s="5"/>
      <c r="D69" t="s">
        <v>4892</v>
      </c>
      <c r="E69" t="s">
        <v>99</v>
      </c>
      <c r="F69" t="s">
        <v>4893</v>
      </c>
      <c r="G69" t="s">
        <v>4894</v>
      </c>
      <c r="H69" t="s">
        <v>4892</v>
      </c>
      <c r="I69" t="s">
        <v>4895</v>
      </c>
      <c r="J69" t="s">
        <v>58</v>
      </c>
      <c r="K69">
        <v>24.295000000000002</v>
      </c>
      <c r="L69" s="7"/>
      <c r="M69" s="7"/>
      <c r="N69" s="7"/>
      <c r="O69" s="7">
        <f>2^(Table25[[#This Row],[Mannotrehalose: Difference]])</f>
        <v>2.426179889027122</v>
      </c>
      <c r="P69" s="7"/>
      <c r="Q69" s="7"/>
      <c r="R69">
        <v>23.971389769999998</v>
      </c>
      <c r="S69">
        <v>24.720541000000001</v>
      </c>
      <c r="T69">
        <v>24.058563230000001</v>
      </c>
      <c r="U69">
        <v>24.965135570000001</v>
      </c>
      <c r="V69">
        <v>24.62667274</v>
      </c>
      <c r="W69">
        <v>25.377418519999999</v>
      </c>
      <c r="X69">
        <v>24.506816860000001</v>
      </c>
      <c r="Y69">
        <v>22.909500120000001</v>
      </c>
      <c r="Z69">
        <v>24.054971689999999</v>
      </c>
      <c r="AA69">
        <v>23.72225761</v>
      </c>
      <c r="AB69">
        <v>23.945425029999999</v>
      </c>
      <c r="AC69">
        <v>23.465484620000002</v>
      </c>
      <c r="AD69">
        <v>0.91835299199999998</v>
      </c>
      <c r="AE69">
        <v>0.539108912</v>
      </c>
      <c r="AF69">
        <v>2.1144863709999999</v>
      </c>
      <c r="AG69">
        <v>1.278686523</v>
      </c>
      <c r="AH69">
        <v>8.0339690000000005E-2</v>
      </c>
      <c r="AI69">
        <v>0.112707138</v>
      </c>
      <c r="AJ69">
        <v>6</v>
      </c>
      <c r="AK69">
        <v>45.1</v>
      </c>
      <c r="AL69">
        <v>0</v>
      </c>
      <c r="AM69">
        <v>23.251000000000001</v>
      </c>
    </row>
    <row r="70" spans="1:39" x14ac:dyDescent="0.2">
      <c r="A70" s="5"/>
      <c r="B70" s="5" t="s">
        <v>7692</v>
      </c>
      <c r="C70" s="5"/>
      <c r="D70" t="s">
        <v>2161</v>
      </c>
      <c r="E70" t="s">
        <v>2162</v>
      </c>
      <c r="F70" t="s">
        <v>2163</v>
      </c>
      <c r="G70" t="s">
        <v>2164</v>
      </c>
      <c r="H70" t="s">
        <v>2165</v>
      </c>
      <c r="I70" t="s">
        <v>2166</v>
      </c>
      <c r="J70" t="s">
        <v>91</v>
      </c>
      <c r="K70">
        <v>46.811999999999998</v>
      </c>
      <c r="L70" s="7"/>
      <c r="M70" s="7"/>
      <c r="N70" s="7"/>
      <c r="O70" s="7">
        <f>2^(Table25[[#This Row],[Mannotrehalose: Difference]])</f>
        <v>3.8824611438098664</v>
      </c>
      <c r="P70" s="7"/>
      <c r="Q70" s="7"/>
      <c r="R70">
        <v>23.338943480000001</v>
      </c>
      <c r="S70">
        <v>24.50906372</v>
      </c>
      <c r="T70">
        <v>25.3801384</v>
      </c>
      <c r="U70">
        <v>26.42178535</v>
      </c>
      <c r="V70">
        <v>27.12159157</v>
      </c>
      <c r="W70">
        <v>26.627285000000001</v>
      </c>
      <c r="X70">
        <v>24.32209778</v>
      </c>
      <c r="Y70">
        <v>25.230886460000001</v>
      </c>
      <c r="Z70">
        <v>23.921342849999998</v>
      </c>
      <c r="AA70">
        <v>24.375373840000002</v>
      </c>
      <c r="AB70">
        <v>25.503904339999998</v>
      </c>
      <c r="AC70">
        <v>24.420469279999999</v>
      </c>
      <c r="AD70">
        <v>0.197020318</v>
      </c>
      <c r="AE70">
        <v>-0.35720062299999999</v>
      </c>
      <c r="AF70">
        <v>2.0061104630000002</v>
      </c>
      <c r="AG70">
        <v>1.956971486</v>
      </c>
      <c r="AH70">
        <v>0.19782414600000001</v>
      </c>
      <c r="AI70">
        <v>-0.27514012700000001</v>
      </c>
      <c r="AJ70">
        <v>25</v>
      </c>
      <c r="AK70">
        <v>66.400000000000006</v>
      </c>
      <c r="AL70">
        <v>0</v>
      </c>
      <c r="AM70">
        <v>189.41</v>
      </c>
    </row>
    <row r="71" spans="1:39" x14ac:dyDescent="0.2">
      <c r="A71" s="5"/>
      <c r="B71" s="5" t="s">
        <v>7692</v>
      </c>
      <c r="C71" s="5"/>
      <c r="D71" t="s">
        <v>3911</v>
      </c>
      <c r="E71" t="s">
        <v>3912</v>
      </c>
      <c r="F71" t="s">
        <v>3913</v>
      </c>
      <c r="G71" t="s">
        <v>3914</v>
      </c>
      <c r="H71" t="s">
        <v>3915</v>
      </c>
      <c r="I71" t="s">
        <v>3916</v>
      </c>
      <c r="J71" t="s">
        <v>91</v>
      </c>
      <c r="K71">
        <v>58.265000000000001</v>
      </c>
      <c r="L71" s="7"/>
      <c r="M71" s="7"/>
      <c r="N71" s="7"/>
      <c r="O71" s="7">
        <f>2^(Table25[[#This Row],[Mannotrehalose: Difference]])</f>
        <v>2.1214872586000793</v>
      </c>
      <c r="P71" s="7"/>
      <c r="Q71" s="7"/>
      <c r="R71">
        <v>25.09228706</v>
      </c>
      <c r="S71">
        <v>24.851528170000002</v>
      </c>
      <c r="T71">
        <v>27.16566658</v>
      </c>
      <c r="U71">
        <v>27.112472530000002</v>
      </c>
      <c r="V71">
        <v>26.5585041</v>
      </c>
      <c r="W71">
        <v>27.078264239999999</v>
      </c>
      <c r="X71">
        <v>26.230648039999998</v>
      </c>
      <c r="Y71">
        <v>26.36304092</v>
      </c>
      <c r="Z71">
        <v>24.591331480000001</v>
      </c>
      <c r="AA71">
        <v>26.199403759999999</v>
      </c>
      <c r="AB71">
        <v>25.393751139999999</v>
      </c>
      <c r="AC71">
        <v>25.900857930000001</v>
      </c>
      <c r="AD71">
        <v>5.7461160999999997E-2</v>
      </c>
      <c r="AE71">
        <v>-0.12817700700000001</v>
      </c>
      <c r="AF71">
        <v>1.669727285</v>
      </c>
      <c r="AG71">
        <v>1.085076014</v>
      </c>
      <c r="AH71">
        <v>5.7791770999999999E-2</v>
      </c>
      <c r="AI71">
        <v>-0.102997462</v>
      </c>
      <c r="AJ71">
        <v>26</v>
      </c>
      <c r="AK71">
        <v>68.900000000000006</v>
      </c>
      <c r="AL71">
        <v>0</v>
      </c>
      <c r="AM71">
        <v>210.83</v>
      </c>
    </row>
    <row r="72" spans="1:39" x14ac:dyDescent="0.2">
      <c r="A72" s="5"/>
      <c r="B72" s="5" t="s">
        <v>7692</v>
      </c>
      <c r="C72" s="5"/>
      <c r="D72" t="s">
        <v>2822</v>
      </c>
      <c r="E72" t="s">
        <v>2823</v>
      </c>
      <c r="F72" t="s">
        <v>2824</v>
      </c>
      <c r="G72" t="s">
        <v>2825</v>
      </c>
      <c r="H72" t="s">
        <v>2826</v>
      </c>
      <c r="I72" t="s">
        <v>2827</v>
      </c>
      <c r="J72" t="s">
        <v>232</v>
      </c>
      <c r="K72">
        <v>56.52</v>
      </c>
      <c r="L72" s="7"/>
      <c r="M72" s="7"/>
      <c r="N72" s="7"/>
      <c r="O72" s="7">
        <f>2^(Table25[[#This Row],[Mannotrehalose: Difference]])</f>
        <v>2.8202832669222242</v>
      </c>
      <c r="P72" s="7"/>
      <c r="Q72" s="7"/>
      <c r="R72">
        <v>23.752616880000001</v>
      </c>
      <c r="S72">
        <v>24.345829009999999</v>
      </c>
      <c r="T72">
        <v>24.1048069</v>
      </c>
      <c r="U72">
        <v>25.582145690000001</v>
      </c>
      <c r="V72">
        <v>24.788843150000002</v>
      </c>
      <c r="W72">
        <v>25.314374919999999</v>
      </c>
      <c r="X72">
        <v>24.610696789999999</v>
      </c>
      <c r="Y72">
        <v>22.884607320000001</v>
      </c>
      <c r="Z72">
        <v>24.243433</v>
      </c>
      <c r="AA72">
        <v>23.306106570000001</v>
      </c>
      <c r="AB72">
        <v>24.427330019999999</v>
      </c>
      <c r="AC72">
        <v>23.464406969999999</v>
      </c>
      <c r="AD72">
        <v>0.35748933799999999</v>
      </c>
      <c r="AE72">
        <v>0.33513641399999999</v>
      </c>
      <c r="AF72">
        <v>1.6254475779999999</v>
      </c>
      <c r="AG72">
        <v>1.4958400730000001</v>
      </c>
      <c r="AH72">
        <v>0.10275024100000001</v>
      </c>
      <c r="AI72">
        <v>0.18029785200000001</v>
      </c>
      <c r="AJ72">
        <v>13</v>
      </c>
      <c r="AK72">
        <v>44.2</v>
      </c>
      <c r="AL72">
        <v>0</v>
      </c>
      <c r="AM72">
        <v>189.2</v>
      </c>
    </row>
    <row r="73" spans="1:39" x14ac:dyDescent="0.2">
      <c r="A73" s="5"/>
      <c r="B73" s="5" t="s">
        <v>7692</v>
      </c>
      <c r="C73" s="5"/>
      <c r="D73" t="s">
        <v>7304</v>
      </c>
      <c r="E73" t="s">
        <v>7305</v>
      </c>
      <c r="F73" t="s">
        <v>7306</v>
      </c>
      <c r="G73" t="s">
        <v>7307</v>
      </c>
      <c r="H73" t="s">
        <v>7308</v>
      </c>
      <c r="I73" t="s">
        <v>7309</v>
      </c>
      <c r="J73" t="s">
        <v>91</v>
      </c>
      <c r="K73">
        <v>54.323</v>
      </c>
      <c r="L73" s="7"/>
      <c r="M73" s="7"/>
      <c r="N73" s="7"/>
      <c r="O73" s="7">
        <f>2^(Table25[[#This Row],[Mannotrehalose: Difference]])</f>
        <v>2.0137383617387901</v>
      </c>
      <c r="P73" s="7"/>
      <c r="Q73" s="7"/>
      <c r="R73">
        <v>32.422492980000001</v>
      </c>
      <c r="S73">
        <v>33.17814636</v>
      </c>
      <c r="T73">
        <v>33.53843689</v>
      </c>
      <c r="U73">
        <v>34.114894870000001</v>
      </c>
      <c r="V73">
        <v>34.098674770000002</v>
      </c>
      <c r="W73">
        <v>33.391769410000002</v>
      </c>
      <c r="X73">
        <v>32.979614259999998</v>
      </c>
      <c r="Y73">
        <v>33.295154570000001</v>
      </c>
      <c r="Z73">
        <v>33.124263759999998</v>
      </c>
      <c r="AA73">
        <v>33.081348419999998</v>
      </c>
      <c r="AB73">
        <v>32.832832340000003</v>
      </c>
      <c r="AC73">
        <v>32.661529539999997</v>
      </c>
      <c r="AD73">
        <v>0.20712739699999999</v>
      </c>
      <c r="AE73">
        <v>0.187788645</v>
      </c>
      <c r="AF73">
        <v>1.708386889</v>
      </c>
      <c r="AG73">
        <v>1.0098762509999999</v>
      </c>
      <c r="AH73">
        <v>0.83644895900000005</v>
      </c>
      <c r="AI73">
        <v>0.27444076499999998</v>
      </c>
      <c r="AJ73">
        <v>45</v>
      </c>
      <c r="AK73">
        <v>93.7</v>
      </c>
      <c r="AL73">
        <v>0</v>
      </c>
      <c r="AM73">
        <v>323.31</v>
      </c>
    </row>
    <row r="74" spans="1:39" x14ac:dyDescent="0.2">
      <c r="A74" s="5"/>
      <c r="B74" s="5" t="s">
        <v>7692</v>
      </c>
      <c r="C74" s="5"/>
      <c r="D74" t="s">
        <v>3077</v>
      </c>
      <c r="E74" t="s">
        <v>3078</v>
      </c>
      <c r="F74" t="s">
        <v>3079</v>
      </c>
      <c r="G74" t="s">
        <v>3080</v>
      </c>
      <c r="H74" t="s">
        <v>3081</v>
      </c>
      <c r="I74" t="s">
        <v>3082</v>
      </c>
      <c r="J74" t="s">
        <v>91</v>
      </c>
      <c r="K74">
        <v>27.571000000000002</v>
      </c>
      <c r="L74" s="7"/>
      <c r="M74" s="7"/>
      <c r="N74" s="7"/>
      <c r="O74" s="7">
        <f>2^(Table25[[#This Row],[Mannotrehalose: Difference]])</f>
        <v>2.5699700667608125</v>
      </c>
      <c r="P74" s="7"/>
      <c r="Q74" s="7"/>
      <c r="R74">
        <v>24.840871809999999</v>
      </c>
      <c r="S74">
        <v>24.965847019999998</v>
      </c>
      <c r="T74">
        <v>23.63160324</v>
      </c>
      <c r="U74">
        <v>25.486091609999999</v>
      </c>
      <c r="V74">
        <v>24.992986680000001</v>
      </c>
      <c r="W74">
        <v>25.451927189999999</v>
      </c>
      <c r="X74">
        <v>24.743068699999998</v>
      </c>
      <c r="Y74">
        <v>24.441808699999999</v>
      </c>
      <c r="Z74">
        <v>24.955718990000001</v>
      </c>
      <c r="AA74">
        <v>24.34302521</v>
      </c>
      <c r="AB74">
        <v>23.249151229999999</v>
      </c>
      <c r="AC74">
        <v>24.253574369999999</v>
      </c>
      <c r="AD74">
        <v>0.40876915000000003</v>
      </c>
      <c r="AE74">
        <v>0.53085708600000003</v>
      </c>
      <c r="AF74">
        <v>1.618296669</v>
      </c>
      <c r="AG74">
        <v>1.361751556</v>
      </c>
      <c r="AH74">
        <v>0.93882563500000005</v>
      </c>
      <c r="AI74">
        <v>0.76494852700000004</v>
      </c>
      <c r="AJ74">
        <v>11</v>
      </c>
      <c r="AK74">
        <v>51.1</v>
      </c>
      <c r="AL74">
        <v>0</v>
      </c>
      <c r="AM74">
        <v>50.179000000000002</v>
      </c>
    </row>
    <row r="75" spans="1:39" x14ac:dyDescent="0.2">
      <c r="A75" s="5"/>
      <c r="B75" s="5" t="s">
        <v>7692</v>
      </c>
      <c r="C75" s="5"/>
      <c r="D75" t="s">
        <v>7397</v>
      </c>
      <c r="E75" t="s">
        <v>7398</v>
      </c>
      <c r="F75" t="s">
        <v>7399</v>
      </c>
      <c r="G75" t="s">
        <v>7400</v>
      </c>
      <c r="H75" t="s">
        <v>7401</v>
      </c>
      <c r="I75" t="s">
        <v>7402</v>
      </c>
      <c r="J75" t="s">
        <v>43</v>
      </c>
      <c r="K75">
        <v>23.475999999999999</v>
      </c>
      <c r="L75" s="7"/>
      <c r="M75" s="7"/>
      <c r="N75" s="7"/>
      <c r="O75" s="7">
        <f>2^(Table25[[#This Row],[Mannotrehalose: Difference]])</f>
        <v>2.9938817975611993</v>
      </c>
      <c r="P75" s="7"/>
      <c r="Q75" s="7"/>
      <c r="R75">
        <v>24.131204610000001</v>
      </c>
      <c r="S75">
        <v>24.587501530000001</v>
      </c>
      <c r="T75">
        <v>23.797988889999999</v>
      </c>
      <c r="U75">
        <v>24.390970230000001</v>
      </c>
      <c r="V75">
        <v>25.721937180000001</v>
      </c>
      <c r="W75">
        <v>24.711473460000001</v>
      </c>
      <c r="X75">
        <v>24.325849529999999</v>
      </c>
      <c r="Y75">
        <v>24.347394940000001</v>
      </c>
      <c r="Z75">
        <v>23.441846850000001</v>
      </c>
      <c r="AA75">
        <v>23.34066391</v>
      </c>
      <c r="AB75">
        <v>23.31318855</v>
      </c>
      <c r="AC75">
        <v>23.42447662</v>
      </c>
      <c r="AD75">
        <v>1.6095542540000001</v>
      </c>
      <c r="AE75">
        <v>0.81278864500000003</v>
      </c>
      <c r="AF75">
        <v>1.7672783400000001</v>
      </c>
      <c r="AG75">
        <v>1.582017263</v>
      </c>
      <c r="AH75">
        <v>1.062846806</v>
      </c>
      <c r="AI75">
        <v>0.67892074599999996</v>
      </c>
      <c r="AJ75">
        <v>12</v>
      </c>
      <c r="AK75">
        <v>59.2</v>
      </c>
      <c r="AL75">
        <v>0</v>
      </c>
      <c r="AM75">
        <v>21.001999999999999</v>
      </c>
    </row>
    <row r="76" spans="1:39" x14ac:dyDescent="0.2">
      <c r="A76" s="5"/>
      <c r="B76" s="5" t="s">
        <v>7692</v>
      </c>
      <c r="C76" s="5"/>
      <c r="D76" t="s">
        <v>5825</v>
      </c>
      <c r="E76" t="s">
        <v>475</v>
      </c>
      <c r="F76" t="s">
        <v>32</v>
      </c>
      <c r="G76" t="s">
        <v>5826</v>
      </c>
      <c r="H76" t="s">
        <v>5825</v>
      </c>
      <c r="I76" t="s">
        <v>5827</v>
      </c>
      <c r="J76" t="s">
        <v>36</v>
      </c>
      <c r="K76">
        <v>23.792999999999999</v>
      </c>
      <c r="L76" s="7"/>
      <c r="M76" s="7"/>
      <c r="N76" s="7"/>
      <c r="O76" s="7">
        <f>2^(Table25[[#This Row],[Mannotrehalose: Difference]])</f>
        <v>2.6481172290875468</v>
      </c>
      <c r="P76" s="7"/>
      <c r="Q76" s="7"/>
      <c r="R76">
        <v>24.175619130000001</v>
      </c>
      <c r="S76">
        <v>24.26434326</v>
      </c>
      <c r="T76">
        <v>25.130716320000001</v>
      </c>
      <c r="U76">
        <v>26.212776179999999</v>
      </c>
      <c r="V76">
        <v>25.448862080000001</v>
      </c>
      <c r="W76">
        <v>25.3748951</v>
      </c>
      <c r="X76">
        <v>23.24294853</v>
      </c>
      <c r="Y76">
        <v>23.423677439999999</v>
      </c>
      <c r="Z76">
        <v>24.672075270000001</v>
      </c>
      <c r="AA76">
        <v>24.144292830000001</v>
      </c>
      <c r="AB76">
        <v>24.255586619999999</v>
      </c>
      <c r="AC76">
        <v>24.42175293</v>
      </c>
      <c r="AD76">
        <v>0.325566988</v>
      </c>
      <c r="AE76">
        <v>0.24968210900000001</v>
      </c>
      <c r="AF76">
        <v>2.1326473589999999</v>
      </c>
      <c r="AG76">
        <v>1.4049669899999999</v>
      </c>
      <c r="AH76">
        <v>0.46881869599999998</v>
      </c>
      <c r="AI76">
        <v>-0.49431037900000002</v>
      </c>
      <c r="AJ76">
        <v>2</v>
      </c>
      <c r="AK76">
        <v>7</v>
      </c>
      <c r="AL76">
        <v>0</v>
      </c>
      <c r="AM76">
        <v>2.8454999999999999</v>
      </c>
    </row>
    <row r="77" spans="1:39" x14ac:dyDescent="0.2">
      <c r="A77" s="5"/>
      <c r="B77" s="5" t="s">
        <v>7692</v>
      </c>
      <c r="C77" s="5"/>
      <c r="D77" t="s">
        <v>3635</v>
      </c>
      <c r="E77" t="s">
        <v>3636</v>
      </c>
      <c r="F77" t="s">
        <v>3637</v>
      </c>
      <c r="G77" t="s">
        <v>3638</v>
      </c>
      <c r="H77" t="s">
        <v>3639</v>
      </c>
      <c r="I77" t="s">
        <v>3640</v>
      </c>
      <c r="J77" t="s">
        <v>91</v>
      </c>
      <c r="K77">
        <v>41.08</v>
      </c>
      <c r="L77" s="7"/>
      <c r="M77" s="7"/>
      <c r="N77" s="7"/>
      <c r="O77" s="7">
        <f>2^(Table25[[#This Row],[Mannotrehalose: Difference]])</f>
        <v>2.2279269887692372</v>
      </c>
      <c r="P77" s="7"/>
      <c r="Q77" s="7"/>
      <c r="R77">
        <v>23.110504150000001</v>
      </c>
      <c r="S77">
        <v>23.694026950000001</v>
      </c>
      <c r="T77">
        <v>24.068077089999999</v>
      </c>
      <c r="U77">
        <v>24.338569639999999</v>
      </c>
      <c r="V77">
        <v>24.94116592</v>
      </c>
      <c r="W77">
        <v>24.70373726</v>
      </c>
      <c r="X77">
        <v>23.502525330000001</v>
      </c>
      <c r="Y77">
        <v>24.968109129999998</v>
      </c>
      <c r="Z77">
        <v>23.121168140000002</v>
      </c>
      <c r="AA77">
        <v>23.697408679999999</v>
      </c>
      <c r="AB77">
        <v>24.010923389999999</v>
      </c>
      <c r="AC77">
        <v>22.808034899999999</v>
      </c>
      <c r="AD77">
        <v>9.3034467999999995E-2</v>
      </c>
      <c r="AE77">
        <v>0.11874707499999999</v>
      </c>
      <c r="AF77">
        <v>1.3487228469999999</v>
      </c>
      <c r="AG77">
        <v>1.1557019550000001</v>
      </c>
      <c r="AH77">
        <v>0.20750057099999999</v>
      </c>
      <c r="AI77">
        <v>0.35847854600000001</v>
      </c>
      <c r="AJ77">
        <v>5</v>
      </c>
      <c r="AK77">
        <v>24.7</v>
      </c>
      <c r="AL77">
        <v>0</v>
      </c>
      <c r="AM77">
        <v>23.152000000000001</v>
      </c>
    </row>
    <row r="78" spans="1:39" x14ac:dyDescent="0.2">
      <c r="A78" s="5"/>
      <c r="B78" s="5" t="s">
        <v>7692</v>
      </c>
      <c r="C78" s="5"/>
      <c r="D78" t="s">
        <v>3650</v>
      </c>
      <c r="E78" t="s">
        <v>3651</v>
      </c>
      <c r="F78" t="s">
        <v>3652</v>
      </c>
      <c r="G78" t="s">
        <v>3653</v>
      </c>
      <c r="H78" t="s">
        <v>3654</v>
      </c>
      <c r="I78" t="s">
        <v>3655</v>
      </c>
      <c r="J78" t="s">
        <v>91</v>
      </c>
      <c r="K78">
        <v>31.875</v>
      </c>
      <c r="L78" s="7"/>
      <c r="M78" s="7"/>
      <c r="N78" s="7"/>
      <c r="O78" s="7">
        <f>2^(Table25[[#This Row],[Mannotrehalose: Difference]])</f>
        <v>5.2487694093802011</v>
      </c>
      <c r="P78" s="7"/>
      <c r="Q78" s="7"/>
      <c r="R78">
        <v>23.380144120000001</v>
      </c>
      <c r="S78">
        <v>24.816625599999998</v>
      </c>
      <c r="T78">
        <v>25.807054520000001</v>
      </c>
      <c r="U78">
        <v>25.771881100000002</v>
      </c>
      <c r="V78">
        <v>26.991615299999999</v>
      </c>
      <c r="W78">
        <v>25.750572200000001</v>
      </c>
      <c r="X78">
        <v>24.025129320000001</v>
      </c>
      <c r="Y78">
        <v>24.41338348</v>
      </c>
      <c r="Z78">
        <v>22.503364560000001</v>
      </c>
      <c r="AA78">
        <v>24.568735119999999</v>
      </c>
      <c r="AB78">
        <v>24.360115050000001</v>
      </c>
      <c r="AC78">
        <v>22.40928078</v>
      </c>
      <c r="AD78">
        <v>0.37902608799999998</v>
      </c>
      <c r="AE78">
        <v>0.88856442800000002</v>
      </c>
      <c r="AF78">
        <v>1.3931102740000001</v>
      </c>
      <c r="AG78">
        <v>2.3919792179999999</v>
      </c>
      <c r="AH78">
        <v>5.0319227000000001E-2</v>
      </c>
      <c r="AI78">
        <v>-0.13208452900000001</v>
      </c>
      <c r="AJ78">
        <v>24</v>
      </c>
      <c r="AK78">
        <v>79.7</v>
      </c>
      <c r="AL78">
        <v>0</v>
      </c>
      <c r="AM78">
        <v>275.36</v>
      </c>
    </row>
    <row r="79" spans="1:39" x14ac:dyDescent="0.2">
      <c r="A79" s="5"/>
      <c r="B79" s="5"/>
      <c r="C79" s="5" t="s">
        <v>7691</v>
      </c>
      <c r="D79" t="s">
        <v>44</v>
      </c>
      <c r="E79" t="s">
        <v>45</v>
      </c>
      <c r="F79" t="s">
        <v>46</v>
      </c>
      <c r="G79" t="s">
        <v>47</v>
      </c>
      <c r="H79" t="s">
        <v>48</v>
      </c>
      <c r="I79" t="s">
        <v>49</v>
      </c>
      <c r="J79" t="s">
        <v>43</v>
      </c>
      <c r="K79">
        <v>74.09</v>
      </c>
      <c r="L79" s="7"/>
      <c r="M79" s="7"/>
      <c r="N79" s="7"/>
      <c r="O79" s="7"/>
      <c r="P79" s="7">
        <f>2^(-Table25[[#This Row],[Lactotrehalose: Difference]])</f>
        <v>2.5211650195519768</v>
      </c>
      <c r="Q79" s="7"/>
      <c r="R79">
        <v>25.796472550000001</v>
      </c>
      <c r="S79">
        <v>25.797248840000002</v>
      </c>
      <c r="T79">
        <v>24.941190720000002</v>
      </c>
      <c r="U79">
        <v>24.329576490000001</v>
      </c>
      <c r="V79">
        <v>26.446084979999998</v>
      </c>
      <c r="W79">
        <v>25.785938260000002</v>
      </c>
      <c r="X79">
        <v>24.277578349999999</v>
      </c>
      <c r="Y79">
        <v>24.505792620000001</v>
      </c>
      <c r="Z79">
        <v>24.394237520000001</v>
      </c>
      <c r="AA79">
        <v>26.330175400000002</v>
      </c>
      <c r="AB79">
        <v>25.390409470000002</v>
      </c>
      <c r="AC79">
        <v>25.459295269999998</v>
      </c>
      <c r="AD79">
        <v>0.19905916200000001</v>
      </c>
      <c r="AE79">
        <v>-0.214989344</v>
      </c>
      <c r="AF79">
        <v>0.10710585</v>
      </c>
      <c r="AG79">
        <v>-0.20609347</v>
      </c>
      <c r="AH79">
        <v>1.9015480490000001</v>
      </c>
      <c r="AI79">
        <v>-1.3340905510000001</v>
      </c>
      <c r="AJ79">
        <v>19</v>
      </c>
      <c r="AK79">
        <v>36.700000000000003</v>
      </c>
      <c r="AL79">
        <v>0</v>
      </c>
      <c r="AM79">
        <v>192.01</v>
      </c>
    </row>
    <row r="80" spans="1:39" x14ac:dyDescent="0.2">
      <c r="A80" s="5"/>
      <c r="B80" s="5"/>
      <c r="C80" s="5" t="s">
        <v>7691</v>
      </c>
      <c r="D80" t="s">
        <v>6241</v>
      </c>
      <c r="E80" t="s">
        <v>6242</v>
      </c>
      <c r="F80" t="s">
        <v>6243</v>
      </c>
      <c r="G80" t="s">
        <v>6244</v>
      </c>
      <c r="H80" t="s">
        <v>6245</v>
      </c>
      <c r="I80" t="s">
        <v>6246</v>
      </c>
      <c r="J80" t="s">
        <v>43</v>
      </c>
      <c r="K80">
        <v>15.692</v>
      </c>
      <c r="L80" s="7"/>
      <c r="M80" s="7"/>
      <c r="N80" s="7"/>
      <c r="O80" s="7"/>
      <c r="P80" s="7">
        <f>2^(-Table25[[#This Row],[Lactotrehalose: Difference]])</f>
        <v>2.1929635003229895</v>
      </c>
      <c r="Q80" s="7"/>
      <c r="R80">
        <v>24.214689249999999</v>
      </c>
      <c r="S80">
        <v>23.312654500000001</v>
      </c>
      <c r="T80">
        <v>24.459344860000002</v>
      </c>
      <c r="U80">
        <v>25.320232390000001</v>
      </c>
      <c r="V80">
        <v>24.95144844</v>
      </c>
      <c r="W80">
        <v>24.491289139999999</v>
      </c>
      <c r="X80">
        <v>23.441875459999999</v>
      </c>
      <c r="Y80">
        <v>24.51878357</v>
      </c>
      <c r="Z80">
        <v>23.606517790000002</v>
      </c>
      <c r="AA80">
        <v>25.123447420000002</v>
      </c>
      <c r="AB80">
        <v>25.061872480000002</v>
      </c>
      <c r="AC80">
        <v>24.78050232</v>
      </c>
      <c r="AD80">
        <v>1.278441377</v>
      </c>
      <c r="AE80">
        <v>-0.99304453500000001</v>
      </c>
      <c r="AF80">
        <v>9.2014395999999998E-2</v>
      </c>
      <c r="AG80">
        <v>-6.7617416E-2</v>
      </c>
      <c r="AH80">
        <v>1.4935808260000001</v>
      </c>
      <c r="AI80">
        <v>-1.1328818</v>
      </c>
      <c r="AJ80">
        <v>5</v>
      </c>
      <c r="AK80">
        <v>55.1</v>
      </c>
      <c r="AL80">
        <v>0</v>
      </c>
      <c r="AM80">
        <v>18.204000000000001</v>
      </c>
    </row>
    <row r="81" spans="1:39" x14ac:dyDescent="0.2">
      <c r="A81" s="5"/>
      <c r="B81" s="5"/>
      <c r="C81" s="5" t="s">
        <v>7691</v>
      </c>
      <c r="D81" t="s">
        <v>4646</v>
      </c>
      <c r="E81" t="s">
        <v>4647</v>
      </c>
      <c r="F81" t="s">
        <v>4648</v>
      </c>
      <c r="G81" t="s">
        <v>4649</v>
      </c>
      <c r="H81" t="s">
        <v>4650</v>
      </c>
      <c r="I81" t="s">
        <v>4651</v>
      </c>
      <c r="J81" t="s">
        <v>91</v>
      </c>
      <c r="K81">
        <v>40.981999999999999</v>
      </c>
      <c r="L81" s="7"/>
      <c r="M81" s="7"/>
      <c r="N81" s="7"/>
      <c r="O81" s="7"/>
      <c r="P81" s="7">
        <f>2^(-Table25[[#This Row],[Lactotrehalose: Difference]])</f>
        <v>2.2534622777593274</v>
      </c>
      <c r="Q81" s="7"/>
      <c r="R81">
        <v>24.462099080000002</v>
      </c>
      <c r="S81">
        <v>24.506212229999999</v>
      </c>
      <c r="T81">
        <v>25.4621067</v>
      </c>
      <c r="U81">
        <v>25.79518509</v>
      </c>
      <c r="V81">
        <v>26.394210820000001</v>
      </c>
      <c r="W81">
        <v>25.108011250000001</v>
      </c>
      <c r="X81">
        <v>23.896192549999999</v>
      </c>
      <c r="Y81">
        <v>23.61608124</v>
      </c>
      <c r="Z81">
        <v>23.739469530000001</v>
      </c>
      <c r="AA81">
        <v>24.59387207</v>
      </c>
      <c r="AB81">
        <v>24.494298929999999</v>
      </c>
      <c r="AC81">
        <v>25.680002210000001</v>
      </c>
      <c r="AD81">
        <v>7.9310302999999999E-2</v>
      </c>
      <c r="AE81">
        <v>-0.112585068</v>
      </c>
      <c r="AF81">
        <v>0.72645450300000003</v>
      </c>
      <c r="AG81">
        <v>0.84307797699999998</v>
      </c>
      <c r="AH81">
        <v>1.4066059150000001</v>
      </c>
      <c r="AI81">
        <v>-1.1721433000000001</v>
      </c>
      <c r="AJ81">
        <v>14</v>
      </c>
      <c r="AK81">
        <v>52.3</v>
      </c>
      <c r="AL81">
        <v>0</v>
      </c>
      <c r="AM81">
        <v>254.89</v>
      </c>
    </row>
    <row r="82" spans="1:39" x14ac:dyDescent="0.2">
      <c r="A82" s="5"/>
      <c r="B82" s="5"/>
      <c r="C82" s="5" t="s">
        <v>7691</v>
      </c>
      <c r="D82" t="s">
        <v>3941</v>
      </c>
      <c r="E82" t="s">
        <v>99</v>
      </c>
      <c r="F82" t="s">
        <v>100</v>
      </c>
      <c r="G82" t="s">
        <v>3942</v>
      </c>
      <c r="H82" t="s">
        <v>3941</v>
      </c>
      <c r="I82" t="s">
        <v>3943</v>
      </c>
      <c r="J82" t="s">
        <v>58</v>
      </c>
      <c r="K82">
        <v>31.425999999999998</v>
      </c>
      <c r="L82" s="7"/>
      <c r="M82" s="7"/>
      <c r="N82" s="7"/>
      <c r="O82" s="7"/>
      <c r="P82" s="7">
        <f>2^(-Table25[[#This Row],[Lactotrehalose: Difference]])</f>
        <v>3.6606218553728627</v>
      </c>
      <c r="Q82" s="7"/>
      <c r="R82">
        <v>27.427024840000001</v>
      </c>
      <c r="S82">
        <v>26.201143259999998</v>
      </c>
      <c r="T82">
        <v>25.989906309999999</v>
      </c>
      <c r="U82">
        <v>24.10857773</v>
      </c>
      <c r="V82">
        <v>24.034969329999999</v>
      </c>
      <c r="W82">
        <v>25.866632460000002</v>
      </c>
      <c r="X82">
        <v>24.155065539999999</v>
      </c>
      <c r="Y82">
        <v>24.257541660000001</v>
      </c>
      <c r="Z82">
        <v>24.073837279999999</v>
      </c>
      <c r="AA82">
        <v>25.39172173</v>
      </c>
      <c r="AB82">
        <v>26.328275680000001</v>
      </c>
      <c r="AC82">
        <v>26.382713320000001</v>
      </c>
      <c r="AD82">
        <v>0.38558347599999998</v>
      </c>
      <c r="AE82">
        <v>0.50512123099999995</v>
      </c>
      <c r="AF82">
        <v>0.93874123099999995</v>
      </c>
      <c r="AG82">
        <v>-1.364177068</v>
      </c>
      <c r="AH82">
        <v>2.3413326419999998</v>
      </c>
      <c r="AI82">
        <v>-1.8720887500000001</v>
      </c>
      <c r="AJ82">
        <v>10</v>
      </c>
      <c r="AK82">
        <v>47.7</v>
      </c>
      <c r="AL82">
        <v>0</v>
      </c>
      <c r="AM82">
        <v>59.816000000000003</v>
      </c>
    </row>
    <row r="83" spans="1:39" x14ac:dyDescent="0.2">
      <c r="A83" s="5"/>
      <c r="B83" s="5"/>
      <c r="C83" s="5" t="s">
        <v>7691</v>
      </c>
      <c r="D83" t="s">
        <v>5500</v>
      </c>
      <c r="E83" t="s">
        <v>5501</v>
      </c>
      <c r="F83" t="s">
        <v>5502</v>
      </c>
      <c r="G83" t="s">
        <v>5503</v>
      </c>
      <c r="H83" t="s">
        <v>5504</v>
      </c>
      <c r="I83" t="s">
        <v>5505</v>
      </c>
      <c r="J83" t="s">
        <v>91</v>
      </c>
      <c r="K83">
        <v>176.8</v>
      </c>
      <c r="L83" s="7"/>
      <c r="M83" s="7"/>
      <c r="N83" s="7"/>
      <c r="O83" s="7"/>
      <c r="P83" s="7">
        <f>2^(-Table25[[#This Row],[Lactotrehalose: Difference]])</f>
        <v>2.5560096445621796</v>
      </c>
      <c r="Q83" s="7"/>
      <c r="R83">
        <v>29.072015759999999</v>
      </c>
      <c r="S83">
        <v>25.81692314</v>
      </c>
      <c r="T83">
        <v>28.04014587</v>
      </c>
      <c r="U83">
        <v>28.653350830000001</v>
      </c>
      <c r="V83">
        <v>28.343376159999998</v>
      </c>
      <c r="W83">
        <v>28.92617607</v>
      </c>
      <c r="X83">
        <v>27.855548859999999</v>
      </c>
      <c r="Y83">
        <v>26.995502470000002</v>
      </c>
      <c r="Z83">
        <v>27.368780139999998</v>
      </c>
      <c r="AA83">
        <v>29.087980269999999</v>
      </c>
      <c r="AB83">
        <v>28.402675630000001</v>
      </c>
      <c r="AC83">
        <v>28.790855409999999</v>
      </c>
      <c r="AD83">
        <v>0.49742371499999999</v>
      </c>
      <c r="AE83">
        <v>-1.11747551</v>
      </c>
      <c r="AF83">
        <v>0.174043105</v>
      </c>
      <c r="AG83">
        <v>-0.119536082</v>
      </c>
      <c r="AH83">
        <v>1.8816609040000001</v>
      </c>
      <c r="AI83">
        <v>-1.3538932800000001</v>
      </c>
      <c r="AJ83">
        <v>1</v>
      </c>
      <c r="AK83">
        <v>1.7</v>
      </c>
      <c r="AL83">
        <v>0</v>
      </c>
      <c r="AM83">
        <v>323.31</v>
      </c>
    </row>
    <row r="84" spans="1:39" x14ac:dyDescent="0.2">
      <c r="A84" s="5"/>
      <c r="B84" s="5"/>
      <c r="C84" s="5" t="s">
        <v>7691</v>
      </c>
      <c r="D84" t="s">
        <v>2114</v>
      </c>
      <c r="E84" t="s">
        <v>99</v>
      </c>
      <c r="F84" t="s">
        <v>100</v>
      </c>
      <c r="G84" t="s">
        <v>2115</v>
      </c>
      <c r="H84" t="s">
        <v>2114</v>
      </c>
      <c r="I84" t="s">
        <v>2116</v>
      </c>
      <c r="J84" t="s">
        <v>58</v>
      </c>
      <c r="K84">
        <v>56.545999999999999</v>
      </c>
      <c r="L84" s="7"/>
      <c r="M84" s="7"/>
      <c r="N84" s="7"/>
      <c r="O84" s="7"/>
      <c r="P84" s="7">
        <f>2^(-Table25[[#This Row],[Lactotrehalose: Difference]])</f>
        <v>2.1054470024987655</v>
      </c>
      <c r="Q84" s="7"/>
      <c r="R84">
        <v>25.00071144</v>
      </c>
      <c r="S84">
        <v>24.181316379999998</v>
      </c>
      <c r="T84">
        <v>24.618486399999998</v>
      </c>
      <c r="U84">
        <v>25.32595444</v>
      </c>
      <c r="V84">
        <v>25.3258419</v>
      </c>
      <c r="W84">
        <v>24.696466449999999</v>
      </c>
      <c r="X84">
        <v>24.830116270000001</v>
      </c>
      <c r="Y84">
        <v>24.154140470000002</v>
      </c>
      <c r="Z84">
        <v>24.406198499999999</v>
      </c>
      <c r="AA84">
        <v>25.78026581</v>
      </c>
      <c r="AB84">
        <v>25.25864601</v>
      </c>
      <c r="AC84">
        <v>25.573923109999999</v>
      </c>
      <c r="AD84">
        <v>1.5378272529999999</v>
      </c>
      <c r="AE84">
        <v>-0.93744023600000004</v>
      </c>
      <c r="AF84">
        <v>0.74759906899999995</v>
      </c>
      <c r="AG84">
        <v>-0.42152404799999998</v>
      </c>
      <c r="AH84">
        <v>1.9039577990000001</v>
      </c>
      <c r="AI84">
        <v>-1.0741265609999999</v>
      </c>
      <c r="AJ84">
        <v>9</v>
      </c>
      <c r="AK84">
        <v>19.7</v>
      </c>
      <c r="AL84">
        <v>0</v>
      </c>
      <c r="AM84">
        <v>74.83</v>
      </c>
    </row>
    <row r="85" spans="1:39" x14ac:dyDescent="0.2">
      <c r="A85" s="5"/>
      <c r="B85" s="5"/>
      <c r="C85" s="5" t="s">
        <v>7691</v>
      </c>
      <c r="D85" t="s">
        <v>4968</v>
      </c>
      <c r="E85" t="s">
        <v>4969</v>
      </c>
      <c r="F85" t="s">
        <v>3347</v>
      </c>
      <c r="G85" t="s">
        <v>4970</v>
      </c>
      <c r="H85" t="s">
        <v>4971</v>
      </c>
      <c r="I85" t="s">
        <v>4972</v>
      </c>
      <c r="J85" t="s">
        <v>36</v>
      </c>
      <c r="K85">
        <v>24.209</v>
      </c>
      <c r="L85" s="7"/>
      <c r="M85" s="7"/>
      <c r="N85" s="7"/>
      <c r="O85" s="7"/>
      <c r="P85" s="7">
        <f>2^(-Table25[[#This Row],[Lactotrehalose: Difference]])</f>
        <v>2.3668426393496018</v>
      </c>
      <c r="Q85" s="7"/>
      <c r="R85">
        <v>26.00541115</v>
      </c>
      <c r="S85">
        <v>26.564186100000001</v>
      </c>
      <c r="T85">
        <v>26.364110950000001</v>
      </c>
      <c r="U85">
        <v>23.514726639999999</v>
      </c>
      <c r="V85">
        <v>26.26995659</v>
      </c>
      <c r="W85">
        <v>25.904399869999999</v>
      </c>
      <c r="X85">
        <v>26.064762120000001</v>
      </c>
      <c r="Y85">
        <v>25.15228462</v>
      </c>
      <c r="Z85">
        <v>24.946102140000001</v>
      </c>
      <c r="AA85">
        <v>26.778938289999999</v>
      </c>
      <c r="AB85">
        <v>26.745222089999999</v>
      </c>
      <c r="AC85">
        <v>26.367879869999999</v>
      </c>
      <c r="AD85">
        <v>0.69298112599999995</v>
      </c>
      <c r="AE85">
        <v>-0.31944402100000002</v>
      </c>
      <c r="AF85">
        <v>0.73475005199999999</v>
      </c>
      <c r="AG85">
        <v>-1.400985718</v>
      </c>
      <c r="AH85">
        <v>1.554840421</v>
      </c>
      <c r="AI85">
        <v>-1.242963791</v>
      </c>
      <c r="AJ85">
        <v>16</v>
      </c>
      <c r="AK85">
        <v>81.099999999999994</v>
      </c>
      <c r="AL85">
        <v>0</v>
      </c>
      <c r="AM85">
        <v>221.05</v>
      </c>
    </row>
    <row r="86" spans="1:39" x14ac:dyDescent="0.2">
      <c r="A86" s="5"/>
      <c r="B86" s="5"/>
      <c r="C86" s="5" t="s">
        <v>7691</v>
      </c>
      <c r="D86" t="s">
        <v>2568</v>
      </c>
      <c r="E86" t="s">
        <v>2569</v>
      </c>
      <c r="F86" t="s">
        <v>111</v>
      </c>
      <c r="G86" t="s">
        <v>2570</v>
      </c>
      <c r="H86" t="s">
        <v>2568</v>
      </c>
      <c r="I86" t="s">
        <v>2571</v>
      </c>
      <c r="J86" t="s">
        <v>91</v>
      </c>
      <c r="K86">
        <v>32.441000000000003</v>
      </c>
      <c r="L86" s="7"/>
      <c r="M86" s="7"/>
      <c r="N86" s="7"/>
      <c r="O86" s="7"/>
      <c r="P86" s="7">
        <f>2^(-Table25[[#This Row],[Lactotrehalose: Difference]])</f>
        <v>2.2602671913512586</v>
      </c>
      <c r="Q86" s="7"/>
      <c r="R86">
        <v>25.495702739999999</v>
      </c>
      <c r="S86">
        <v>25.726036069999999</v>
      </c>
      <c r="T86">
        <v>26.084280010000001</v>
      </c>
      <c r="U86">
        <v>26.274852750000001</v>
      </c>
      <c r="V86">
        <v>25.386533740000001</v>
      </c>
      <c r="W86">
        <v>25.905731200000002</v>
      </c>
      <c r="X86">
        <v>25.477628710000001</v>
      </c>
      <c r="Y86">
        <v>24.15641785</v>
      </c>
      <c r="Z86">
        <v>24.51947212</v>
      </c>
      <c r="AA86">
        <v>26.00268745</v>
      </c>
      <c r="AB86">
        <v>25.882106780000001</v>
      </c>
      <c r="AC86">
        <v>25.798204420000001</v>
      </c>
      <c r="AD86">
        <v>0.27881902200000003</v>
      </c>
      <c r="AE86">
        <v>-0.125659943</v>
      </c>
      <c r="AF86">
        <v>5.0164118000000001E-2</v>
      </c>
      <c r="AG86">
        <v>-3.8626989E-2</v>
      </c>
      <c r="AH86">
        <v>1.377968426</v>
      </c>
      <c r="AI86">
        <v>-1.176493327</v>
      </c>
      <c r="AJ86">
        <v>9</v>
      </c>
      <c r="AK86">
        <v>41.9</v>
      </c>
      <c r="AL86">
        <v>0</v>
      </c>
      <c r="AM86">
        <v>55.369</v>
      </c>
    </row>
    <row r="87" spans="1:39" x14ac:dyDescent="0.2">
      <c r="A87" s="5"/>
      <c r="B87" s="5"/>
      <c r="C87" s="5" t="s">
        <v>7691</v>
      </c>
      <c r="D87" t="s">
        <v>2755</v>
      </c>
      <c r="E87" t="s">
        <v>2756</v>
      </c>
      <c r="F87" t="s">
        <v>1128</v>
      </c>
      <c r="G87" t="s">
        <v>2757</v>
      </c>
      <c r="H87" t="s">
        <v>2755</v>
      </c>
      <c r="I87" t="s">
        <v>2758</v>
      </c>
      <c r="J87" t="s">
        <v>126</v>
      </c>
      <c r="K87">
        <v>27.617999999999999</v>
      </c>
      <c r="L87" s="7"/>
      <c r="M87" s="7"/>
      <c r="N87" s="7"/>
      <c r="O87" s="7"/>
      <c r="P87" s="7">
        <f>2^(-Table25[[#This Row],[Lactotrehalose: Difference]])</f>
        <v>2.4656960370976759</v>
      </c>
      <c r="Q87" s="7"/>
      <c r="R87">
        <v>26.013334270000001</v>
      </c>
      <c r="S87">
        <v>25.783391949999999</v>
      </c>
      <c r="T87">
        <v>23.607555390000002</v>
      </c>
      <c r="U87">
        <v>25.503973009999999</v>
      </c>
      <c r="V87">
        <v>26.049222950000001</v>
      </c>
      <c r="W87">
        <v>24.662921910000001</v>
      </c>
      <c r="X87">
        <v>24.70886612</v>
      </c>
      <c r="Y87">
        <v>24.820775990000001</v>
      </c>
      <c r="Z87">
        <v>24.738967899999999</v>
      </c>
      <c r="AA87">
        <v>26.441549299999998</v>
      </c>
      <c r="AB87">
        <v>25.675434110000001</v>
      </c>
      <c r="AC87">
        <v>26.057611470000001</v>
      </c>
      <c r="AD87">
        <v>0.50659789499999996</v>
      </c>
      <c r="AE87">
        <v>-0.92343775400000006</v>
      </c>
      <c r="AF87">
        <v>0.64063096900000005</v>
      </c>
      <c r="AG87">
        <v>-0.65282567300000005</v>
      </c>
      <c r="AH87">
        <v>2.3627985200000001</v>
      </c>
      <c r="AI87">
        <v>-1.30199496</v>
      </c>
      <c r="AJ87">
        <v>9</v>
      </c>
      <c r="AK87">
        <v>39.4</v>
      </c>
      <c r="AL87">
        <v>0</v>
      </c>
      <c r="AM87">
        <v>47.805999999999997</v>
      </c>
    </row>
    <row r="88" spans="1:39" x14ac:dyDescent="0.2">
      <c r="A88" s="5"/>
      <c r="B88" s="5"/>
      <c r="C88" s="5" t="s">
        <v>7691</v>
      </c>
      <c r="D88" t="s">
        <v>3625</v>
      </c>
      <c r="E88" t="s">
        <v>3626</v>
      </c>
      <c r="F88" t="s">
        <v>431</v>
      </c>
      <c r="G88" t="s">
        <v>3627</v>
      </c>
      <c r="H88" t="s">
        <v>3628</v>
      </c>
      <c r="I88" t="s">
        <v>3629</v>
      </c>
      <c r="J88" t="s">
        <v>232</v>
      </c>
      <c r="K88">
        <v>42.731999999999999</v>
      </c>
      <c r="L88" s="7"/>
      <c r="M88" s="7"/>
      <c r="N88" s="7"/>
      <c r="O88" s="7"/>
      <c r="P88" s="7">
        <f>2^(-Table25[[#This Row],[Lactotrehalose: Difference]])</f>
        <v>2.1003185275909644</v>
      </c>
      <c r="Q88" s="7"/>
      <c r="R88">
        <v>25.193769450000001</v>
      </c>
      <c r="S88">
        <v>24.619699480000001</v>
      </c>
      <c r="T88">
        <v>23.907463069999999</v>
      </c>
      <c r="U88">
        <v>23.78772163</v>
      </c>
      <c r="V88">
        <v>25.429138179999999</v>
      </c>
      <c r="W88">
        <v>25.37697601</v>
      </c>
      <c r="X88">
        <v>23.821403499999999</v>
      </c>
      <c r="Y88">
        <v>23.254570009999998</v>
      </c>
      <c r="Z88">
        <v>23.927595140000001</v>
      </c>
      <c r="AA88">
        <v>24.763551710000002</v>
      </c>
      <c r="AB88">
        <v>24.993797300000001</v>
      </c>
      <c r="AC88">
        <v>24.458044050000002</v>
      </c>
      <c r="AD88">
        <v>0.152692514</v>
      </c>
      <c r="AE88">
        <v>-0.164820353</v>
      </c>
      <c r="AF88">
        <v>7.9366356999999998E-2</v>
      </c>
      <c r="AG88">
        <v>0.126147588</v>
      </c>
      <c r="AH88">
        <v>1.8332024650000001</v>
      </c>
      <c r="AI88">
        <v>-1.070608139</v>
      </c>
      <c r="AJ88">
        <v>8</v>
      </c>
      <c r="AK88">
        <v>23.4</v>
      </c>
      <c r="AL88">
        <v>0</v>
      </c>
      <c r="AM88">
        <v>21.54</v>
      </c>
    </row>
    <row r="89" spans="1:39" x14ac:dyDescent="0.2">
      <c r="A89" s="5"/>
      <c r="B89" s="5"/>
      <c r="C89" s="5" t="s">
        <v>7691</v>
      </c>
      <c r="D89" t="s">
        <v>4714</v>
      </c>
      <c r="E89" t="s">
        <v>4715</v>
      </c>
      <c r="F89" t="s">
        <v>100</v>
      </c>
      <c r="G89" t="s">
        <v>4716</v>
      </c>
      <c r="H89" t="s">
        <v>4717</v>
      </c>
      <c r="I89" t="s">
        <v>4718</v>
      </c>
      <c r="J89" t="s">
        <v>43</v>
      </c>
      <c r="K89">
        <v>13.823</v>
      </c>
      <c r="L89" s="7"/>
      <c r="M89" s="7"/>
      <c r="N89" s="7"/>
      <c r="O89" s="7"/>
      <c r="P89" s="7">
        <f>2^(-Table25[[#This Row],[Lactotrehalose: Difference]])</f>
        <v>2.382253539270438</v>
      </c>
      <c r="Q89" s="7"/>
      <c r="R89">
        <v>30.786359789999999</v>
      </c>
      <c r="S89">
        <v>29.765264510000002</v>
      </c>
      <c r="T89">
        <v>29.733066560000001</v>
      </c>
      <c r="U89">
        <v>27.630828860000001</v>
      </c>
      <c r="V89">
        <v>29.439441680000002</v>
      </c>
      <c r="W89">
        <v>29.77914238</v>
      </c>
      <c r="X89">
        <v>29.835676190000001</v>
      </c>
      <c r="Y89">
        <v>28.914875030000001</v>
      </c>
      <c r="Z89">
        <v>29.46503448</v>
      </c>
      <c r="AA89">
        <v>31.166086199999999</v>
      </c>
      <c r="AB89">
        <v>30.35037041</v>
      </c>
      <c r="AC89">
        <v>30.456109999999999</v>
      </c>
      <c r="AD89">
        <v>0.58306167499999995</v>
      </c>
      <c r="AE89">
        <v>-0.56262524899999999</v>
      </c>
      <c r="AF89">
        <v>1.124428253</v>
      </c>
      <c r="AG89">
        <v>-1.7077178959999999</v>
      </c>
      <c r="AH89">
        <v>1.5568543850000001</v>
      </c>
      <c r="AI89">
        <v>-1.252326965</v>
      </c>
      <c r="AJ89">
        <v>4</v>
      </c>
      <c r="AK89">
        <v>29.9</v>
      </c>
      <c r="AL89">
        <v>0</v>
      </c>
      <c r="AM89">
        <v>33.259</v>
      </c>
    </row>
    <row r="90" spans="1:39" x14ac:dyDescent="0.2">
      <c r="A90" s="5"/>
      <c r="B90" s="5"/>
      <c r="C90" s="5" t="s">
        <v>7692</v>
      </c>
      <c r="D90" t="s">
        <v>2344</v>
      </c>
      <c r="E90" t="s">
        <v>2345</v>
      </c>
      <c r="F90" t="s">
        <v>2346</v>
      </c>
      <c r="G90" t="s">
        <v>2347</v>
      </c>
      <c r="H90" t="s">
        <v>2348</v>
      </c>
      <c r="I90" t="s">
        <v>2349</v>
      </c>
      <c r="J90" t="s">
        <v>91</v>
      </c>
      <c r="K90">
        <v>45.524999999999999</v>
      </c>
      <c r="L90" s="7"/>
      <c r="M90" s="7"/>
      <c r="N90" s="7"/>
      <c r="O90" s="7"/>
      <c r="P90" s="7"/>
      <c r="Q90" s="7">
        <f>2^(Table25[[#This Row],[Lactotrehalose: Difference]])</f>
        <v>6.3790985158279687</v>
      </c>
      <c r="R90">
        <v>23.531896589999999</v>
      </c>
      <c r="S90">
        <v>23.658214569999998</v>
      </c>
      <c r="T90">
        <v>25.506820680000001</v>
      </c>
      <c r="U90">
        <v>24.073360439999998</v>
      </c>
      <c r="V90">
        <v>25.41508675</v>
      </c>
      <c r="W90">
        <v>26.791166310000001</v>
      </c>
      <c r="X90">
        <v>27.549219130000001</v>
      </c>
      <c r="Y90">
        <v>26.784067149999998</v>
      </c>
      <c r="Z90">
        <v>25.00639915</v>
      </c>
      <c r="AA90">
        <v>24.002506260000001</v>
      </c>
      <c r="AB90">
        <v>23.18625832</v>
      </c>
      <c r="AC90">
        <v>24.130863189999999</v>
      </c>
      <c r="AD90">
        <v>0.25993245799999998</v>
      </c>
      <c r="AE90">
        <v>0.45910135899999999</v>
      </c>
      <c r="AF90">
        <v>0.92109248200000005</v>
      </c>
      <c r="AG90">
        <v>1.653328578</v>
      </c>
      <c r="AH90">
        <v>1.525346911</v>
      </c>
      <c r="AI90">
        <v>2.673352559</v>
      </c>
      <c r="AJ90">
        <v>5</v>
      </c>
      <c r="AK90">
        <v>16.5</v>
      </c>
      <c r="AL90">
        <v>0</v>
      </c>
      <c r="AM90">
        <v>41.665999999999997</v>
      </c>
    </row>
    <row r="91" spans="1:39" x14ac:dyDescent="0.2">
      <c r="A91" s="5"/>
      <c r="B91" s="5"/>
      <c r="C91" s="5" t="s">
        <v>7692</v>
      </c>
      <c r="D91" t="s">
        <v>4067</v>
      </c>
      <c r="E91" t="s">
        <v>99</v>
      </c>
      <c r="F91" t="s">
        <v>100</v>
      </c>
      <c r="G91" t="s">
        <v>4068</v>
      </c>
      <c r="H91" t="s">
        <v>4067</v>
      </c>
      <c r="I91" t="s">
        <v>4069</v>
      </c>
      <c r="J91" t="s">
        <v>58</v>
      </c>
      <c r="K91">
        <v>8.5076000000000001</v>
      </c>
      <c r="L91" s="7"/>
      <c r="M91" s="7"/>
      <c r="N91" s="7"/>
      <c r="O91" s="7"/>
      <c r="P91" s="7"/>
      <c r="Q91" s="7">
        <f>2^(Table25[[#This Row],[Lactotrehalose: Difference]])</f>
        <v>2.5806302796859888</v>
      </c>
      <c r="R91">
        <v>24.805089949999999</v>
      </c>
      <c r="S91">
        <v>23.75816536</v>
      </c>
      <c r="T91">
        <v>25.894256590000001</v>
      </c>
      <c r="U91">
        <v>25.596620560000002</v>
      </c>
      <c r="V91">
        <v>24.110366819999999</v>
      </c>
      <c r="W91">
        <v>24.530826569999999</v>
      </c>
      <c r="X91">
        <v>25.232706069999999</v>
      </c>
      <c r="Y91">
        <v>25.714710239999999</v>
      </c>
      <c r="Z91">
        <v>25.318380359999999</v>
      </c>
      <c r="AA91">
        <v>23.856031420000001</v>
      </c>
      <c r="AB91">
        <v>23.637092590000002</v>
      </c>
      <c r="AC91">
        <v>24.669502260000002</v>
      </c>
      <c r="AD91">
        <v>0.48015401299999999</v>
      </c>
      <c r="AE91">
        <v>0.76496187800000004</v>
      </c>
      <c r="AF91">
        <v>0.56655744200000002</v>
      </c>
      <c r="AG91">
        <v>0.69172922800000003</v>
      </c>
      <c r="AH91">
        <v>1.76952033</v>
      </c>
      <c r="AI91">
        <v>1.3677234650000001</v>
      </c>
      <c r="AJ91">
        <v>4</v>
      </c>
      <c r="AK91">
        <v>64.099999999999994</v>
      </c>
      <c r="AL91">
        <v>0</v>
      </c>
      <c r="AM91">
        <v>48.673999999999999</v>
      </c>
    </row>
    <row r="92" spans="1:39" x14ac:dyDescent="0.2">
      <c r="A92" s="5"/>
      <c r="B92" s="5"/>
      <c r="C92" s="5" t="s">
        <v>7692</v>
      </c>
      <c r="D92" t="s">
        <v>670</v>
      </c>
      <c r="E92" t="s">
        <v>671</v>
      </c>
      <c r="F92" t="s">
        <v>431</v>
      </c>
      <c r="G92" t="s">
        <v>672</v>
      </c>
      <c r="H92" t="s">
        <v>673</v>
      </c>
      <c r="I92" t="s">
        <v>674</v>
      </c>
      <c r="J92" t="s">
        <v>232</v>
      </c>
      <c r="K92">
        <v>61.064999999999998</v>
      </c>
      <c r="L92" s="7"/>
      <c r="M92" s="7"/>
      <c r="N92" s="7"/>
      <c r="O92" s="7"/>
      <c r="P92" s="7"/>
      <c r="Q92" s="7">
        <f>2^(Table25[[#This Row],[Lactotrehalose: Difference]])</f>
        <v>3.1186409405071105</v>
      </c>
      <c r="R92">
        <v>24.22670364</v>
      </c>
      <c r="S92">
        <v>26.023395539999999</v>
      </c>
      <c r="T92">
        <v>26.840381619999999</v>
      </c>
      <c r="U92">
        <v>27.07479858</v>
      </c>
      <c r="V92">
        <v>24.3530674</v>
      </c>
      <c r="W92">
        <v>26.216545100000001</v>
      </c>
      <c r="X92">
        <v>26.862306589999999</v>
      </c>
      <c r="Y92">
        <v>26.95326996</v>
      </c>
      <c r="Z92">
        <v>25.704088209999998</v>
      </c>
      <c r="AA92">
        <v>24.67884827</v>
      </c>
      <c r="AB92">
        <v>25.504034040000001</v>
      </c>
      <c r="AC92">
        <v>24.41403008</v>
      </c>
      <c r="AD92">
        <v>0.42269253800000001</v>
      </c>
      <c r="AE92">
        <v>0.83118947300000001</v>
      </c>
      <c r="AF92">
        <v>0.51320370500000001</v>
      </c>
      <c r="AG92">
        <v>1.015832901</v>
      </c>
      <c r="AH92">
        <v>1.466762823</v>
      </c>
      <c r="AI92">
        <v>1.64091746</v>
      </c>
      <c r="AJ92">
        <v>23</v>
      </c>
      <c r="AK92">
        <v>65</v>
      </c>
      <c r="AL92">
        <v>0</v>
      </c>
      <c r="AM92">
        <v>238.45</v>
      </c>
    </row>
    <row r="93" spans="1:39" x14ac:dyDescent="0.2">
      <c r="A93" s="5"/>
      <c r="B93" s="5"/>
      <c r="C93" s="5" t="s">
        <v>7692</v>
      </c>
      <c r="D93" t="s">
        <v>6751</v>
      </c>
      <c r="E93" t="s">
        <v>6752</v>
      </c>
      <c r="F93" t="s">
        <v>6753</v>
      </c>
      <c r="G93" t="s">
        <v>6754</v>
      </c>
      <c r="H93" t="s">
        <v>6755</v>
      </c>
      <c r="I93" t="s">
        <v>6756</v>
      </c>
      <c r="J93" t="s">
        <v>91</v>
      </c>
      <c r="K93">
        <v>23.347999999999999</v>
      </c>
      <c r="L93" s="7"/>
      <c r="M93" s="7"/>
      <c r="N93" s="7"/>
      <c r="O93" s="7"/>
      <c r="P93" s="7"/>
      <c r="Q93" s="7">
        <f>2^(Table25[[#This Row],[Lactotrehalose: Difference]])</f>
        <v>2.8126437437772176</v>
      </c>
      <c r="R93">
        <v>24.038873670000001</v>
      </c>
      <c r="S93">
        <v>24.439294820000001</v>
      </c>
      <c r="T93">
        <v>25.200826639999999</v>
      </c>
      <c r="U93">
        <v>24.187587740000001</v>
      </c>
      <c r="V93">
        <v>24.793138500000001</v>
      </c>
      <c r="W93">
        <v>23.142692570000001</v>
      </c>
      <c r="X93">
        <v>26.194866179999998</v>
      </c>
      <c r="Y93">
        <v>25.751134870000001</v>
      </c>
      <c r="Z93">
        <v>25.98947334</v>
      </c>
      <c r="AA93">
        <v>24.679018020000001</v>
      </c>
      <c r="AB93">
        <v>24.720035549999999</v>
      </c>
      <c r="AC93">
        <v>24.060640339999999</v>
      </c>
      <c r="AD93">
        <v>6.3205168000000006E-2</v>
      </c>
      <c r="AE93">
        <v>7.3100408000000006E-2</v>
      </c>
      <c r="AF93">
        <v>0.350976175</v>
      </c>
      <c r="AG93">
        <v>-0.445425034</v>
      </c>
      <c r="AH93">
        <v>2.409568626</v>
      </c>
      <c r="AI93">
        <v>1.4919268290000001</v>
      </c>
      <c r="AJ93">
        <v>8</v>
      </c>
      <c r="AK93">
        <v>56.7</v>
      </c>
      <c r="AL93">
        <v>0</v>
      </c>
      <c r="AM93">
        <v>30.988</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All proteins cytosolic fraction</vt:lpstr>
      <vt:lpstr>All proteins membrane fraction</vt:lpstr>
      <vt:lpstr>Significant proteins cytosolic</vt:lpstr>
      <vt:lpstr>Significant proteins membrane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Parker, Hadyn</dc:creator>
  <cp:lastModifiedBy>Fullam, Elizabeth</cp:lastModifiedBy>
  <dcterms:created xsi:type="dcterms:W3CDTF">2020-02-04T12:38:17Z</dcterms:created>
  <dcterms:modified xsi:type="dcterms:W3CDTF">2020-02-05T09:34:09Z</dcterms:modified>
</cp:coreProperties>
</file>