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gerald/Documents/Arbeit/Publikationen/Mycofactocin/Chem Sci/"/>
    </mc:Choice>
  </mc:AlternateContent>
  <bookViews>
    <workbookView xWindow="1460" yWindow="2220" windowWidth="33600" windowHeight="17380"/>
  </bookViews>
  <sheets>
    <sheet name="ExpectedCompounds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8" i="1" l="1"/>
  <c r="H28" i="1"/>
  <c r="I28" i="1"/>
  <c r="J28" i="1"/>
  <c r="K28" i="1"/>
  <c r="F28" i="1"/>
  <c r="G19" i="1"/>
  <c r="H19" i="1"/>
  <c r="I20" i="1"/>
  <c r="I21" i="1"/>
  <c r="I22" i="1"/>
  <c r="I23" i="1"/>
  <c r="I24" i="1"/>
  <c r="I25" i="1"/>
  <c r="I26" i="1"/>
  <c r="I27" i="1"/>
  <c r="I19" i="1"/>
  <c r="J20" i="1"/>
  <c r="J21" i="1"/>
  <c r="J22" i="1"/>
  <c r="J23" i="1"/>
  <c r="J24" i="1"/>
  <c r="J25" i="1"/>
  <c r="J26" i="1"/>
  <c r="J27" i="1"/>
  <c r="J19" i="1"/>
  <c r="K20" i="1"/>
  <c r="K21" i="1"/>
  <c r="K22" i="1"/>
  <c r="K23" i="1"/>
  <c r="K24" i="1"/>
  <c r="K25" i="1"/>
  <c r="K26" i="1"/>
  <c r="K27" i="1"/>
  <c r="K19" i="1"/>
  <c r="F19" i="1"/>
  <c r="G4" i="1"/>
  <c r="H4" i="1"/>
  <c r="I5" i="1"/>
  <c r="I6" i="1"/>
  <c r="I7" i="1"/>
  <c r="I8" i="1"/>
  <c r="I9" i="1"/>
  <c r="I10" i="1"/>
  <c r="I12" i="1"/>
  <c r="I13" i="1"/>
  <c r="I14" i="1"/>
  <c r="I15" i="1"/>
  <c r="I16" i="1"/>
  <c r="I17" i="1"/>
  <c r="I18" i="1"/>
  <c r="I4" i="1"/>
  <c r="J5" i="1"/>
  <c r="J6" i="1"/>
  <c r="J7" i="1"/>
  <c r="J8" i="1"/>
  <c r="J9" i="1"/>
  <c r="J10" i="1"/>
  <c r="J12" i="1"/>
  <c r="J13" i="1"/>
  <c r="J14" i="1"/>
  <c r="J15" i="1"/>
  <c r="J16" i="1"/>
  <c r="J17" i="1"/>
  <c r="J18" i="1"/>
  <c r="J4" i="1"/>
  <c r="K5" i="1"/>
  <c r="K6" i="1"/>
  <c r="K7" i="1"/>
  <c r="K8" i="1"/>
  <c r="K9" i="1"/>
  <c r="K10" i="1"/>
  <c r="K12" i="1"/>
  <c r="K13" i="1"/>
  <c r="K14" i="1"/>
  <c r="K15" i="1"/>
  <c r="K16" i="1"/>
  <c r="K17" i="1"/>
  <c r="K18" i="1"/>
  <c r="K4" i="1"/>
  <c r="F4" i="1"/>
  <c r="K29" i="1"/>
  <c r="K30" i="1"/>
  <c r="K31" i="1"/>
  <c r="K32" i="1"/>
  <c r="K33" i="1"/>
  <c r="K35" i="1"/>
  <c r="K36" i="1"/>
  <c r="K37" i="1"/>
  <c r="K38" i="1"/>
  <c r="K39" i="1"/>
  <c r="K40" i="1"/>
  <c r="K41" i="1"/>
  <c r="K42" i="1"/>
  <c r="J29" i="1"/>
  <c r="I29" i="1"/>
  <c r="J30" i="1"/>
  <c r="I30" i="1"/>
  <c r="J31" i="1"/>
  <c r="I31" i="1"/>
  <c r="J32" i="1"/>
  <c r="I32" i="1"/>
  <c r="J33" i="1"/>
  <c r="I33" i="1"/>
  <c r="J35" i="1"/>
  <c r="I35" i="1"/>
  <c r="J36" i="1"/>
  <c r="I36" i="1"/>
  <c r="J37" i="1"/>
  <c r="I37" i="1"/>
  <c r="J38" i="1"/>
  <c r="I38" i="1"/>
  <c r="J39" i="1"/>
  <c r="I39" i="1"/>
  <c r="J40" i="1"/>
  <c r="I40" i="1"/>
  <c r="J41" i="1"/>
  <c r="I41" i="1"/>
  <c r="J42" i="1"/>
  <c r="I42" i="1"/>
</calcChain>
</file>

<file path=xl/sharedStrings.xml><?xml version="1.0" encoding="utf-8"?>
<sst xmlns="http://schemas.openxmlformats.org/spreadsheetml/2006/main" count="431" uniqueCount="102">
  <si>
    <t>Name</t>
  </si>
  <si>
    <t>Formula</t>
  </si>
  <si>
    <t>Molecular Weight</t>
  </si>
  <si>
    <t>RT [min]</t>
  </si>
  <si>
    <t>Area (Max.)</t>
  </si>
  <si>
    <t>Group Area: assay</t>
  </si>
  <si>
    <t>Group Area: -LimC</t>
  </si>
  <si>
    <t>Group Area: -substrate</t>
  </si>
  <si>
    <t>Area: 10022019_ABMP_MsmegWT_assay_carveolPure_MS2pos200-600_R1.raw (F4)</t>
  </si>
  <si>
    <t>Area: 10022019_ABMP_MsmegWT_assay_carveolPure_MS2pos200-600_R2.raw (F5)</t>
  </si>
  <si>
    <t>Area: 10022019_ABMP_MsmegWT_assay_carveolPure_MS2pos200-600_R3.raw (F6)</t>
  </si>
  <si>
    <t>Area: 10022019_ABMP_MsmegWT_assay_carveolPure_MS2pos580-2000_R1.raw (F7)</t>
  </si>
  <si>
    <t>Area: 10022019_ABMP_MsmegWT_assay_carveolPure_MS2pos580-2000_R2.raw (F8)</t>
  </si>
  <si>
    <t>Area: 10022019_ABMP_MsmegWT_assay_carveolPure_MS2pos580-2000_R3.raw (F9)</t>
  </si>
  <si>
    <t>Area: 10022019_ABMP_MsmegWT_-LimC_carveolPure_MS2pos200-600_R1.raw (F49)</t>
  </si>
  <si>
    <t>Area: 10022019_ABMP_MsmegWT_-LimC_carveolPure_MS2pos200-600_R2.raw (F50)</t>
  </si>
  <si>
    <t>Area: 10022019_ABMP_MsmegWT_-LimC_carveolPure_MS2pos200-600_R3.raw (F51)</t>
  </si>
  <si>
    <t>Area: 10022019_ABMP_MsmegWT_-LimC_carveolPure_MS2pos580-2000_R1.raw (F52)</t>
  </si>
  <si>
    <t>Area: 10022019_ABMP_MsmegWT_-LimC_carveolPure_MS2pos580-2000_R2.raw (F53)</t>
  </si>
  <si>
    <t>Area: 10022019_ABMP_MsmegWT_-LimC_carveolPure_MS2pos580-2000_R3.raw (F54)</t>
  </si>
  <si>
    <t>Area: 10022019_ABMP_MsmegWT_-substrate_carveolPure_MS2pos200-600_R1.raw (F77)</t>
  </si>
  <si>
    <t>Area: 10022019_ABMP_MsmegWT_-substrate_carveolPure_MS2pos200-600_R2.raw (F78)</t>
  </si>
  <si>
    <t>Area: 10022019_ABMP_MsmegWT_-substrate_carveolPure_MS2pos200-600_R3.raw (F79)</t>
  </si>
  <si>
    <t>Area: 10022019_ABMP_MsmegWT_-substrate_carveolPure_MS2pos580-2000_R1.raw (F80)</t>
  </si>
  <si>
    <t>Area: 10022019_ABMP_MsmegWT_-substrate_carveolPure_MS2pos580-2000_R2.raw (F81)</t>
  </si>
  <si>
    <t>Area: 10022019_ABMP_MsmegWT_-substrate_carveolPure_MS2pos580-2000_R3.raw (F82)</t>
  </si>
  <si>
    <t>AHDP</t>
  </si>
  <si>
    <t>C13 H18 N2 O2</t>
  </si>
  <si>
    <t/>
  </si>
  <si>
    <t>AHDP-2</t>
  </si>
  <si>
    <t>C25 H38 N2 O12</t>
  </si>
  <si>
    <t>AHDP-3</t>
  </si>
  <si>
    <t>C31 H48 N2 O17</t>
  </si>
  <si>
    <t>AHDP-6</t>
  </si>
  <si>
    <t>C49 H78 N2 O32</t>
  </si>
  <si>
    <t>AHDP-7</t>
  </si>
  <si>
    <t>C55 H88 N2 O37</t>
  </si>
  <si>
    <t>AHDP-9</t>
  </si>
  <si>
    <t>C67 H108 N2 O47</t>
  </si>
  <si>
    <t>GAHDP</t>
  </si>
  <si>
    <t>C15 H21 N3 O3</t>
  </si>
  <si>
    <t>GAHDP-1</t>
  </si>
  <si>
    <t>C21 H31 N3 O8</t>
  </si>
  <si>
    <t>GAHDP-2</t>
  </si>
  <si>
    <t>C27 H41 N3 O13</t>
  </si>
  <si>
    <t>GAHDP-3</t>
  </si>
  <si>
    <t>C33 H51 N3 O18</t>
  </si>
  <si>
    <t>GAHDP-7</t>
  </si>
  <si>
    <t>C57 H91 N3 O38</t>
  </si>
  <si>
    <t>GAHDP-8</t>
  </si>
  <si>
    <t>C63 H101 N3 O43</t>
  </si>
  <si>
    <t>GAHDP-9</t>
  </si>
  <si>
    <t>C69 H111 N3 O48</t>
  </si>
  <si>
    <t>MFT-1</t>
  </si>
  <si>
    <t>PMFT</t>
  </si>
  <si>
    <t>C19 H25 N O8</t>
  </si>
  <si>
    <t>MFT-1H2</t>
  </si>
  <si>
    <t>PMFTH2</t>
  </si>
  <si>
    <t>C19 H27 N O8</t>
  </si>
  <si>
    <t>MFT-2H2</t>
  </si>
  <si>
    <t>C25 H37 N O13</t>
  </si>
  <si>
    <t>MFT-7</t>
  </si>
  <si>
    <t>C55 H85 N O38</t>
  </si>
  <si>
    <t>MFT-8</t>
  </si>
  <si>
    <t>C61 H95 N O43</t>
  </si>
  <si>
    <t>MFT-8H2</t>
  </si>
  <si>
    <t>C61 H97 N O43</t>
  </si>
  <si>
    <t>MFT-9</t>
  </si>
  <si>
    <t>C67 H105 N O48</t>
  </si>
  <si>
    <t>MFT-9H2</t>
  </si>
  <si>
    <t>C67 H107 N O48</t>
  </si>
  <si>
    <t>MMFT-2H2</t>
  </si>
  <si>
    <t>C26 H39 N O13</t>
  </si>
  <si>
    <t>MMFT-3H2</t>
  </si>
  <si>
    <t>C32 H49 N O18</t>
  </si>
  <si>
    <t>MMFT-4H2</t>
  </si>
  <si>
    <t>C38 H59 N O23</t>
  </si>
  <si>
    <t>MMFT-5H2</t>
  </si>
  <si>
    <t>C44 H69 N O28</t>
  </si>
  <si>
    <t>MMFT-6H2</t>
  </si>
  <si>
    <t>C50 H79 N O33</t>
  </si>
  <si>
    <t>MMFT-7</t>
  </si>
  <si>
    <t>C56 H87 N O38</t>
  </si>
  <si>
    <t>MMFT-7H2</t>
  </si>
  <si>
    <t>C56 H89 N O38</t>
  </si>
  <si>
    <t>MMFT-8</t>
  </si>
  <si>
    <t>C62 H97 N O43</t>
  </si>
  <si>
    <t>MMFT-8H2</t>
  </si>
  <si>
    <t>C62 H99 N O43</t>
  </si>
  <si>
    <t>MMFT-9</t>
  </si>
  <si>
    <t>C68 H107 N O48</t>
  </si>
  <si>
    <t>MMFT-9H2</t>
  </si>
  <si>
    <t>C68 H109 N O48</t>
  </si>
  <si>
    <t>C13 H15 N O3</t>
  </si>
  <si>
    <t>C13 H17 N O3</t>
  </si>
  <si>
    <t>Ratio (assay) / (-substrate)</t>
  </si>
  <si>
    <t>Ratio (assay) / (-limC)</t>
  </si>
  <si>
    <t>Ratio (-substrate) / (-limC)</t>
  </si>
  <si>
    <t>Redox-inactive precursors (average)</t>
  </si>
  <si>
    <t>Mycofactocinones (average)</t>
  </si>
  <si>
    <t>Mycofactocinoles (average)</t>
  </si>
  <si>
    <r>
      <rPr>
        <b/>
        <sz val="11"/>
        <color rgb="FF000000"/>
        <rFont val="Calibri"/>
      </rPr>
      <t>Data Set 4</t>
    </r>
    <r>
      <rPr>
        <sz val="11"/>
        <color rgb="FF000000"/>
        <rFont val="Calibri"/>
      </rPr>
      <t>: Activity-based metabolic profiling. Dominant MFT candidate compounds in metabolome extracts detected by LC-MS after treatment with carveol dehydrogenase LimC from Rhodococcus erythropolis. Compounds were computationally derived from raw data using Compound Discoverer 3.0 by a targeted search with indicated parent compounds. Enzyme treatment with LimC and carveol as substrate show cofactor function of mycofactocins: Mycofactocinons were completely depleted (ratio assay/control = 0) while the content of mycofactocinols doubled (ratio assay/control ≈ 2). Redox-inactive precursors remained unaltered (ratio assay/control ≈1). Compounds with areas &gt;10000 AU are shown only.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</si>
</sst>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u/>
      <sz val="11"/>
      <color theme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A7CDF0"/>
      </patternFill>
    </fill>
    <fill>
      <patternFill patternType="solid">
        <fgColor rgb="FFDDEBF7"/>
      </patternFill>
    </fill>
    <fill>
      <patternFill patternType="solid">
        <fgColor theme="9"/>
        <bgColor indexed="64"/>
      </patternFill>
    </fill>
    <fill>
      <patternFill patternType="solid">
        <fgColor rgb="FFDDEBF7"/>
        <bgColor rgb="FF000000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5">
    <xf numFmtId="0" fontId="0" fillId="0" borderId="0" applyNumberFormat="0" applyFont="0" applyFill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3" borderId="1" xfId="0" applyFill="1" applyBorder="1"/>
    <xf numFmtId="0" fontId="1" fillId="2" borderId="1" xfId="0" applyFont="1" applyFill="1" applyBorder="1"/>
    <xf numFmtId="0" fontId="1" fillId="4" borderId="1" xfId="0" applyFont="1" applyFill="1" applyBorder="1"/>
    <xf numFmtId="0" fontId="1" fillId="4" borderId="0" xfId="0" applyFont="1" applyFill="1"/>
    <xf numFmtId="0" fontId="1" fillId="0" borderId="0" xfId="0" applyFont="1" applyFill="1"/>
    <xf numFmtId="0" fontId="0" fillId="0" borderId="0" xfId="0" applyFill="1"/>
    <xf numFmtId="2" fontId="0" fillId="3" borderId="1" xfId="0" applyNumberFormat="1" applyFill="1" applyBorder="1"/>
    <xf numFmtId="2" fontId="1" fillId="4" borderId="1" xfId="0" applyNumberFormat="1" applyFont="1" applyFill="1" applyBorder="1"/>
    <xf numFmtId="0" fontId="0" fillId="5" borderId="1" xfId="0" applyFill="1" applyBorder="1"/>
    <xf numFmtId="0" fontId="0" fillId="5" borderId="2" xfId="0" applyFill="1" applyBorder="1"/>
    <xf numFmtId="0" fontId="0" fillId="0" borderId="0" xfId="0" applyAlignment="1">
      <alignment wrapText="1"/>
    </xf>
    <xf numFmtId="0" fontId="0" fillId="0" borderId="0" xfId="0" applyAlignment="1">
      <alignment wrapText="1"/>
    </xf>
  </cellXfs>
  <cellStyles count="5">
    <cellStyle name="Besuchter Link" xfId="2" builtinId="9" hidden="1"/>
    <cellStyle name="Besuchter Link" xfId="4" builtinId="9" hidden="1"/>
    <cellStyle name="Hyperlink" xfId="1" builtinId="8" hidden="1"/>
    <cellStyle name="Hyperlink" xfId="3" builtinId="8" hidden="1"/>
    <cellStyle name="Stand.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AC42"/>
  <sheetViews>
    <sheetView tabSelected="1" workbookViewId="0">
      <selection sqref="A1:E1"/>
    </sheetView>
  </sheetViews>
  <sheetFormatPr baseColWidth="10" defaultRowHeight="15" x14ac:dyDescent="0.2"/>
  <cols>
    <col min="1" max="1" width="39.5" customWidth="1"/>
    <col min="2" max="2" width="7.33203125" customWidth="1"/>
    <col min="3" max="3" width="14.5" bestFit="1" customWidth="1"/>
    <col min="4" max="4" width="7.33203125" customWidth="1"/>
    <col min="5" max="5" width="9.83203125" customWidth="1"/>
    <col min="6" max="6" width="14.6640625" bestFit="1" customWidth="1"/>
    <col min="7" max="7" width="14.83203125" bestFit="1" customWidth="1"/>
    <col min="8" max="8" width="18.1640625" bestFit="1" customWidth="1"/>
    <col min="9" max="9" width="18.1640625" customWidth="1"/>
    <col min="10" max="10" width="22.1640625" customWidth="1"/>
    <col min="11" max="11" width="24.83203125" customWidth="1"/>
    <col min="12" max="14" width="64.5" bestFit="1" customWidth="1"/>
    <col min="15" max="17" width="65.5" bestFit="1" customWidth="1"/>
    <col min="18" max="20" width="65.6640625" bestFit="1" customWidth="1"/>
    <col min="21" max="23" width="66.5" bestFit="1" customWidth="1"/>
    <col min="24" max="26" width="69" bestFit="1" customWidth="1"/>
    <col min="27" max="29" width="70" bestFit="1" customWidth="1"/>
  </cols>
  <sheetData>
    <row r="1" spans="1:29" s="11" customFormat="1" ht="140" customHeight="1" x14ac:dyDescent="0.2">
      <c r="A1" s="12" t="s">
        <v>101</v>
      </c>
      <c r="B1" s="12"/>
      <c r="C1" s="12"/>
      <c r="D1" s="12"/>
      <c r="E1" s="12"/>
    </row>
    <row r="3" spans="1:29" s="5" customForma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96</v>
      </c>
      <c r="J3" s="2" t="s">
        <v>95</v>
      </c>
      <c r="K3" s="2" t="s">
        <v>97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  <c r="R3" s="2" t="s">
        <v>14</v>
      </c>
      <c r="S3" s="2" t="s">
        <v>15</v>
      </c>
      <c r="T3" s="2" t="s">
        <v>16</v>
      </c>
      <c r="U3" s="2" t="s">
        <v>17</v>
      </c>
      <c r="V3" s="2" t="s">
        <v>18</v>
      </c>
      <c r="W3" s="2" t="s">
        <v>19</v>
      </c>
      <c r="X3" s="2" t="s">
        <v>20</v>
      </c>
      <c r="Y3" s="2" t="s">
        <v>21</v>
      </c>
      <c r="Z3" s="2" t="s">
        <v>22</v>
      </c>
      <c r="AA3" s="2" t="s">
        <v>23</v>
      </c>
      <c r="AB3" s="2" t="s">
        <v>24</v>
      </c>
      <c r="AC3" s="2" t="s">
        <v>25</v>
      </c>
    </row>
    <row r="4" spans="1:29" s="5" customFormat="1" x14ac:dyDescent="0.2">
      <c r="A4" s="3" t="s">
        <v>98</v>
      </c>
      <c r="B4" s="3"/>
      <c r="C4" s="3"/>
      <c r="D4" s="3"/>
      <c r="E4" s="3"/>
      <c r="F4" s="8">
        <f t="shared" ref="F4:K4" si="0">AVERAGE(F5:F18)</f>
        <v>197308.53260830807</v>
      </c>
      <c r="G4" s="8">
        <f t="shared" si="0"/>
        <v>183995.96057532387</v>
      </c>
      <c r="H4" s="8">
        <f t="shared" si="0"/>
        <v>184405.82816374133</v>
      </c>
      <c r="I4" s="8">
        <f t="shared" si="0"/>
        <v>1.0776250122776223</v>
      </c>
      <c r="J4" s="8">
        <f t="shared" si="0"/>
        <v>1.0881334119752883</v>
      </c>
      <c r="K4" s="8">
        <f t="shared" si="0"/>
        <v>0.99110305651102693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6" customFormat="1" x14ac:dyDescent="0.2">
      <c r="A5" s="1" t="s">
        <v>26</v>
      </c>
      <c r="B5" s="1" t="s">
        <v>27</v>
      </c>
      <c r="C5" s="1">
        <v>234.13683</v>
      </c>
      <c r="D5" s="7">
        <v>6.4790000000000001</v>
      </c>
      <c r="E5" s="7">
        <v>855279.60444158898</v>
      </c>
      <c r="F5" s="7">
        <v>781785.40147722</v>
      </c>
      <c r="G5" s="7">
        <v>653423.79461194004</v>
      </c>
      <c r="H5" s="7">
        <v>708638.24857204605</v>
      </c>
      <c r="I5" s="7">
        <f>F5/G5</f>
        <v>1.1964446472928221</v>
      </c>
      <c r="J5" s="7">
        <f>F5/H5</f>
        <v>1.1032221349222546</v>
      </c>
      <c r="K5" s="7">
        <f>H5/G5</f>
        <v>1.0845002193299329</v>
      </c>
      <c r="L5" s="7">
        <v>834247.48977599095</v>
      </c>
      <c r="M5" s="7">
        <v>781785.40147722</v>
      </c>
      <c r="N5" s="7">
        <v>748730.989827513</v>
      </c>
      <c r="O5" s="7" t="s">
        <v>28</v>
      </c>
      <c r="P5" s="7" t="s">
        <v>28</v>
      </c>
      <c r="Q5" s="7" t="s">
        <v>28</v>
      </c>
      <c r="R5" s="1">
        <v>741459.98078693706</v>
      </c>
      <c r="S5" s="1">
        <v>653423.79461194004</v>
      </c>
      <c r="T5" s="1">
        <v>558169.51199587598</v>
      </c>
      <c r="U5" s="1" t="s">
        <v>28</v>
      </c>
      <c r="V5" s="1" t="s">
        <v>28</v>
      </c>
      <c r="W5" s="1" t="s">
        <v>28</v>
      </c>
      <c r="X5" s="1">
        <v>710417.42459824798</v>
      </c>
      <c r="Y5" s="1">
        <v>708638.24857204605</v>
      </c>
      <c r="Z5" s="1">
        <v>607372.52382799599</v>
      </c>
      <c r="AA5" s="1" t="s">
        <v>28</v>
      </c>
      <c r="AB5" s="1" t="s">
        <v>28</v>
      </c>
      <c r="AC5" s="1" t="s">
        <v>28</v>
      </c>
    </row>
    <row r="6" spans="1:29" s="6" customFormat="1" x14ac:dyDescent="0.2">
      <c r="A6" s="1" t="s">
        <v>29</v>
      </c>
      <c r="B6" s="1" t="s">
        <v>30</v>
      </c>
      <c r="C6" s="1">
        <v>558.24247000000003</v>
      </c>
      <c r="D6" s="7">
        <v>5.6440000000000001</v>
      </c>
      <c r="E6" s="7">
        <v>119022.232463048</v>
      </c>
      <c r="F6" s="7">
        <v>90257.1282287254</v>
      </c>
      <c r="G6" s="7">
        <v>107814.782084409</v>
      </c>
      <c r="H6" s="7">
        <v>112879.43531277801</v>
      </c>
      <c r="I6" s="7">
        <f t="shared" ref="I6:I42" si="1">F6/G6</f>
        <v>0.83714984609496701</v>
      </c>
      <c r="J6" s="7">
        <f t="shared" ref="J6:J42" si="2">F6/H6</f>
        <v>0.79958876458436934</v>
      </c>
      <c r="K6" s="7">
        <f t="shared" ref="K6:K42" si="3">H6/G6</f>
        <v>1.0469754993745093</v>
      </c>
      <c r="L6" s="7">
        <v>90257.1282287254</v>
      </c>
      <c r="M6" s="7">
        <v>40379.905648813001</v>
      </c>
      <c r="N6" s="7">
        <v>92644.209260342104</v>
      </c>
      <c r="O6" s="7" t="s">
        <v>28</v>
      </c>
      <c r="P6" s="7" t="s">
        <v>28</v>
      </c>
      <c r="Q6" s="7" t="s">
        <v>28</v>
      </c>
      <c r="R6" s="1">
        <v>111527.4288998</v>
      </c>
      <c r="S6" s="1">
        <v>87362.261105161393</v>
      </c>
      <c r="T6" s="1">
        <v>107814.782084409</v>
      </c>
      <c r="U6" s="1" t="s">
        <v>28</v>
      </c>
      <c r="V6" s="1" t="s">
        <v>28</v>
      </c>
      <c r="W6" s="1" t="s">
        <v>28</v>
      </c>
      <c r="X6" s="1">
        <v>113706.384057235</v>
      </c>
      <c r="Y6" s="1">
        <v>112879.43531277801</v>
      </c>
      <c r="Z6" s="1">
        <v>88819.599797233706</v>
      </c>
      <c r="AA6" s="1" t="s">
        <v>28</v>
      </c>
      <c r="AB6" s="1" t="s">
        <v>28</v>
      </c>
      <c r="AC6" s="1" t="s">
        <v>28</v>
      </c>
    </row>
    <row r="7" spans="1:29" s="6" customFormat="1" x14ac:dyDescent="0.2">
      <c r="A7" s="1" t="s">
        <v>31</v>
      </c>
      <c r="B7" s="1" t="s">
        <v>32</v>
      </c>
      <c r="C7" s="1">
        <v>720.2953</v>
      </c>
      <c r="D7" s="7">
        <v>5.5570000000000004</v>
      </c>
      <c r="E7" s="7">
        <v>50386.494791133002</v>
      </c>
      <c r="F7" s="7">
        <v>49294.2977487315</v>
      </c>
      <c r="G7" s="7">
        <v>46872.538329221497</v>
      </c>
      <c r="H7" s="7">
        <v>39761.002344255001</v>
      </c>
      <c r="I7" s="7">
        <f t="shared" si="1"/>
        <v>1.0516669142707857</v>
      </c>
      <c r="J7" s="7">
        <f t="shared" si="2"/>
        <v>1.239764966736407</v>
      </c>
      <c r="K7" s="7">
        <f t="shared" si="3"/>
        <v>0.84827926460869751</v>
      </c>
      <c r="L7" s="7" t="s">
        <v>28</v>
      </c>
      <c r="M7" s="7" t="s">
        <v>28</v>
      </c>
      <c r="N7" s="7" t="s">
        <v>28</v>
      </c>
      <c r="O7" s="7">
        <v>50386.494791133002</v>
      </c>
      <c r="P7" s="7">
        <v>49294.2977487315</v>
      </c>
      <c r="Q7" s="7">
        <v>42553.556880816097</v>
      </c>
      <c r="R7" s="1" t="s">
        <v>28</v>
      </c>
      <c r="S7" s="1" t="s">
        <v>28</v>
      </c>
      <c r="T7" s="1" t="s">
        <v>28</v>
      </c>
      <c r="U7" s="1">
        <v>46714.889703068802</v>
      </c>
      <c r="V7" s="1">
        <v>46872.538329221497</v>
      </c>
      <c r="W7" s="1">
        <v>48917.213747716902</v>
      </c>
      <c r="X7" s="1" t="s">
        <v>28</v>
      </c>
      <c r="Y7" s="1" t="s">
        <v>28</v>
      </c>
      <c r="Z7" s="1" t="s">
        <v>28</v>
      </c>
      <c r="AA7" s="1">
        <v>39466.454981052302</v>
      </c>
      <c r="AB7" s="1">
        <v>44324.888311661103</v>
      </c>
      <c r="AC7" s="1">
        <v>39761.002344255001</v>
      </c>
    </row>
    <row r="8" spans="1:29" s="6" customFormat="1" x14ac:dyDescent="0.2">
      <c r="A8" s="1" t="s">
        <v>33</v>
      </c>
      <c r="B8" s="1" t="s">
        <v>34</v>
      </c>
      <c r="C8" s="1">
        <v>1206.4537700000001</v>
      </c>
      <c r="D8" s="7">
        <v>5.556</v>
      </c>
      <c r="E8" s="7">
        <v>17811.8225932063</v>
      </c>
      <c r="F8" s="7">
        <v>15220.132198724001</v>
      </c>
      <c r="G8" s="7">
        <v>13439.2589906376</v>
      </c>
      <c r="H8" s="7">
        <v>14667.122327085001</v>
      </c>
      <c r="I8" s="7">
        <f t="shared" si="1"/>
        <v>1.1325127530712102</v>
      </c>
      <c r="J8" s="7">
        <f t="shared" si="2"/>
        <v>1.037704047140712</v>
      </c>
      <c r="K8" s="7">
        <f t="shared" si="3"/>
        <v>1.0913639165152473</v>
      </c>
      <c r="L8" s="7" t="s">
        <v>28</v>
      </c>
      <c r="M8" s="7" t="s">
        <v>28</v>
      </c>
      <c r="N8" s="7" t="s">
        <v>28</v>
      </c>
      <c r="O8" s="7">
        <v>15220.132198724001</v>
      </c>
      <c r="P8" s="7">
        <v>17811.8225932063</v>
      </c>
      <c r="Q8" s="7">
        <v>10285.235733081399</v>
      </c>
      <c r="R8" s="1" t="s">
        <v>28</v>
      </c>
      <c r="S8" s="1" t="s">
        <v>28</v>
      </c>
      <c r="T8" s="1" t="s">
        <v>28</v>
      </c>
      <c r="U8" s="1">
        <v>8795.7888371002009</v>
      </c>
      <c r="V8" s="1">
        <v>14353.3587598587</v>
      </c>
      <c r="W8" s="1">
        <v>13439.2589906376</v>
      </c>
      <c r="X8" s="1" t="s">
        <v>28</v>
      </c>
      <c r="Y8" s="1" t="s">
        <v>28</v>
      </c>
      <c r="Z8" s="1" t="s">
        <v>28</v>
      </c>
      <c r="AA8" s="1">
        <v>14671.698765547901</v>
      </c>
      <c r="AB8" s="1" t="s">
        <v>28</v>
      </c>
      <c r="AC8" s="1">
        <v>14662.545888622</v>
      </c>
    </row>
    <row r="9" spans="1:29" s="6" customFormat="1" x14ac:dyDescent="0.2">
      <c r="A9" s="1" t="s">
        <v>35</v>
      </c>
      <c r="B9" s="1" t="s">
        <v>36</v>
      </c>
      <c r="C9" s="1">
        <v>1368.50659</v>
      </c>
      <c r="D9" s="7">
        <v>5.5620000000000003</v>
      </c>
      <c r="E9" s="7">
        <v>508800.34811129101</v>
      </c>
      <c r="F9" s="7">
        <v>482002.38710324402</v>
      </c>
      <c r="G9" s="7">
        <v>476085.282958303</v>
      </c>
      <c r="H9" s="7">
        <v>452484.17547955102</v>
      </c>
      <c r="I9" s="7">
        <f t="shared" si="1"/>
        <v>1.0124286642682447</v>
      </c>
      <c r="J9" s="7">
        <f t="shared" si="2"/>
        <v>1.065235898233146</v>
      </c>
      <c r="K9" s="7">
        <f t="shared" si="3"/>
        <v>0.95042672327088285</v>
      </c>
      <c r="L9" s="7" t="s">
        <v>28</v>
      </c>
      <c r="M9" s="7" t="s">
        <v>28</v>
      </c>
      <c r="N9" s="7" t="s">
        <v>28</v>
      </c>
      <c r="O9" s="7">
        <v>500859.35949728201</v>
      </c>
      <c r="P9" s="7">
        <v>482002.38710324402</v>
      </c>
      <c r="Q9" s="7">
        <v>453506.05437368498</v>
      </c>
      <c r="R9" s="1" t="s">
        <v>28</v>
      </c>
      <c r="S9" s="1" t="s">
        <v>28</v>
      </c>
      <c r="T9" s="1" t="s">
        <v>28</v>
      </c>
      <c r="U9" s="1">
        <v>476085.282958303</v>
      </c>
      <c r="V9" s="1">
        <v>465127.35473459697</v>
      </c>
      <c r="W9" s="1">
        <v>490731.53245845099</v>
      </c>
      <c r="X9" s="1" t="s">
        <v>28</v>
      </c>
      <c r="Y9" s="1" t="s">
        <v>28</v>
      </c>
      <c r="Z9" s="1" t="s">
        <v>28</v>
      </c>
      <c r="AA9" s="1">
        <v>430190.14351342601</v>
      </c>
      <c r="AB9" s="1">
        <v>480885.92100387497</v>
      </c>
      <c r="AC9" s="1">
        <v>452484.17547955102</v>
      </c>
    </row>
    <row r="10" spans="1:29" s="6" customFormat="1" x14ac:dyDescent="0.2">
      <c r="A10" s="1" t="s">
        <v>37</v>
      </c>
      <c r="B10" s="1" t="s">
        <v>38</v>
      </c>
      <c r="C10" s="1">
        <v>1692.6122399999999</v>
      </c>
      <c r="D10" s="7">
        <v>5.5519999999999996</v>
      </c>
      <c r="E10" s="7">
        <v>32215.6992641205</v>
      </c>
      <c r="F10" s="7">
        <v>28181.869716254001</v>
      </c>
      <c r="G10" s="7">
        <v>17321.805369188201</v>
      </c>
      <c r="H10" s="7">
        <v>22237.091043407399</v>
      </c>
      <c r="I10" s="7">
        <f t="shared" si="1"/>
        <v>1.6269591486337527</v>
      </c>
      <c r="J10" s="7">
        <f t="shared" si="2"/>
        <v>1.2673361664636005</v>
      </c>
      <c r="K10" s="7">
        <f t="shared" si="3"/>
        <v>1.2837628970801418</v>
      </c>
      <c r="L10" s="7" t="s">
        <v>28</v>
      </c>
      <c r="M10" s="7" t="s">
        <v>28</v>
      </c>
      <c r="N10" s="7" t="s">
        <v>28</v>
      </c>
      <c r="O10" s="7">
        <v>32091.6904949048</v>
      </c>
      <c r="P10" s="7">
        <v>28181.869716254001</v>
      </c>
      <c r="Q10" s="7">
        <v>22764.842020931901</v>
      </c>
      <c r="R10" s="1" t="s">
        <v>28</v>
      </c>
      <c r="S10" s="1" t="s">
        <v>28</v>
      </c>
      <c r="T10" s="1" t="s">
        <v>28</v>
      </c>
      <c r="U10" s="1">
        <v>17321.805369188201</v>
      </c>
      <c r="V10" s="1">
        <v>10617.376890896299</v>
      </c>
      <c r="W10" s="1">
        <v>31904.4100550984</v>
      </c>
      <c r="X10" s="1" t="s">
        <v>28</v>
      </c>
      <c r="Y10" s="1" t="s">
        <v>28</v>
      </c>
      <c r="Z10" s="1" t="s">
        <v>28</v>
      </c>
      <c r="AA10" s="1">
        <v>18308.550830207401</v>
      </c>
      <c r="AB10" s="1">
        <v>22237.091043407399</v>
      </c>
      <c r="AC10" s="1">
        <v>26658.7178426764</v>
      </c>
    </row>
    <row r="11" spans="1:29" s="6" customFormat="1" x14ac:dyDescent="0.2">
      <c r="A11" s="1"/>
      <c r="B11" s="1"/>
      <c r="C11" s="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s="6" customFormat="1" x14ac:dyDescent="0.2">
      <c r="A12" s="1" t="s">
        <v>39</v>
      </c>
      <c r="B12" s="1" t="s">
        <v>40</v>
      </c>
      <c r="C12" s="1">
        <v>291.15829000000002</v>
      </c>
      <c r="D12" s="7">
        <v>5.702</v>
      </c>
      <c r="E12" s="7">
        <v>74061.203241936004</v>
      </c>
      <c r="F12" s="7">
        <v>64106.877005656002</v>
      </c>
      <c r="G12" s="7">
        <v>61188.4600720284</v>
      </c>
      <c r="H12" s="7">
        <v>62719.921536112401</v>
      </c>
      <c r="I12" s="7">
        <f t="shared" si="1"/>
        <v>1.0476955447185985</v>
      </c>
      <c r="J12" s="7">
        <f t="shared" si="2"/>
        <v>1.0221134758394912</v>
      </c>
      <c r="K12" s="7">
        <f t="shared" si="3"/>
        <v>1.0250285995477126</v>
      </c>
      <c r="L12" s="7">
        <v>73456.141128453906</v>
      </c>
      <c r="M12" s="7">
        <v>56645.244399588701</v>
      </c>
      <c r="N12" s="7">
        <v>64106.877005656002</v>
      </c>
      <c r="O12" s="7" t="s">
        <v>28</v>
      </c>
      <c r="P12" s="7" t="s">
        <v>28</v>
      </c>
      <c r="Q12" s="7" t="s">
        <v>28</v>
      </c>
      <c r="R12" s="1">
        <v>61188.4600720284</v>
      </c>
      <c r="S12" s="1">
        <v>58064.006164784703</v>
      </c>
      <c r="T12" s="1">
        <v>62837.858716356401</v>
      </c>
      <c r="U12" s="1" t="s">
        <v>28</v>
      </c>
      <c r="V12" s="1" t="s">
        <v>28</v>
      </c>
      <c r="W12" s="1" t="s">
        <v>28</v>
      </c>
      <c r="X12" s="1">
        <v>62719.921536112401</v>
      </c>
      <c r="Y12" s="1">
        <v>63094.951121917802</v>
      </c>
      <c r="Z12" s="1">
        <v>59451.9618817714</v>
      </c>
      <c r="AA12" s="1" t="s">
        <v>28</v>
      </c>
      <c r="AB12" s="1" t="s">
        <v>28</v>
      </c>
      <c r="AC12" s="1" t="s">
        <v>28</v>
      </c>
    </row>
    <row r="13" spans="1:29" s="6" customFormat="1" x14ac:dyDescent="0.2">
      <c r="A13" s="1" t="s">
        <v>41</v>
      </c>
      <c r="B13" s="1" t="s">
        <v>42</v>
      </c>
      <c r="C13" s="1">
        <v>453.21111000000002</v>
      </c>
      <c r="D13" s="7">
        <v>5.7069999999999999</v>
      </c>
      <c r="E13" s="7">
        <v>33729.193091039902</v>
      </c>
      <c r="F13" s="7">
        <v>26770.160862524499</v>
      </c>
      <c r="G13" s="7">
        <v>29588.287068879101</v>
      </c>
      <c r="H13" s="7">
        <v>26082.711257806699</v>
      </c>
      <c r="I13" s="7">
        <f t="shared" si="1"/>
        <v>0.90475534457962248</v>
      </c>
      <c r="J13" s="7">
        <f t="shared" si="2"/>
        <v>1.02635652397954</v>
      </c>
      <c r="K13" s="7">
        <f t="shared" si="3"/>
        <v>0.8815215019743553</v>
      </c>
      <c r="L13" s="7" t="s">
        <v>28</v>
      </c>
      <c r="M13" s="7" t="s">
        <v>28</v>
      </c>
      <c r="N13" s="7">
        <v>26770.160862524499</v>
      </c>
      <c r="O13" s="7" t="s">
        <v>28</v>
      </c>
      <c r="P13" s="7" t="s">
        <v>28</v>
      </c>
      <c r="Q13" s="7" t="s">
        <v>28</v>
      </c>
      <c r="R13" s="1">
        <v>29239.303042797899</v>
      </c>
      <c r="S13" s="1" t="s">
        <v>28</v>
      </c>
      <c r="T13" s="1">
        <v>29937.271094960201</v>
      </c>
      <c r="U13" s="1" t="s">
        <v>28</v>
      </c>
      <c r="V13" s="1" t="s">
        <v>28</v>
      </c>
      <c r="W13" s="1" t="s">
        <v>28</v>
      </c>
      <c r="X13" s="1" t="s">
        <v>28</v>
      </c>
      <c r="Y13" s="1">
        <v>29096.042828647202</v>
      </c>
      <c r="Z13" s="1">
        <v>23069.3796869662</v>
      </c>
      <c r="AA13" s="1" t="s">
        <v>28</v>
      </c>
      <c r="AB13" s="1" t="s">
        <v>28</v>
      </c>
      <c r="AC13" s="1" t="s">
        <v>28</v>
      </c>
    </row>
    <row r="14" spans="1:29" s="6" customFormat="1" x14ac:dyDescent="0.2">
      <c r="A14" s="1" t="s">
        <v>43</v>
      </c>
      <c r="B14" s="1" t="s">
        <v>44</v>
      </c>
      <c r="C14" s="1">
        <v>615.26394000000005</v>
      </c>
      <c r="D14" s="7">
        <v>5.6929999999999996</v>
      </c>
      <c r="E14" s="7">
        <v>125805.12239335</v>
      </c>
      <c r="F14" s="7">
        <v>121033.025160277</v>
      </c>
      <c r="G14" s="7">
        <v>108121.00508615399</v>
      </c>
      <c r="H14" s="7">
        <v>110836.518357308</v>
      </c>
      <c r="I14" s="7">
        <f t="shared" si="1"/>
        <v>1.119421939000977</v>
      </c>
      <c r="J14" s="7">
        <f t="shared" si="2"/>
        <v>1.0919959139288202</v>
      </c>
      <c r="K14" s="7">
        <f t="shared" si="3"/>
        <v>1.0251155015530073</v>
      </c>
      <c r="L14" s="7" t="s">
        <v>28</v>
      </c>
      <c r="M14" s="7" t="s">
        <v>28</v>
      </c>
      <c r="N14" s="7" t="s">
        <v>28</v>
      </c>
      <c r="O14" s="7">
        <v>121033.025160277</v>
      </c>
      <c r="P14" s="7">
        <v>125805.12239335</v>
      </c>
      <c r="Q14" s="7">
        <v>120806.742817878</v>
      </c>
      <c r="R14" s="1" t="s">
        <v>28</v>
      </c>
      <c r="S14" s="1" t="s">
        <v>28</v>
      </c>
      <c r="T14" s="1" t="s">
        <v>28</v>
      </c>
      <c r="U14" s="1">
        <v>108121.00508615399</v>
      </c>
      <c r="V14" s="1">
        <v>103798.476877754</v>
      </c>
      <c r="W14" s="1">
        <v>120631.307092679</v>
      </c>
      <c r="X14" s="1" t="s">
        <v>28</v>
      </c>
      <c r="Y14" s="1" t="s">
        <v>28</v>
      </c>
      <c r="Z14" s="1" t="s">
        <v>28</v>
      </c>
      <c r="AA14" s="1">
        <v>103044.26767432599</v>
      </c>
      <c r="AB14" s="1">
        <v>113836.336292248</v>
      </c>
      <c r="AC14" s="1">
        <v>110836.518357308</v>
      </c>
    </row>
    <row r="15" spans="1:29" s="6" customFormat="1" x14ac:dyDescent="0.2">
      <c r="A15" s="1" t="s">
        <v>45</v>
      </c>
      <c r="B15" s="1" t="s">
        <v>46</v>
      </c>
      <c r="C15" s="1">
        <v>777.31676000000004</v>
      </c>
      <c r="D15" s="7">
        <v>5.7089999999999996</v>
      </c>
      <c r="E15" s="7">
        <v>40500.621592813302</v>
      </c>
      <c r="F15" s="7">
        <v>37583.784336988101</v>
      </c>
      <c r="G15" s="7">
        <v>39010.172518022198</v>
      </c>
      <c r="H15" s="7">
        <v>33322.7865936159</v>
      </c>
      <c r="I15" s="7">
        <f t="shared" si="1"/>
        <v>0.96343548133822976</v>
      </c>
      <c r="J15" s="7">
        <f t="shared" si="2"/>
        <v>1.1278703907730376</v>
      </c>
      <c r="K15" s="7">
        <f t="shared" si="3"/>
        <v>0.85420761926190403</v>
      </c>
      <c r="L15" s="7" t="s">
        <v>28</v>
      </c>
      <c r="M15" s="7" t="s">
        <v>28</v>
      </c>
      <c r="N15" s="7" t="s">
        <v>28</v>
      </c>
      <c r="O15" s="7">
        <v>38287.091808756399</v>
      </c>
      <c r="P15" s="7">
        <v>37583.784336988101</v>
      </c>
      <c r="Q15" s="7">
        <v>37077.670541975298</v>
      </c>
      <c r="R15" s="1" t="s">
        <v>28</v>
      </c>
      <c r="S15" s="1" t="s">
        <v>28</v>
      </c>
      <c r="T15" s="1" t="s">
        <v>28</v>
      </c>
      <c r="U15" s="1">
        <v>39010.172518022198</v>
      </c>
      <c r="V15" s="1">
        <v>27860.3212668337</v>
      </c>
      <c r="W15" s="1">
        <v>39400.791998799803</v>
      </c>
      <c r="X15" s="1" t="s">
        <v>28</v>
      </c>
      <c r="Y15" s="1" t="s">
        <v>28</v>
      </c>
      <c r="Z15" s="1" t="s">
        <v>28</v>
      </c>
      <c r="AA15" s="1">
        <v>33079.910118490501</v>
      </c>
      <c r="AB15" s="1">
        <v>33322.7865936159</v>
      </c>
      <c r="AC15" s="1">
        <v>34809.017294832098</v>
      </c>
    </row>
    <row r="16" spans="1:29" s="6" customFormat="1" x14ac:dyDescent="0.2">
      <c r="A16" s="1" t="s">
        <v>47</v>
      </c>
      <c r="B16" s="1" t="s">
        <v>48</v>
      </c>
      <c r="C16" s="1">
        <v>1425.5280499999999</v>
      </c>
      <c r="D16" s="7">
        <v>5.7130000000000001</v>
      </c>
      <c r="E16" s="7">
        <v>388482.22767628997</v>
      </c>
      <c r="F16" s="7">
        <v>369617.92113774898</v>
      </c>
      <c r="G16" s="7">
        <v>348562.04273659299</v>
      </c>
      <c r="H16" s="7">
        <v>337747.447561017</v>
      </c>
      <c r="I16" s="7">
        <f t="shared" si="1"/>
        <v>1.06040783510403</v>
      </c>
      <c r="J16" s="7">
        <f t="shared" si="2"/>
        <v>1.0943618487922824</v>
      </c>
      <c r="K16" s="7">
        <f t="shared" si="3"/>
        <v>0.96897368660491656</v>
      </c>
      <c r="L16" s="7" t="s">
        <v>28</v>
      </c>
      <c r="M16" s="7" t="s">
        <v>28</v>
      </c>
      <c r="N16" s="7" t="s">
        <v>28</v>
      </c>
      <c r="O16" s="7">
        <v>369617.92113774898</v>
      </c>
      <c r="P16" s="7">
        <v>374432.659702259</v>
      </c>
      <c r="Q16" s="7">
        <v>345851.21873009298</v>
      </c>
      <c r="R16" s="1" t="s">
        <v>28</v>
      </c>
      <c r="S16" s="1" t="s">
        <v>28</v>
      </c>
      <c r="T16" s="1" t="s">
        <v>28</v>
      </c>
      <c r="U16" s="1">
        <v>331515.38979808701</v>
      </c>
      <c r="V16" s="1">
        <v>348562.04273659299</v>
      </c>
      <c r="W16" s="1">
        <v>363527.79865339299</v>
      </c>
      <c r="X16" s="1" t="s">
        <v>28</v>
      </c>
      <c r="Y16" s="1" t="s">
        <v>28</v>
      </c>
      <c r="Z16" s="1" t="s">
        <v>28</v>
      </c>
      <c r="AA16" s="1">
        <v>310937.769646056</v>
      </c>
      <c r="AB16" s="1">
        <v>349066.14037714101</v>
      </c>
      <c r="AC16" s="1">
        <v>337747.447561017</v>
      </c>
    </row>
    <row r="17" spans="1:29" s="6" customFormat="1" x14ac:dyDescent="0.2">
      <c r="A17" s="1" t="s">
        <v>49</v>
      </c>
      <c r="B17" s="1" t="s">
        <v>50</v>
      </c>
      <c r="C17" s="1">
        <v>1587.58088</v>
      </c>
      <c r="D17" s="7">
        <v>5.7039999999999997</v>
      </c>
      <c r="E17" s="7">
        <v>471820.28304731502</v>
      </c>
      <c r="F17" s="7">
        <v>454061.79752193898</v>
      </c>
      <c r="G17" s="7">
        <v>447195.58866117802</v>
      </c>
      <c r="H17" s="7">
        <v>439440.65787983697</v>
      </c>
      <c r="I17" s="7">
        <f t="shared" si="1"/>
        <v>1.0153539279788451</v>
      </c>
      <c r="J17" s="7">
        <f t="shared" si="2"/>
        <v>1.0332721594598107</v>
      </c>
      <c r="K17" s="7">
        <f t="shared" si="3"/>
        <v>0.98265874937506004</v>
      </c>
      <c r="L17" s="7" t="s">
        <v>28</v>
      </c>
      <c r="M17" s="7" t="s">
        <v>28</v>
      </c>
      <c r="N17" s="7" t="s">
        <v>28</v>
      </c>
      <c r="O17" s="7">
        <v>471820.28304731502</v>
      </c>
      <c r="P17" s="7">
        <v>454061.79752193898</v>
      </c>
      <c r="Q17" s="7">
        <v>424856.14215140598</v>
      </c>
      <c r="R17" s="1" t="s">
        <v>28</v>
      </c>
      <c r="S17" s="1" t="s">
        <v>28</v>
      </c>
      <c r="T17" s="1" t="s">
        <v>28</v>
      </c>
      <c r="U17" s="1">
        <v>447195.58866117802</v>
      </c>
      <c r="V17" s="1">
        <v>428791.95239289402</v>
      </c>
      <c r="W17" s="1">
        <v>456259.68225378799</v>
      </c>
      <c r="X17" s="1" t="s">
        <v>28</v>
      </c>
      <c r="Y17" s="1" t="s">
        <v>28</v>
      </c>
      <c r="Z17" s="1" t="s">
        <v>28</v>
      </c>
      <c r="AA17" s="1">
        <v>391118.72741787799</v>
      </c>
      <c r="AB17" s="1">
        <v>439440.65787983697</v>
      </c>
      <c r="AC17" s="1">
        <v>460035.30859827599</v>
      </c>
    </row>
    <row r="18" spans="1:29" s="6" customFormat="1" x14ac:dyDescent="0.2">
      <c r="A18" s="1" t="s">
        <v>51</v>
      </c>
      <c r="B18" s="1" t="s">
        <v>52</v>
      </c>
      <c r="C18" s="1">
        <v>1749.6337000000001</v>
      </c>
      <c r="D18" s="7">
        <v>5.694</v>
      </c>
      <c r="E18" s="7">
        <v>47170.404528375002</v>
      </c>
      <c r="F18" s="7">
        <v>45096.141409972697</v>
      </c>
      <c r="G18" s="7">
        <v>43324.468992656497</v>
      </c>
      <c r="H18" s="7">
        <v>36458.647863817903</v>
      </c>
      <c r="I18" s="7">
        <f t="shared" si="1"/>
        <v>1.0408931132570025</v>
      </c>
      <c r="J18" s="7">
        <f t="shared" si="2"/>
        <v>1.2369120648252776</v>
      </c>
      <c r="K18" s="7">
        <f t="shared" si="3"/>
        <v>0.84152555614698121</v>
      </c>
      <c r="L18" s="7" t="s">
        <v>28</v>
      </c>
      <c r="M18" s="7" t="s">
        <v>28</v>
      </c>
      <c r="N18" s="7" t="s">
        <v>28</v>
      </c>
      <c r="O18" s="7">
        <v>46374.466009911899</v>
      </c>
      <c r="P18" s="7">
        <v>44872.376864240599</v>
      </c>
      <c r="Q18" s="7">
        <v>45096.141409972697</v>
      </c>
      <c r="R18" s="1" t="s">
        <v>28</v>
      </c>
      <c r="S18" s="1" t="s">
        <v>28</v>
      </c>
      <c r="T18" s="1" t="s">
        <v>28</v>
      </c>
      <c r="U18" s="1">
        <v>43324.468992656497</v>
      </c>
      <c r="V18" s="1">
        <v>38775.706517028499</v>
      </c>
      <c r="W18" s="1">
        <v>47170.404528375002</v>
      </c>
      <c r="X18" s="1" t="s">
        <v>28</v>
      </c>
      <c r="Y18" s="1" t="s">
        <v>28</v>
      </c>
      <c r="Z18" s="1" t="s">
        <v>28</v>
      </c>
      <c r="AA18" s="1">
        <v>32075.0872333513</v>
      </c>
      <c r="AB18" s="1">
        <v>36458.647863817903</v>
      </c>
      <c r="AC18" s="1">
        <v>44750.917933292098</v>
      </c>
    </row>
    <row r="19" spans="1:29" s="4" customFormat="1" x14ac:dyDescent="0.2">
      <c r="A19" s="3" t="s">
        <v>99</v>
      </c>
      <c r="B19" s="3"/>
      <c r="C19" s="3"/>
      <c r="D19" s="8"/>
      <c r="E19" s="8"/>
      <c r="F19" s="8">
        <f>AVERAGE(F20:F27)</f>
        <v>194.206011067155</v>
      </c>
      <c r="G19" s="8">
        <f t="shared" ref="G19:K19" si="4">AVERAGE(G20:G27)</f>
        <v>896888.58613216761</v>
      </c>
      <c r="H19" s="8">
        <f t="shared" si="4"/>
        <v>689269.14979010751</v>
      </c>
      <c r="I19" s="8">
        <f t="shared" si="4"/>
        <v>8.1155427385747037E-5</v>
      </c>
      <c r="J19" s="8">
        <f t="shared" si="4"/>
        <v>9.9538083570191032E-5</v>
      </c>
      <c r="K19" s="8">
        <f t="shared" si="4"/>
        <v>0.61890660556052612</v>
      </c>
      <c r="L19" s="8"/>
      <c r="M19" s="8"/>
      <c r="N19" s="8"/>
      <c r="O19" s="8"/>
      <c r="P19" s="8"/>
      <c r="Q19" s="8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x14ac:dyDescent="0.2">
      <c r="A20" s="1" t="s">
        <v>54</v>
      </c>
      <c r="B20" s="1" t="s">
        <v>93</v>
      </c>
      <c r="C20" s="1">
        <v>233.10518999999999</v>
      </c>
      <c r="D20" s="1">
        <v>7.1639999999999997</v>
      </c>
      <c r="E20" s="1">
        <v>591132.67500317795</v>
      </c>
      <c r="F20" s="1">
        <v>0</v>
      </c>
      <c r="G20" s="1">
        <v>539945.35951702204</v>
      </c>
      <c r="H20" s="1">
        <v>402945.86276114098</v>
      </c>
      <c r="I20" s="7">
        <f t="shared" si="1"/>
        <v>0</v>
      </c>
      <c r="J20" s="7">
        <f t="shared" si="2"/>
        <v>0</v>
      </c>
      <c r="K20" s="7">
        <f t="shared" si="3"/>
        <v>0.74627155444316384</v>
      </c>
      <c r="L20" s="9"/>
      <c r="M20" s="10"/>
      <c r="N20" s="10"/>
      <c r="O20" s="10"/>
      <c r="P20" s="10"/>
      <c r="Q20" s="10"/>
      <c r="R20" s="10">
        <v>580703.0061</v>
      </c>
      <c r="S20" s="10">
        <v>499187.71299999999</v>
      </c>
      <c r="T20" s="10"/>
      <c r="U20" s="10"/>
      <c r="V20" s="10"/>
      <c r="W20" s="10"/>
      <c r="X20" s="10">
        <v>402945.8628</v>
      </c>
      <c r="Y20" s="10">
        <v>426050.36560000002</v>
      </c>
      <c r="Z20" s="10">
        <v>255289.30470000001</v>
      </c>
      <c r="AA20" s="10"/>
      <c r="AB20" s="10"/>
      <c r="AC20" s="10"/>
    </row>
    <row r="21" spans="1:29" s="6" customFormat="1" x14ac:dyDescent="0.2">
      <c r="A21" s="1" t="s">
        <v>53</v>
      </c>
      <c r="B21" s="1" t="s">
        <v>55</v>
      </c>
      <c r="C21" s="1">
        <v>395.15802000000002</v>
      </c>
      <c r="D21" s="7">
        <v>7.1289999999999996</v>
      </c>
      <c r="E21" s="7">
        <v>24522.020218247399</v>
      </c>
      <c r="F21" s="7">
        <v>0</v>
      </c>
      <c r="G21" s="7">
        <v>24522.020218247399</v>
      </c>
      <c r="H21" s="7">
        <v>4287.4276535220697</v>
      </c>
      <c r="I21" s="7">
        <f t="shared" si="1"/>
        <v>0</v>
      </c>
      <c r="J21" s="7">
        <f t="shared" si="2"/>
        <v>0</v>
      </c>
      <c r="K21" s="7">
        <f t="shared" si="3"/>
        <v>0.17483990370139635</v>
      </c>
      <c r="L21" s="7" t="s">
        <v>28</v>
      </c>
      <c r="M21" s="7" t="s">
        <v>28</v>
      </c>
      <c r="N21" s="7" t="s">
        <v>28</v>
      </c>
      <c r="O21" s="7" t="s">
        <v>28</v>
      </c>
      <c r="P21" s="7" t="s">
        <v>28</v>
      </c>
      <c r="Q21" s="7" t="s">
        <v>28</v>
      </c>
      <c r="R21" s="1" t="s">
        <v>28</v>
      </c>
      <c r="S21" s="1">
        <v>24522.020218247399</v>
      </c>
      <c r="T21" s="1" t="s">
        <v>28</v>
      </c>
      <c r="U21" s="1" t="s">
        <v>28</v>
      </c>
      <c r="V21" s="1" t="s">
        <v>28</v>
      </c>
      <c r="W21" s="1" t="s">
        <v>28</v>
      </c>
      <c r="X21" s="1">
        <v>19925.6355152379</v>
      </c>
      <c r="Y21" s="1">
        <v>2512.33223663941</v>
      </c>
      <c r="Z21" s="1">
        <v>4287.4276535220697</v>
      </c>
      <c r="AA21" s="1" t="s">
        <v>28</v>
      </c>
      <c r="AB21" s="1" t="s">
        <v>28</v>
      </c>
      <c r="AC21" s="1" t="s">
        <v>28</v>
      </c>
    </row>
    <row r="22" spans="1:29" s="6" customFormat="1" x14ac:dyDescent="0.2">
      <c r="A22" s="1" t="s">
        <v>61</v>
      </c>
      <c r="B22" s="1" t="s">
        <v>62</v>
      </c>
      <c r="C22" s="1">
        <v>1367.47496</v>
      </c>
      <c r="D22" s="7">
        <v>6.9189999999999996</v>
      </c>
      <c r="E22" s="7">
        <v>980701.01647082099</v>
      </c>
      <c r="F22" s="7">
        <v>0</v>
      </c>
      <c r="G22" s="7">
        <v>828908.87009102502</v>
      </c>
      <c r="H22" s="7">
        <v>513052.34244895598</v>
      </c>
      <c r="I22" s="7">
        <f t="shared" si="1"/>
        <v>0</v>
      </c>
      <c r="J22" s="7">
        <f t="shared" si="2"/>
        <v>0</v>
      </c>
      <c r="K22" s="7">
        <f t="shared" si="3"/>
        <v>0.61894903162589654</v>
      </c>
      <c r="L22" s="7" t="s">
        <v>28</v>
      </c>
      <c r="M22" s="7" t="s">
        <v>28</v>
      </c>
      <c r="N22" s="7" t="s">
        <v>28</v>
      </c>
      <c r="O22" s="7" t="s">
        <v>28</v>
      </c>
      <c r="P22" s="7" t="s">
        <v>28</v>
      </c>
      <c r="Q22" s="7" t="s">
        <v>28</v>
      </c>
      <c r="R22" s="1" t="s">
        <v>28</v>
      </c>
      <c r="S22" s="1" t="s">
        <v>28</v>
      </c>
      <c r="T22" s="1" t="s">
        <v>28</v>
      </c>
      <c r="U22" s="1">
        <v>828908.87009102502</v>
      </c>
      <c r="V22" s="1">
        <v>766183.46554314403</v>
      </c>
      <c r="W22" s="1">
        <v>848803.32740722003</v>
      </c>
      <c r="X22" s="1" t="s">
        <v>28</v>
      </c>
      <c r="Y22" s="1" t="s">
        <v>28</v>
      </c>
      <c r="Z22" s="1" t="s">
        <v>28</v>
      </c>
      <c r="AA22" s="1">
        <v>513052.34244895598</v>
      </c>
      <c r="AB22" s="1">
        <v>642741.69565616501</v>
      </c>
      <c r="AC22" s="1">
        <v>279185.82561715803</v>
      </c>
    </row>
    <row r="23" spans="1:29" s="6" customFormat="1" x14ac:dyDescent="0.2">
      <c r="A23" s="1" t="s">
        <v>63</v>
      </c>
      <c r="B23" s="1" t="s">
        <v>64</v>
      </c>
      <c r="C23" s="1">
        <v>1529.5277799999999</v>
      </c>
      <c r="D23" s="7">
        <v>6.875</v>
      </c>
      <c r="E23" s="7">
        <v>1135744.98931267</v>
      </c>
      <c r="F23" s="7">
        <v>0</v>
      </c>
      <c r="G23" s="7">
        <v>928222.79708794004</v>
      </c>
      <c r="H23" s="7">
        <v>791831.68875074398</v>
      </c>
      <c r="I23" s="7">
        <f t="shared" si="1"/>
        <v>0</v>
      </c>
      <c r="J23" s="7">
        <f t="shared" si="2"/>
        <v>0</v>
      </c>
      <c r="K23" s="7">
        <f t="shared" si="3"/>
        <v>0.85306210021442264</v>
      </c>
      <c r="L23" s="7" t="s">
        <v>28</v>
      </c>
      <c r="M23" s="7" t="s">
        <v>28</v>
      </c>
      <c r="N23" s="7" t="s">
        <v>28</v>
      </c>
      <c r="O23" s="7" t="s">
        <v>28</v>
      </c>
      <c r="P23" s="7" t="s">
        <v>28</v>
      </c>
      <c r="Q23" s="7" t="s">
        <v>28</v>
      </c>
      <c r="R23" s="1" t="s">
        <v>28</v>
      </c>
      <c r="S23" s="1" t="s">
        <v>28</v>
      </c>
      <c r="T23" s="1" t="s">
        <v>28</v>
      </c>
      <c r="U23" s="1">
        <v>1125226.66172595</v>
      </c>
      <c r="V23" s="1">
        <v>928222.79708794004</v>
      </c>
      <c r="W23" s="1">
        <v>894978.25500700006</v>
      </c>
      <c r="X23" s="1" t="s">
        <v>28</v>
      </c>
      <c r="Y23" s="1" t="s">
        <v>28</v>
      </c>
      <c r="Z23" s="1" t="s">
        <v>28</v>
      </c>
      <c r="AA23" s="1">
        <v>791831.68875074398</v>
      </c>
      <c r="AB23" s="1">
        <v>824887.32593889104</v>
      </c>
      <c r="AC23" s="1">
        <v>417707.45471682301</v>
      </c>
    </row>
    <row r="24" spans="1:29" s="6" customFormat="1" x14ac:dyDescent="0.2">
      <c r="A24" s="1" t="s">
        <v>67</v>
      </c>
      <c r="B24" s="1" t="s">
        <v>68</v>
      </c>
      <c r="C24" s="1">
        <v>1691.5806</v>
      </c>
      <c r="D24" s="7">
        <v>6.835</v>
      </c>
      <c r="E24" s="7">
        <v>52564.116154181298</v>
      </c>
      <c r="F24" s="7">
        <v>0</v>
      </c>
      <c r="G24" s="7">
        <v>17444.695382739399</v>
      </c>
      <c r="H24" s="7">
        <v>7858.4325403541898</v>
      </c>
      <c r="I24" s="7">
        <f t="shared" si="1"/>
        <v>0</v>
      </c>
      <c r="J24" s="7">
        <f t="shared" si="2"/>
        <v>0</v>
      </c>
      <c r="K24" s="7">
        <f t="shared" si="3"/>
        <v>0.45047691392362699</v>
      </c>
      <c r="L24" s="7" t="s">
        <v>28</v>
      </c>
      <c r="M24" s="7" t="s">
        <v>28</v>
      </c>
      <c r="N24" s="7" t="s">
        <v>28</v>
      </c>
      <c r="O24" s="7" t="s">
        <v>28</v>
      </c>
      <c r="P24" s="7" t="s">
        <v>28</v>
      </c>
      <c r="Q24" s="7" t="s">
        <v>28</v>
      </c>
      <c r="R24" s="1" t="s">
        <v>28</v>
      </c>
      <c r="S24" s="1" t="s">
        <v>28</v>
      </c>
      <c r="T24" s="1" t="s">
        <v>28</v>
      </c>
      <c r="U24" s="1">
        <v>25803.479803665901</v>
      </c>
      <c r="V24" s="1" t="s">
        <v>28</v>
      </c>
      <c r="W24" s="1">
        <v>9085.9109618129605</v>
      </c>
      <c r="X24" s="1" t="s">
        <v>28</v>
      </c>
      <c r="Y24" s="1" t="s">
        <v>28</v>
      </c>
      <c r="Z24" s="1" t="s">
        <v>28</v>
      </c>
      <c r="AA24" s="1">
        <v>24899.695911131999</v>
      </c>
      <c r="AB24" s="1">
        <v>7858.4325403541898</v>
      </c>
      <c r="AC24" s="1">
        <v>4953.4913846946301</v>
      </c>
    </row>
    <row r="25" spans="1:29" s="6" customFormat="1" x14ac:dyDescent="0.2">
      <c r="A25" s="1" t="s">
        <v>81</v>
      </c>
      <c r="B25" s="1" t="s">
        <v>82</v>
      </c>
      <c r="C25" s="1">
        <v>1381.4906100000001</v>
      </c>
      <c r="D25" s="7">
        <v>7.2140000000000004</v>
      </c>
      <c r="E25" s="7">
        <v>2387494.7568718698</v>
      </c>
      <c r="F25" s="7">
        <v>0</v>
      </c>
      <c r="G25" s="7">
        <v>2300934.0117178499</v>
      </c>
      <c r="H25" s="7">
        <v>1768684.8263137899</v>
      </c>
      <c r="I25" s="7">
        <f t="shared" si="1"/>
        <v>0</v>
      </c>
      <c r="J25" s="7">
        <f t="shared" si="2"/>
        <v>0</v>
      </c>
      <c r="K25" s="7">
        <f t="shared" si="3"/>
        <v>0.76868124740062016</v>
      </c>
      <c r="L25" s="7" t="s">
        <v>28</v>
      </c>
      <c r="M25" s="7" t="s">
        <v>28</v>
      </c>
      <c r="N25" s="7" t="s">
        <v>28</v>
      </c>
      <c r="O25" s="7" t="s">
        <v>28</v>
      </c>
      <c r="P25" s="7" t="s">
        <v>28</v>
      </c>
      <c r="Q25" s="7" t="s">
        <v>28</v>
      </c>
      <c r="R25" s="1" t="s">
        <v>28</v>
      </c>
      <c r="S25" s="1" t="s">
        <v>28</v>
      </c>
      <c r="T25" s="1" t="s">
        <v>28</v>
      </c>
      <c r="U25" s="1">
        <v>2300934.0117178499</v>
      </c>
      <c r="V25" s="1">
        <v>2245288.72537885</v>
      </c>
      <c r="W25" s="1">
        <v>2310096.9328814</v>
      </c>
      <c r="X25" s="1" t="s">
        <v>28</v>
      </c>
      <c r="Y25" s="1" t="s">
        <v>28</v>
      </c>
      <c r="Z25" s="1" t="s">
        <v>28</v>
      </c>
      <c r="AA25" s="1">
        <v>1891925.5227546601</v>
      </c>
      <c r="AB25" s="1">
        <v>1768684.8263137899</v>
      </c>
      <c r="AC25" s="1">
        <v>989554.04305205797</v>
      </c>
    </row>
    <row r="26" spans="1:29" s="6" customFormat="1" x14ac:dyDescent="0.2">
      <c r="A26" s="1" t="s">
        <v>85</v>
      </c>
      <c r="B26" s="1" t="s">
        <v>86</v>
      </c>
      <c r="C26" s="1">
        <v>1543.5434299999999</v>
      </c>
      <c r="D26" s="7">
        <v>7.17</v>
      </c>
      <c r="E26" s="7">
        <v>2789550.0462236502</v>
      </c>
      <c r="F26" s="7">
        <v>1553.64808853724</v>
      </c>
      <c r="G26" s="7">
        <v>2393013.2256473401</v>
      </c>
      <c r="H26" s="7">
        <v>1951072.43480539</v>
      </c>
      <c r="I26" s="7">
        <f t="shared" si="1"/>
        <v>6.4924341908597629E-4</v>
      </c>
      <c r="J26" s="7">
        <f t="shared" si="2"/>
        <v>7.9630466856152825E-4</v>
      </c>
      <c r="K26" s="7">
        <f t="shared" si="3"/>
        <v>0.81532037261415491</v>
      </c>
      <c r="L26" s="7" t="s">
        <v>28</v>
      </c>
      <c r="M26" s="7" t="s">
        <v>28</v>
      </c>
      <c r="N26" s="7" t="s">
        <v>28</v>
      </c>
      <c r="O26" s="7">
        <v>1553.64808853724</v>
      </c>
      <c r="P26" s="7" t="s">
        <v>28</v>
      </c>
      <c r="Q26" s="7" t="s">
        <v>28</v>
      </c>
      <c r="R26" s="1" t="s">
        <v>28</v>
      </c>
      <c r="S26" s="1" t="s">
        <v>28</v>
      </c>
      <c r="T26" s="1" t="s">
        <v>28</v>
      </c>
      <c r="U26" s="1">
        <v>2393013.2256473401</v>
      </c>
      <c r="V26" s="1">
        <v>2388099.12137376</v>
      </c>
      <c r="W26" s="1">
        <v>2501740.7065774198</v>
      </c>
      <c r="X26" s="1" t="s">
        <v>28</v>
      </c>
      <c r="Y26" s="1" t="s">
        <v>28</v>
      </c>
      <c r="Z26" s="1" t="s">
        <v>28</v>
      </c>
      <c r="AA26" s="1">
        <v>1951072.43480539</v>
      </c>
      <c r="AB26" s="1">
        <v>2069692.1630479901</v>
      </c>
      <c r="AC26" s="1">
        <v>1224543.5716840001</v>
      </c>
    </row>
    <row r="27" spans="1:29" s="6" customFormat="1" x14ac:dyDescent="0.2">
      <c r="A27" s="1" t="s">
        <v>89</v>
      </c>
      <c r="B27" s="1" t="s">
        <v>90</v>
      </c>
      <c r="C27" s="1">
        <v>1705.5962500000001</v>
      </c>
      <c r="D27" s="7">
        <v>7.1280000000000001</v>
      </c>
      <c r="E27" s="7">
        <v>186571.74169361999</v>
      </c>
      <c r="F27" s="7">
        <v>0</v>
      </c>
      <c r="G27" s="7">
        <v>142117.70939517801</v>
      </c>
      <c r="H27" s="7">
        <v>74420.183046962906</v>
      </c>
      <c r="I27" s="7">
        <f t="shared" si="1"/>
        <v>0</v>
      </c>
      <c r="J27" s="7">
        <f t="shared" si="2"/>
        <v>0</v>
      </c>
      <c r="K27" s="7">
        <f t="shared" si="3"/>
        <v>0.52365172056092779</v>
      </c>
      <c r="L27" s="7" t="s">
        <v>28</v>
      </c>
      <c r="M27" s="7" t="s">
        <v>28</v>
      </c>
      <c r="N27" s="7" t="s">
        <v>28</v>
      </c>
      <c r="O27" s="7" t="s">
        <v>28</v>
      </c>
      <c r="P27" s="7" t="s">
        <v>28</v>
      </c>
      <c r="Q27" s="7" t="s">
        <v>28</v>
      </c>
      <c r="R27" s="1" t="s">
        <v>28</v>
      </c>
      <c r="S27" s="1" t="s">
        <v>28</v>
      </c>
      <c r="T27" s="1" t="s">
        <v>28</v>
      </c>
      <c r="U27" s="1">
        <v>132770.373274718</v>
      </c>
      <c r="V27" s="1">
        <v>142117.70939517801</v>
      </c>
      <c r="W27" s="1">
        <v>143724.08253238699</v>
      </c>
      <c r="X27" s="1" t="s">
        <v>28</v>
      </c>
      <c r="Y27" s="1" t="s">
        <v>28</v>
      </c>
      <c r="Z27" s="1" t="s">
        <v>28</v>
      </c>
      <c r="AA27" s="1">
        <v>74420.183046962906</v>
      </c>
      <c r="AB27" s="1">
        <v>126029.117862867</v>
      </c>
      <c r="AC27" s="1">
        <v>22264.691645872001</v>
      </c>
    </row>
    <row r="28" spans="1:29" s="4" customFormat="1" x14ac:dyDescent="0.2">
      <c r="A28" s="3" t="s">
        <v>100</v>
      </c>
      <c r="B28" s="3"/>
      <c r="C28" s="3"/>
      <c r="D28" s="8"/>
      <c r="E28" s="8"/>
      <c r="F28" s="8">
        <f>AVERAGE(F29:F42)</f>
        <v>1833709.1636547367</v>
      </c>
      <c r="G28" s="8">
        <f t="shared" ref="G28:K28" si="5">AVERAGE(G29:G42)</f>
        <v>945484.41589887487</v>
      </c>
      <c r="H28" s="8">
        <f t="shared" si="5"/>
        <v>1083862.0931573228</v>
      </c>
      <c r="I28" s="8">
        <f t="shared" si="5"/>
        <v>2.245426627798278</v>
      </c>
      <c r="J28" s="8">
        <f t="shared" si="5"/>
        <v>1.9077822915892948</v>
      </c>
      <c r="K28" s="8">
        <f t="shared" si="5"/>
        <v>1.1902532580653207</v>
      </c>
      <c r="L28" s="8"/>
      <c r="M28" s="8"/>
      <c r="N28" s="8"/>
      <c r="O28" s="8"/>
      <c r="P28" s="8"/>
      <c r="Q28" s="8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6" customFormat="1" x14ac:dyDescent="0.2">
      <c r="A29" s="1" t="s">
        <v>57</v>
      </c>
      <c r="B29" s="1" t="s">
        <v>94</v>
      </c>
      <c r="C29" s="1">
        <v>235.12083999999999</v>
      </c>
      <c r="D29" s="7">
        <v>6.8079999999999998</v>
      </c>
      <c r="E29" s="7">
        <v>1105299.58431474</v>
      </c>
      <c r="F29" s="7">
        <v>1043596.04021876</v>
      </c>
      <c r="G29" s="7">
        <v>590538.78656393802</v>
      </c>
      <c r="H29" s="7">
        <v>658644.70561292395</v>
      </c>
      <c r="I29" s="7">
        <f t="shared" si="1"/>
        <v>1.7671930514351901</v>
      </c>
      <c r="J29" s="7">
        <f t="shared" si="2"/>
        <v>1.5844597722039027</v>
      </c>
      <c r="K29" s="7">
        <f t="shared" si="3"/>
        <v>1.115328443446131</v>
      </c>
      <c r="L29" s="7">
        <v>1105299.58431474</v>
      </c>
      <c r="M29" s="7">
        <v>1043596.04021876</v>
      </c>
      <c r="N29" s="7">
        <v>977808.35638206301</v>
      </c>
      <c r="O29" s="7" t="s">
        <v>28</v>
      </c>
      <c r="P29" s="7" t="s">
        <v>28</v>
      </c>
      <c r="Q29" s="7" t="s">
        <v>28</v>
      </c>
      <c r="R29" s="1" t="s">
        <v>28</v>
      </c>
      <c r="S29" s="1">
        <v>558602.41353946598</v>
      </c>
      <c r="T29" s="1">
        <v>622475.15958841098</v>
      </c>
      <c r="U29" s="1" t="s">
        <v>28</v>
      </c>
      <c r="V29" s="1" t="s">
        <v>28</v>
      </c>
      <c r="W29" s="1" t="s">
        <v>28</v>
      </c>
      <c r="X29" s="1">
        <v>618341.99712422804</v>
      </c>
      <c r="Y29" s="1">
        <v>658644.70561292395</v>
      </c>
      <c r="Z29" s="1">
        <v>736294.34434414399</v>
      </c>
      <c r="AA29" s="1" t="s">
        <v>28</v>
      </c>
      <c r="AB29" s="1" t="s">
        <v>28</v>
      </c>
      <c r="AC29" s="1" t="s">
        <v>28</v>
      </c>
    </row>
    <row r="30" spans="1:29" s="6" customFormat="1" x14ac:dyDescent="0.2">
      <c r="A30" s="1" t="s">
        <v>56</v>
      </c>
      <c r="B30" s="1" t="s">
        <v>58</v>
      </c>
      <c r="C30" s="1">
        <v>397.17367000000002</v>
      </c>
      <c r="D30" s="7">
        <v>6.8150000000000004</v>
      </c>
      <c r="E30" s="7">
        <v>947491.07800832402</v>
      </c>
      <c r="F30" s="7">
        <v>895966.71894451894</v>
      </c>
      <c r="G30" s="7">
        <v>406456.019109788</v>
      </c>
      <c r="H30" s="7">
        <v>499689.597031852</v>
      </c>
      <c r="I30" s="7">
        <f t="shared" si="1"/>
        <v>2.2043386659812487</v>
      </c>
      <c r="J30" s="7">
        <f t="shared" si="2"/>
        <v>1.7930465718448945</v>
      </c>
      <c r="K30" s="7">
        <f t="shared" si="3"/>
        <v>1.2293817129987701</v>
      </c>
      <c r="L30" s="7">
        <v>947491.07800832402</v>
      </c>
      <c r="M30" s="7">
        <v>895966.71894451894</v>
      </c>
      <c r="N30" s="7">
        <v>887877.72049006994</v>
      </c>
      <c r="O30" s="7" t="s">
        <v>28</v>
      </c>
      <c r="P30" s="7" t="s">
        <v>28</v>
      </c>
      <c r="Q30" s="7" t="s">
        <v>28</v>
      </c>
      <c r="R30" s="1">
        <v>406456.019109788</v>
      </c>
      <c r="S30" s="1">
        <v>392688.64056188299</v>
      </c>
      <c r="T30" s="1">
        <v>423426.69849044102</v>
      </c>
      <c r="U30" s="1" t="s">
        <v>28</v>
      </c>
      <c r="V30" s="1" t="s">
        <v>28</v>
      </c>
      <c r="W30" s="1" t="s">
        <v>28</v>
      </c>
      <c r="X30" s="1">
        <v>472371.01080681401</v>
      </c>
      <c r="Y30" s="1">
        <v>499689.597031852</v>
      </c>
      <c r="Z30" s="1">
        <v>595772.21638660901</v>
      </c>
      <c r="AA30" s="1" t="s">
        <v>28</v>
      </c>
      <c r="AB30" s="1" t="s">
        <v>28</v>
      </c>
      <c r="AC30" s="1" t="s">
        <v>28</v>
      </c>
    </row>
    <row r="31" spans="1:29" s="6" customFormat="1" x14ac:dyDescent="0.2">
      <c r="A31" s="1" t="s">
        <v>59</v>
      </c>
      <c r="B31" s="1" t="s">
        <v>60</v>
      </c>
      <c r="C31" s="1">
        <v>559.22649000000001</v>
      </c>
      <c r="D31" s="7">
        <v>6.86</v>
      </c>
      <c r="E31" s="7">
        <v>14543.2235795132</v>
      </c>
      <c r="F31" s="7">
        <v>14068.7064389932</v>
      </c>
      <c r="G31" s="7">
        <v>5645.2057126465197</v>
      </c>
      <c r="H31" s="7">
        <v>5244.4064765432504</v>
      </c>
      <c r="I31" s="7">
        <f t="shared" si="1"/>
        <v>2.4921512439265339</v>
      </c>
      <c r="J31" s="7">
        <f t="shared" si="2"/>
        <v>2.6826117506182161</v>
      </c>
      <c r="K31" s="7">
        <f t="shared" si="3"/>
        <v>0.92900183686745208</v>
      </c>
      <c r="L31" s="7">
        <v>14068.7064389932</v>
      </c>
      <c r="M31" s="7">
        <v>11000.324314921399</v>
      </c>
      <c r="N31" s="7">
        <v>14543.2235795132</v>
      </c>
      <c r="O31" s="7" t="s">
        <v>28</v>
      </c>
      <c r="P31" s="7" t="s">
        <v>28</v>
      </c>
      <c r="Q31" s="7" t="s">
        <v>28</v>
      </c>
      <c r="R31" s="1" t="s">
        <v>28</v>
      </c>
      <c r="S31" s="1">
        <v>4833.8767581472403</v>
      </c>
      <c r="T31" s="1">
        <v>6456.5346671458101</v>
      </c>
      <c r="U31" s="1" t="s">
        <v>28</v>
      </c>
      <c r="V31" s="1" t="s">
        <v>28</v>
      </c>
      <c r="W31" s="1" t="s">
        <v>28</v>
      </c>
      <c r="X31" s="1">
        <v>5244.4064765432504</v>
      </c>
      <c r="Y31" s="1" t="s">
        <v>28</v>
      </c>
      <c r="Z31" s="1" t="s">
        <v>28</v>
      </c>
      <c r="AA31" s="1" t="s">
        <v>28</v>
      </c>
      <c r="AB31" s="1" t="s">
        <v>28</v>
      </c>
      <c r="AC31" s="1" t="s">
        <v>28</v>
      </c>
    </row>
    <row r="32" spans="1:29" s="6" customFormat="1" x14ac:dyDescent="0.2">
      <c r="A32" s="1" t="s">
        <v>65</v>
      </c>
      <c r="B32" s="1" t="s">
        <v>66</v>
      </c>
      <c r="C32" s="1">
        <v>1531.5434299999999</v>
      </c>
      <c r="D32" s="7">
        <v>6.5149999999999997</v>
      </c>
      <c r="E32" s="7">
        <v>3301948.7786131501</v>
      </c>
      <c r="F32" s="7">
        <v>3096895.4556339602</v>
      </c>
      <c r="G32" s="7">
        <v>1510536.4819132099</v>
      </c>
      <c r="H32" s="7">
        <v>1696465.3918520301</v>
      </c>
      <c r="I32" s="7">
        <f t="shared" si="1"/>
        <v>2.0501957368891253</v>
      </c>
      <c r="J32" s="7">
        <f t="shared" si="2"/>
        <v>1.8254987519981658</v>
      </c>
      <c r="K32" s="7">
        <f t="shared" si="3"/>
        <v>1.1230879969898688</v>
      </c>
      <c r="L32" s="7" t="s">
        <v>28</v>
      </c>
      <c r="M32" s="7" t="s">
        <v>28</v>
      </c>
      <c r="N32" s="7" t="s">
        <v>28</v>
      </c>
      <c r="O32" s="7">
        <v>3301948.7786131501</v>
      </c>
      <c r="P32" s="7">
        <v>3096895.4556339602</v>
      </c>
      <c r="Q32" s="7">
        <v>2862855.3308006101</v>
      </c>
      <c r="R32" s="1" t="s">
        <v>28</v>
      </c>
      <c r="S32" s="1" t="s">
        <v>28</v>
      </c>
      <c r="T32" s="1" t="s">
        <v>28</v>
      </c>
      <c r="U32" s="1">
        <v>1443640.56645974</v>
      </c>
      <c r="V32" s="1">
        <v>1573198.50485764</v>
      </c>
      <c r="W32" s="1">
        <v>1510536.4819132099</v>
      </c>
      <c r="X32" s="1" t="s">
        <v>28</v>
      </c>
      <c r="Y32" s="1" t="s">
        <v>28</v>
      </c>
      <c r="Z32" s="1" t="s">
        <v>28</v>
      </c>
      <c r="AA32" s="1">
        <v>1597282.9579925099</v>
      </c>
      <c r="AB32" s="1">
        <v>1696465.3918520301</v>
      </c>
      <c r="AC32" s="1">
        <v>2018486.4387674299</v>
      </c>
    </row>
    <row r="33" spans="1:29" s="6" customFormat="1" x14ac:dyDescent="0.2">
      <c r="A33" s="1" t="s">
        <v>69</v>
      </c>
      <c r="B33" s="1" t="s">
        <v>70</v>
      </c>
      <c r="C33" s="1">
        <v>1693.5962500000001</v>
      </c>
      <c r="D33" s="7">
        <v>6.4820000000000002</v>
      </c>
      <c r="E33" s="7">
        <v>126031.93984738299</v>
      </c>
      <c r="F33" s="7">
        <v>121230.737179241</v>
      </c>
      <c r="G33" s="7">
        <v>38873.710454769302</v>
      </c>
      <c r="H33" s="7">
        <v>47733.339348683599</v>
      </c>
      <c r="I33" s="7">
        <f t="shared" si="1"/>
        <v>3.1185790026474707</v>
      </c>
      <c r="J33" s="7">
        <f t="shared" si="2"/>
        <v>2.5397497605116608</v>
      </c>
      <c r="K33" s="7">
        <f t="shared" si="3"/>
        <v>1.2279079817765977</v>
      </c>
      <c r="L33" s="7" t="s">
        <v>28</v>
      </c>
      <c r="M33" s="7" t="s">
        <v>28</v>
      </c>
      <c r="N33" s="7" t="s">
        <v>28</v>
      </c>
      <c r="O33" s="7">
        <v>116429.534511099</v>
      </c>
      <c r="P33" s="7" t="s">
        <v>28</v>
      </c>
      <c r="Q33" s="7">
        <v>126031.93984738299</v>
      </c>
      <c r="R33" s="1" t="s">
        <v>28</v>
      </c>
      <c r="S33" s="1" t="s">
        <v>28</v>
      </c>
      <c r="T33" s="1" t="s">
        <v>28</v>
      </c>
      <c r="U33" s="1">
        <v>3969.36080738495</v>
      </c>
      <c r="V33" s="1">
        <v>38873.710454769302</v>
      </c>
      <c r="W33" s="1">
        <v>52130.372541234101</v>
      </c>
      <c r="X33" s="1" t="s">
        <v>28</v>
      </c>
      <c r="Y33" s="1" t="s">
        <v>28</v>
      </c>
      <c r="Z33" s="1" t="s">
        <v>28</v>
      </c>
      <c r="AA33" s="1">
        <v>14409.750803606101</v>
      </c>
      <c r="AB33" s="1">
        <v>52833.776316278803</v>
      </c>
      <c r="AC33" s="1">
        <v>47733.339348683599</v>
      </c>
    </row>
    <row r="34" spans="1:29" s="6" customFormat="1" x14ac:dyDescent="0.2">
      <c r="A34" s="1"/>
      <c r="B34" s="1"/>
      <c r="C34" s="1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s="6" customFormat="1" x14ac:dyDescent="0.2">
      <c r="A35" s="1" t="s">
        <v>71</v>
      </c>
      <c r="B35" s="1" t="s">
        <v>72</v>
      </c>
      <c r="C35" s="1">
        <v>573.24213999999995</v>
      </c>
      <c r="D35" s="7">
        <v>6.8150000000000004</v>
      </c>
      <c r="E35" s="7">
        <v>162439.62817712</v>
      </c>
      <c r="F35" s="7">
        <v>150870.37224529</v>
      </c>
      <c r="G35" s="7">
        <v>68743.561124689906</v>
      </c>
      <c r="H35" s="7">
        <v>84928.680054082695</v>
      </c>
      <c r="I35" s="7">
        <f t="shared" si="1"/>
        <v>2.1946836878531082</v>
      </c>
      <c r="J35" s="7">
        <f t="shared" si="2"/>
        <v>1.7764360890716251</v>
      </c>
      <c r="K35" s="7">
        <f t="shared" si="3"/>
        <v>1.2354419623393609</v>
      </c>
      <c r="L35" s="7">
        <v>162439.62817712</v>
      </c>
      <c r="M35" s="7">
        <v>150870.37224529</v>
      </c>
      <c r="N35" s="7">
        <v>129007.10524474501</v>
      </c>
      <c r="O35" s="7" t="s">
        <v>28</v>
      </c>
      <c r="P35" s="7" t="s">
        <v>28</v>
      </c>
      <c r="Q35" s="7" t="s">
        <v>28</v>
      </c>
      <c r="R35" s="1">
        <v>68743.561124689906</v>
      </c>
      <c r="S35" s="1">
        <v>65999.512809308799</v>
      </c>
      <c r="T35" s="1">
        <v>79090.769170744607</v>
      </c>
      <c r="U35" s="1" t="s">
        <v>28</v>
      </c>
      <c r="V35" s="1" t="s">
        <v>28</v>
      </c>
      <c r="W35" s="1" t="s">
        <v>28</v>
      </c>
      <c r="X35" s="1">
        <v>75168.280505988907</v>
      </c>
      <c r="Y35" s="1">
        <v>84928.680054082695</v>
      </c>
      <c r="Z35" s="1">
        <v>104628.25729984</v>
      </c>
      <c r="AA35" s="1" t="s">
        <v>28</v>
      </c>
      <c r="AB35" s="1" t="s">
        <v>28</v>
      </c>
      <c r="AC35" s="1" t="s">
        <v>28</v>
      </c>
    </row>
    <row r="36" spans="1:29" s="6" customFormat="1" x14ac:dyDescent="0.2">
      <c r="A36" s="1" t="s">
        <v>73</v>
      </c>
      <c r="B36" s="1" t="s">
        <v>74</v>
      </c>
      <c r="C36" s="1">
        <v>735.29495999999995</v>
      </c>
      <c r="D36" s="7">
        <v>6.8230000000000004</v>
      </c>
      <c r="E36" s="7">
        <v>84835.7767385349</v>
      </c>
      <c r="F36" s="7">
        <v>78840.324776412395</v>
      </c>
      <c r="G36" s="7">
        <v>39261.365113579697</v>
      </c>
      <c r="H36" s="7">
        <v>47999.5870673475</v>
      </c>
      <c r="I36" s="7">
        <f t="shared" si="1"/>
        <v>2.0080892385767593</v>
      </c>
      <c r="J36" s="7">
        <f t="shared" si="2"/>
        <v>1.6425208963942277</v>
      </c>
      <c r="K36" s="7">
        <f t="shared" si="3"/>
        <v>1.2225654133137982</v>
      </c>
      <c r="L36" s="7" t="s">
        <v>28</v>
      </c>
      <c r="M36" s="7" t="s">
        <v>28</v>
      </c>
      <c r="N36" s="7" t="s">
        <v>28</v>
      </c>
      <c r="O36" s="7">
        <v>78840.324776412395</v>
      </c>
      <c r="P36" s="7">
        <v>84835.7767385349</v>
      </c>
      <c r="Q36" s="7">
        <v>74183.744864020395</v>
      </c>
      <c r="R36" s="1" t="s">
        <v>28</v>
      </c>
      <c r="S36" s="1" t="s">
        <v>28</v>
      </c>
      <c r="T36" s="1" t="s">
        <v>28</v>
      </c>
      <c r="U36" s="1">
        <v>39261.365113579697</v>
      </c>
      <c r="V36" s="1">
        <v>35080.2845898663</v>
      </c>
      <c r="W36" s="1">
        <v>40879.621379901801</v>
      </c>
      <c r="X36" s="1" t="s">
        <v>28</v>
      </c>
      <c r="Y36" s="1" t="s">
        <v>28</v>
      </c>
      <c r="Z36" s="1" t="s">
        <v>28</v>
      </c>
      <c r="AA36" s="1">
        <v>44831.694310635801</v>
      </c>
      <c r="AB36" s="1">
        <v>47999.5870673475</v>
      </c>
      <c r="AC36" s="1">
        <v>57531.7700596469</v>
      </c>
    </row>
    <row r="37" spans="1:29" s="6" customFormat="1" x14ac:dyDescent="0.2">
      <c r="A37" s="1" t="s">
        <v>75</v>
      </c>
      <c r="B37" s="1" t="s">
        <v>76</v>
      </c>
      <c r="C37" s="1">
        <v>897.34779000000003</v>
      </c>
      <c r="D37" s="7">
        <v>6.8319999999999999</v>
      </c>
      <c r="E37" s="7">
        <v>58357.211310250401</v>
      </c>
      <c r="F37" s="7">
        <v>44894.385940029897</v>
      </c>
      <c r="G37" s="7">
        <v>13752.837283776</v>
      </c>
      <c r="H37" s="7">
        <v>21739.857095511801</v>
      </c>
      <c r="I37" s="7">
        <f t="shared" si="1"/>
        <v>3.2643726537062343</v>
      </c>
      <c r="J37" s="7">
        <f t="shared" si="2"/>
        <v>2.0650727253077643</v>
      </c>
      <c r="K37" s="7">
        <f t="shared" si="3"/>
        <v>1.5807543306833101</v>
      </c>
      <c r="L37" s="7" t="s">
        <v>28</v>
      </c>
      <c r="M37" s="7" t="s">
        <v>28</v>
      </c>
      <c r="N37" s="7" t="s">
        <v>28</v>
      </c>
      <c r="O37" s="7">
        <v>58357.211310250401</v>
      </c>
      <c r="P37" s="7">
        <v>44894.385940029897</v>
      </c>
      <c r="Q37" s="7">
        <v>41972.874241637197</v>
      </c>
      <c r="R37" s="1" t="s">
        <v>28</v>
      </c>
      <c r="S37" s="1" t="s">
        <v>28</v>
      </c>
      <c r="T37" s="1" t="s">
        <v>28</v>
      </c>
      <c r="U37" s="1">
        <v>13752.837283776</v>
      </c>
      <c r="V37" s="1">
        <v>13509.3885377325</v>
      </c>
      <c r="W37" s="1">
        <v>18297.102050049001</v>
      </c>
      <c r="X37" s="1" t="s">
        <v>28</v>
      </c>
      <c r="Y37" s="1" t="s">
        <v>28</v>
      </c>
      <c r="Z37" s="1" t="s">
        <v>28</v>
      </c>
      <c r="AA37" s="1">
        <v>18226.582758515098</v>
      </c>
      <c r="AB37" s="1">
        <v>21739.857095511801</v>
      </c>
      <c r="AC37" s="1">
        <v>27975.002398797998</v>
      </c>
    </row>
    <row r="38" spans="1:29" s="6" customFormat="1" x14ac:dyDescent="0.2">
      <c r="A38" s="1" t="s">
        <v>77</v>
      </c>
      <c r="B38" s="1" t="s">
        <v>78</v>
      </c>
      <c r="C38" s="1">
        <v>1059.4006099999999</v>
      </c>
      <c r="D38" s="7">
        <v>6.835</v>
      </c>
      <c r="E38" s="7">
        <v>104896.332780057</v>
      </c>
      <c r="F38" s="7">
        <v>67351.473676483103</v>
      </c>
      <c r="G38" s="7">
        <v>33482.6046218224</v>
      </c>
      <c r="H38" s="7">
        <v>28867.648257838398</v>
      </c>
      <c r="I38" s="7">
        <f t="shared" si="1"/>
        <v>2.0115362719597552</v>
      </c>
      <c r="J38" s="7">
        <f t="shared" si="2"/>
        <v>2.3331125928554028</v>
      </c>
      <c r="K38" s="7">
        <f t="shared" si="3"/>
        <v>0.86216853748061795</v>
      </c>
      <c r="L38" s="7" t="s">
        <v>28</v>
      </c>
      <c r="M38" s="7" t="s">
        <v>28</v>
      </c>
      <c r="N38" s="7" t="s">
        <v>28</v>
      </c>
      <c r="O38" s="7">
        <v>104896.332780057</v>
      </c>
      <c r="P38" s="7">
        <v>57294.079605027997</v>
      </c>
      <c r="Q38" s="7">
        <v>67351.473676483103</v>
      </c>
      <c r="R38" s="1" t="s">
        <v>28</v>
      </c>
      <c r="S38" s="1" t="s">
        <v>28</v>
      </c>
      <c r="T38" s="1" t="s">
        <v>28</v>
      </c>
      <c r="U38" s="1">
        <v>34124.931435244303</v>
      </c>
      <c r="V38" s="1">
        <v>30560.5683345289</v>
      </c>
      <c r="W38" s="1">
        <v>33482.6046218224</v>
      </c>
      <c r="X38" s="1" t="s">
        <v>28</v>
      </c>
      <c r="Y38" s="1" t="s">
        <v>28</v>
      </c>
      <c r="Z38" s="1" t="s">
        <v>28</v>
      </c>
      <c r="AA38" s="1">
        <v>28867.648257838398</v>
      </c>
      <c r="AB38" s="1">
        <v>23145.033112925099</v>
      </c>
      <c r="AC38" s="1">
        <v>32882.239887220501</v>
      </c>
    </row>
    <row r="39" spans="1:29" s="6" customFormat="1" x14ac:dyDescent="0.2">
      <c r="A39" s="1" t="s">
        <v>79</v>
      </c>
      <c r="B39" s="1" t="s">
        <v>80</v>
      </c>
      <c r="C39" s="1">
        <v>1221.45343</v>
      </c>
      <c r="D39" s="7">
        <v>6.8869999999999996</v>
      </c>
      <c r="E39" s="7">
        <v>168202.82249251701</v>
      </c>
      <c r="F39" s="7">
        <v>127351.797614487</v>
      </c>
      <c r="G39" s="7">
        <v>59345.366453570998</v>
      </c>
      <c r="H39" s="7">
        <v>84997.444867143902</v>
      </c>
      <c r="I39" s="7">
        <f t="shared" si="1"/>
        <v>2.1459434025758526</v>
      </c>
      <c r="J39" s="7">
        <f t="shared" si="2"/>
        <v>1.4983014820450837</v>
      </c>
      <c r="K39" s="7">
        <f t="shared" si="3"/>
        <v>1.4322507374462314</v>
      </c>
      <c r="L39" s="7" t="s">
        <v>28</v>
      </c>
      <c r="M39" s="7" t="s">
        <v>28</v>
      </c>
      <c r="N39" s="7" t="s">
        <v>28</v>
      </c>
      <c r="O39" s="7">
        <v>168202.82249251701</v>
      </c>
      <c r="P39" s="7">
        <v>127351.797614487</v>
      </c>
      <c r="Q39" s="7">
        <v>124189.115254428</v>
      </c>
      <c r="R39" s="1" t="s">
        <v>28</v>
      </c>
      <c r="S39" s="1" t="s">
        <v>28</v>
      </c>
      <c r="T39" s="1" t="s">
        <v>28</v>
      </c>
      <c r="U39" s="1">
        <v>68606.354057762801</v>
      </c>
      <c r="V39" s="1">
        <v>52672.850071759698</v>
      </c>
      <c r="W39" s="1">
        <v>59345.366453570998</v>
      </c>
      <c r="X39" s="1" t="s">
        <v>28</v>
      </c>
      <c r="Y39" s="1" t="s">
        <v>28</v>
      </c>
      <c r="Z39" s="1" t="s">
        <v>28</v>
      </c>
      <c r="AA39" s="1">
        <v>84997.444867143902</v>
      </c>
      <c r="AB39" s="1">
        <v>78026.816916112395</v>
      </c>
      <c r="AC39" s="1">
        <v>108478.92882124</v>
      </c>
    </row>
    <row r="40" spans="1:29" s="6" customFormat="1" x14ac:dyDescent="0.2">
      <c r="A40" s="1" t="s">
        <v>83</v>
      </c>
      <c r="B40" s="1" t="s">
        <v>84</v>
      </c>
      <c r="C40" s="1">
        <v>1383.5062600000001</v>
      </c>
      <c r="D40" s="7">
        <v>6.8529999999999998</v>
      </c>
      <c r="E40" s="7">
        <v>7530167.8107238002</v>
      </c>
      <c r="F40" s="7">
        <v>7427657.05137497</v>
      </c>
      <c r="G40" s="7">
        <v>4099294.1889398098</v>
      </c>
      <c r="H40" s="7">
        <v>4435313.8535487503</v>
      </c>
      <c r="I40" s="7">
        <f t="shared" si="1"/>
        <v>1.8119355940384376</v>
      </c>
      <c r="J40" s="7">
        <f t="shared" si="2"/>
        <v>1.6746632361612941</v>
      </c>
      <c r="K40" s="7">
        <f t="shared" si="3"/>
        <v>1.0819701268368456</v>
      </c>
      <c r="L40" s="7" t="s">
        <v>28</v>
      </c>
      <c r="M40" s="7" t="s">
        <v>28</v>
      </c>
      <c r="N40" s="7" t="s">
        <v>28</v>
      </c>
      <c r="O40" s="7">
        <v>7530167.8107238002</v>
      </c>
      <c r="P40" s="7">
        <v>7427657.05137497</v>
      </c>
      <c r="Q40" s="7">
        <v>6930435.7308636596</v>
      </c>
      <c r="R40" s="1" t="s">
        <v>28</v>
      </c>
      <c r="S40" s="1" t="s">
        <v>28</v>
      </c>
      <c r="T40" s="1" t="s">
        <v>28</v>
      </c>
      <c r="U40" s="1">
        <v>4099294.1889398098</v>
      </c>
      <c r="V40" s="1">
        <v>3666492.3864637702</v>
      </c>
      <c r="W40" s="1">
        <v>4159257.3166505001</v>
      </c>
      <c r="X40" s="1" t="s">
        <v>28</v>
      </c>
      <c r="Y40" s="1" t="s">
        <v>28</v>
      </c>
      <c r="Z40" s="1" t="s">
        <v>28</v>
      </c>
      <c r="AA40" s="1">
        <v>4250722.8117746701</v>
      </c>
      <c r="AB40" s="1">
        <v>4435313.8535487503</v>
      </c>
      <c r="AC40" s="1">
        <v>5182084.0766967796</v>
      </c>
    </row>
    <row r="41" spans="1:29" s="6" customFormat="1" x14ac:dyDescent="0.2">
      <c r="A41" s="1" t="s">
        <v>87</v>
      </c>
      <c r="B41" s="1" t="s">
        <v>88</v>
      </c>
      <c r="C41" s="1">
        <v>1545.55908</v>
      </c>
      <c r="D41" s="7">
        <v>6.8129999999999997</v>
      </c>
      <c r="E41" s="7">
        <v>9881915.6804766208</v>
      </c>
      <c r="F41" s="7">
        <v>9690302.2003528997</v>
      </c>
      <c r="G41" s="7">
        <v>4924270.12508123</v>
      </c>
      <c r="H41" s="7">
        <v>5855005.6607259205</v>
      </c>
      <c r="I41" s="7">
        <f t="shared" si="1"/>
        <v>1.9678656844993958</v>
      </c>
      <c r="J41" s="7">
        <f t="shared" si="2"/>
        <v>1.65504574408071</v>
      </c>
      <c r="K41" s="7">
        <f t="shared" si="3"/>
        <v>1.1890098455208806</v>
      </c>
      <c r="L41" s="7" t="s">
        <v>28</v>
      </c>
      <c r="M41" s="7" t="s">
        <v>28</v>
      </c>
      <c r="N41" s="7" t="s">
        <v>28</v>
      </c>
      <c r="O41" s="7">
        <v>9690302.2003528997</v>
      </c>
      <c r="P41" s="7">
        <v>9881915.6804766208</v>
      </c>
      <c r="Q41" s="7">
        <v>9395995.0446366593</v>
      </c>
      <c r="R41" s="1" t="s">
        <v>28</v>
      </c>
      <c r="S41" s="1" t="s">
        <v>28</v>
      </c>
      <c r="T41" s="1" t="s">
        <v>28</v>
      </c>
      <c r="U41" s="1">
        <v>4924270.12508123</v>
      </c>
      <c r="V41" s="1">
        <v>4809277.2780245701</v>
      </c>
      <c r="W41" s="1">
        <v>5451642.3721509902</v>
      </c>
      <c r="X41" s="1" t="s">
        <v>28</v>
      </c>
      <c r="Y41" s="1" t="s">
        <v>28</v>
      </c>
      <c r="Z41" s="1" t="s">
        <v>28</v>
      </c>
      <c r="AA41" s="1">
        <v>5296575.7329049697</v>
      </c>
      <c r="AB41" s="1">
        <v>5855005.6607259205</v>
      </c>
      <c r="AC41" s="1">
        <v>6582837.43714712</v>
      </c>
    </row>
    <row r="42" spans="1:29" s="6" customFormat="1" x14ac:dyDescent="0.2">
      <c r="A42" s="1" t="s">
        <v>91</v>
      </c>
      <c r="B42" s="1" t="s">
        <v>92</v>
      </c>
      <c r="C42" s="1">
        <v>1707.6119000000001</v>
      </c>
      <c r="D42" s="1">
        <v>6.774</v>
      </c>
      <c r="E42" s="1">
        <v>1092341.9859195</v>
      </c>
      <c r="F42" s="1">
        <v>1079193.86311553</v>
      </c>
      <c r="G42" s="1">
        <v>501097.15431254101</v>
      </c>
      <c r="H42" s="1">
        <v>623577.03910656902</v>
      </c>
      <c r="I42" s="1">
        <f t="shared" si="1"/>
        <v>2.1536619272885003</v>
      </c>
      <c r="J42" s="1">
        <f t="shared" si="2"/>
        <v>1.7306504175678865</v>
      </c>
      <c r="K42" s="7">
        <f t="shared" si="3"/>
        <v>1.2444234291493015</v>
      </c>
      <c r="L42" s="1" t="s">
        <v>28</v>
      </c>
      <c r="M42" s="1" t="s">
        <v>28</v>
      </c>
      <c r="N42" s="1" t="s">
        <v>28</v>
      </c>
      <c r="O42" s="1">
        <v>1079193.86311553</v>
      </c>
      <c r="P42" s="1">
        <v>1092341.9859195</v>
      </c>
      <c r="Q42" s="1">
        <v>1070599.7566738799</v>
      </c>
      <c r="R42" s="1" t="s">
        <v>28</v>
      </c>
      <c r="S42" s="1" t="s">
        <v>28</v>
      </c>
      <c r="T42" s="1" t="s">
        <v>28</v>
      </c>
      <c r="U42" s="1">
        <v>33041.705770849301</v>
      </c>
      <c r="V42" s="1">
        <v>501097.15431254101</v>
      </c>
      <c r="W42" s="1">
        <v>532024.769908897</v>
      </c>
      <c r="X42" s="1" t="s">
        <v>28</v>
      </c>
      <c r="Y42" s="1" t="s">
        <v>28</v>
      </c>
      <c r="Z42" s="1" t="s">
        <v>28</v>
      </c>
      <c r="AA42" s="1">
        <v>520860.84750534699</v>
      </c>
      <c r="AB42" s="1">
        <v>623577.03910656902</v>
      </c>
      <c r="AC42" s="1">
        <v>659988.48243197799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ExpectedCompounds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Exported from file 10022019_ABMP_MsmegWT_carveolPure_200-2000-(1).pdResult using  </dc:description>
  <cp:lastModifiedBy>Gerald Lackner</cp:lastModifiedBy>
  <dcterms:created xsi:type="dcterms:W3CDTF">2019-10-08T18:38:30Z</dcterms:created>
  <dcterms:modified xsi:type="dcterms:W3CDTF">2020-02-26T15:40:17Z</dcterms:modified>
</cp:coreProperties>
</file>