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qiuti\OneDrive\Desktop\"/>
    </mc:Choice>
  </mc:AlternateContent>
  <xr:revisionPtr revIDLastSave="13" documentId="13_ncr:1_{5034AE94-5515-49D5-B53F-508F75B13AF3}" xr6:coauthVersionLast="45" xr6:coauthVersionMax="45" xr10:uidLastSave="{2071CD3E-97B9-4A5F-8529-FEBBD217D727}"/>
  <bookViews>
    <workbookView xWindow="-110" yWindow="-110" windowWidth="25180" windowHeight="16260" activeTab="1" xr2:uid="{00000000-000D-0000-FFFF-FFFF00000000}"/>
  </bookViews>
  <sheets>
    <sheet name="Notes" sheetId="4" r:id="rId1"/>
    <sheet name="B. subtilis" sheetId="1" r:id="rId2"/>
    <sheet name="S. oneidensis" sheetId="2" r:id="rId3"/>
    <sheet name="I.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0" i="2" l="1"/>
  <c r="H80" i="2"/>
  <c r="G80" i="2"/>
  <c r="F80" i="2"/>
  <c r="K80" i="2" s="1"/>
  <c r="I77" i="2"/>
  <c r="H77" i="2"/>
  <c r="G77" i="2"/>
  <c r="F77" i="2"/>
  <c r="K77" i="2" s="1"/>
  <c r="I74" i="2"/>
  <c r="H74" i="2"/>
  <c r="G74" i="2"/>
  <c r="F74" i="2"/>
  <c r="K74" i="2" s="1"/>
  <c r="I71" i="2"/>
  <c r="H71" i="2"/>
  <c r="G71" i="2"/>
  <c r="F71" i="2"/>
  <c r="K71" i="2" s="1"/>
  <c r="I68" i="2"/>
  <c r="H68" i="2"/>
  <c r="G68" i="2"/>
  <c r="F68" i="2"/>
  <c r="K68" i="2" s="1"/>
  <c r="I65" i="2"/>
  <c r="H65" i="2"/>
  <c r="G65" i="2"/>
  <c r="F65" i="2"/>
  <c r="K65" i="2" s="1"/>
  <c r="I62" i="2"/>
  <c r="H62" i="2"/>
  <c r="G62" i="2"/>
  <c r="F62" i="2"/>
  <c r="K62" i="2" s="1"/>
  <c r="I59" i="2"/>
  <c r="H59" i="2"/>
  <c r="G59" i="2"/>
  <c r="F59" i="2"/>
  <c r="K59" i="2" s="1"/>
  <c r="I56" i="2"/>
  <c r="H56" i="2"/>
  <c r="G56" i="2"/>
  <c r="F56" i="2"/>
  <c r="I53" i="2"/>
  <c r="H53" i="2"/>
  <c r="G53" i="2"/>
  <c r="F53" i="2"/>
  <c r="K53" i="2" s="1"/>
  <c r="I50" i="2"/>
  <c r="H50" i="2"/>
  <c r="G50" i="2"/>
  <c r="F50" i="2"/>
  <c r="K50" i="2" s="1"/>
  <c r="I47" i="2"/>
  <c r="H47" i="2"/>
  <c r="G47" i="2"/>
  <c r="F47" i="2"/>
  <c r="K47" i="2" s="1"/>
  <c r="I44" i="2"/>
  <c r="H44" i="2"/>
  <c r="G44" i="2"/>
  <c r="F44" i="2"/>
  <c r="I41" i="2"/>
  <c r="H41" i="2"/>
  <c r="G41" i="2"/>
  <c r="F41" i="2"/>
  <c r="K41" i="2" s="1"/>
  <c r="I38" i="2"/>
  <c r="H38" i="2"/>
  <c r="G38" i="2"/>
  <c r="F38" i="2"/>
  <c r="K38" i="2" s="1"/>
  <c r="I35" i="2"/>
  <c r="H35" i="2"/>
  <c r="G35" i="2"/>
  <c r="F35" i="2"/>
  <c r="K35" i="2" s="1"/>
  <c r="I32" i="2"/>
  <c r="H32" i="2"/>
  <c r="G32" i="2"/>
  <c r="F32" i="2"/>
  <c r="I29" i="2"/>
  <c r="H29" i="2"/>
  <c r="G29" i="2"/>
  <c r="F29" i="2"/>
  <c r="K29" i="2" s="1"/>
  <c r="I26" i="2"/>
  <c r="H26" i="2"/>
  <c r="G26" i="2"/>
  <c r="F26" i="2"/>
  <c r="K26" i="2" s="1"/>
  <c r="I23" i="2"/>
  <c r="H23" i="2"/>
  <c r="G23" i="2"/>
  <c r="F23" i="2"/>
  <c r="K23" i="2" s="1"/>
  <c r="I20" i="2"/>
  <c r="H20" i="2"/>
  <c r="G20" i="2"/>
  <c r="F20" i="2"/>
  <c r="K20" i="2" s="1"/>
  <c r="I17" i="2"/>
  <c r="H17" i="2"/>
  <c r="G17" i="2"/>
  <c r="F17" i="2"/>
  <c r="K17" i="2" s="1"/>
  <c r="I14" i="2"/>
  <c r="H14" i="2"/>
  <c r="G14" i="2"/>
  <c r="F14" i="2"/>
  <c r="K14" i="2" s="1"/>
  <c r="I11" i="2"/>
  <c r="H11" i="2"/>
  <c r="G11" i="2"/>
  <c r="F11" i="2"/>
  <c r="K11" i="2" s="1"/>
  <c r="I8" i="2"/>
  <c r="H8" i="2"/>
  <c r="G8" i="2"/>
  <c r="F8" i="2"/>
  <c r="K8" i="2" s="1"/>
  <c r="I5" i="2"/>
  <c r="H5" i="2"/>
  <c r="G5" i="2"/>
  <c r="F5" i="2"/>
  <c r="K5" i="2" s="1"/>
  <c r="I2" i="2"/>
  <c r="H2" i="2"/>
  <c r="G2" i="2"/>
  <c r="F2" i="2"/>
  <c r="K2" i="2" s="1"/>
  <c r="K89" i="1"/>
  <c r="K86" i="1"/>
  <c r="K62" i="1"/>
  <c r="K59" i="1"/>
  <c r="K26" i="1"/>
  <c r="J107" i="1"/>
  <c r="J56" i="1"/>
  <c r="J20" i="1"/>
  <c r="G92" i="1"/>
  <c r="F92" i="1"/>
  <c r="J92" i="1" s="1"/>
  <c r="G89" i="1"/>
  <c r="F89" i="1"/>
  <c r="J89" i="1" s="1"/>
  <c r="G83" i="1"/>
  <c r="F83" i="1"/>
  <c r="K83" i="1" s="1"/>
  <c r="G77" i="1"/>
  <c r="F77" i="1"/>
  <c r="J77" i="1" s="1"/>
  <c r="G71" i="1"/>
  <c r="F71" i="1"/>
  <c r="K71" i="1" s="1"/>
  <c r="G62" i="1"/>
  <c r="F62" i="1"/>
  <c r="J62" i="1" s="1"/>
  <c r="G59" i="1"/>
  <c r="F59" i="1"/>
  <c r="J59" i="1" s="1"/>
  <c r="G56" i="1"/>
  <c r="F56" i="1"/>
  <c r="K56" i="1" s="1"/>
  <c r="G53" i="1"/>
  <c r="F53" i="1"/>
  <c r="K53" i="1" s="1"/>
  <c r="G47" i="1"/>
  <c r="F47" i="1"/>
  <c r="J47" i="1" s="1"/>
  <c r="G44" i="1"/>
  <c r="F44" i="1"/>
  <c r="K44" i="1" s="1"/>
  <c r="G41" i="1"/>
  <c r="F41" i="1"/>
  <c r="K41" i="1" s="1"/>
  <c r="G32" i="1"/>
  <c r="F32" i="1"/>
  <c r="K32" i="1" s="1"/>
  <c r="G8" i="1"/>
  <c r="F8" i="1"/>
  <c r="K8" i="1" s="1"/>
  <c r="I107" i="1"/>
  <c r="H107" i="1"/>
  <c r="I104" i="1"/>
  <c r="H104" i="1"/>
  <c r="I101" i="1"/>
  <c r="H101" i="1"/>
  <c r="I98" i="1"/>
  <c r="H98" i="1"/>
  <c r="I95" i="1"/>
  <c r="H95" i="1"/>
  <c r="I92" i="1"/>
  <c r="H92" i="1"/>
  <c r="I89" i="1"/>
  <c r="H89" i="1"/>
  <c r="I86" i="1"/>
  <c r="H86" i="1"/>
  <c r="I83" i="1"/>
  <c r="H83" i="1"/>
  <c r="I80" i="1"/>
  <c r="H80" i="1"/>
  <c r="I77" i="1"/>
  <c r="H77" i="1"/>
  <c r="I74" i="1"/>
  <c r="H74" i="1"/>
  <c r="I71" i="1"/>
  <c r="H71" i="1"/>
  <c r="I68" i="1"/>
  <c r="H68" i="1"/>
  <c r="I65" i="1"/>
  <c r="H65" i="1"/>
  <c r="I62" i="1"/>
  <c r="H62" i="1"/>
  <c r="I59" i="1"/>
  <c r="H59" i="1"/>
  <c r="I56" i="1"/>
  <c r="H56" i="1"/>
  <c r="I53" i="1"/>
  <c r="H53" i="1"/>
  <c r="I50" i="1"/>
  <c r="H50" i="1"/>
  <c r="I47" i="1"/>
  <c r="H47" i="1"/>
  <c r="I44" i="1"/>
  <c r="H44" i="1"/>
  <c r="I41" i="1"/>
  <c r="H41" i="1"/>
  <c r="I38" i="1"/>
  <c r="H38" i="1"/>
  <c r="I35" i="1"/>
  <c r="H35" i="1"/>
  <c r="I32" i="1"/>
  <c r="H32" i="1"/>
  <c r="I29" i="1"/>
  <c r="H29" i="1"/>
  <c r="I26" i="1"/>
  <c r="H26" i="1"/>
  <c r="I23" i="1"/>
  <c r="H23" i="1"/>
  <c r="I20" i="1"/>
  <c r="H20" i="1"/>
  <c r="I17" i="1"/>
  <c r="H17" i="1"/>
  <c r="I14" i="1"/>
  <c r="H14" i="1"/>
  <c r="I11" i="1"/>
  <c r="H11" i="1"/>
  <c r="I8" i="1"/>
  <c r="H8" i="1"/>
  <c r="I5" i="1"/>
  <c r="H5" i="1"/>
  <c r="G107" i="1"/>
  <c r="F107" i="1"/>
  <c r="K107" i="1" s="1"/>
  <c r="G104" i="1"/>
  <c r="F104" i="1"/>
  <c r="J104" i="1" s="1"/>
  <c r="G101" i="1"/>
  <c r="F101" i="1"/>
  <c r="G98" i="1"/>
  <c r="F98" i="1"/>
  <c r="J98" i="1" s="1"/>
  <c r="G95" i="1"/>
  <c r="F95" i="1"/>
  <c r="K95" i="1" s="1"/>
  <c r="G86" i="1"/>
  <c r="F86" i="1"/>
  <c r="J86" i="1" s="1"/>
  <c r="G80" i="1"/>
  <c r="F80" i="1"/>
  <c r="K80" i="1" s="1"/>
  <c r="G74" i="1"/>
  <c r="F74" i="1"/>
  <c r="J74" i="1" s="1"/>
  <c r="G68" i="1"/>
  <c r="F68" i="1"/>
  <c r="K68" i="1" s="1"/>
  <c r="G65" i="1"/>
  <c r="F65" i="1"/>
  <c r="G50" i="1"/>
  <c r="F50" i="1"/>
  <c r="J50" i="1" s="1"/>
  <c r="G38" i="1"/>
  <c r="F38" i="1"/>
  <c r="J38" i="1" s="1"/>
  <c r="G35" i="1"/>
  <c r="F35" i="1"/>
  <c r="J35" i="1" s="1"/>
  <c r="G29" i="1"/>
  <c r="F29" i="1"/>
  <c r="K29" i="1" s="1"/>
  <c r="G26" i="1"/>
  <c r="F26" i="1"/>
  <c r="J26" i="1" s="1"/>
  <c r="G23" i="1"/>
  <c r="F23" i="1"/>
  <c r="J23" i="1" s="1"/>
  <c r="G20" i="1"/>
  <c r="F20" i="1"/>
  <c r="K20" i="1" s="1"/>
  <c r="G17" i="1"/>
  <c r="F17" i="1"/>
  <c r="K17" i="1" s="1"/>
  <c r="G14" i="1"/>
  <c r="F14" i="1"/>
  <c r="J14" i="1" s="1"/>
  <c r="G11" i="1"/>
  <c r="F11" i="1"/>
  <c r="J11" i="1" s="1"/>
  <c r="G5" i="1"/>
  <c r="F5" i="1"/>
  <c r="K5" i="1" s="1"/>
  <c r="I2" i="1"/>
  <c r="H2" i="1"/>
  <c r="F2" i="1"/>
  <c r="K2" i="1" s="1"/>
  <c r="G2" i="1"/>
  <c r="J5" i="1" l="1"/>
  <c r="J68" i="1"/>
  <c r="K35" i="1"/>
  <c r="J83" i="1"/>
  <c r="K47" i="1"/>
  <c r="K98" i="1"/>
  <c r="J101" i="1"/>
  <c r="J17" i="1"/>
  <c r="J95" i="1"/>
  <c r="K50" i="1"/>
  <c r="K101" i="1"/>
  <c r="J29" i="1"/>
  <c r="K11" i="1"/>
  <c r="J41" i="1"/>
  <c r="K14" i="1"/>
  <c r="K74" i="1"/>
  <c r="J53" i="1"/>
  <c r="K23" i="1"/>
  <c r="K77" i="1"/>
  <c r="J2" i="1"/>
  <c r="J2" i="2"/>
  <c r="J65" i="1"/>
  <c r="J32" i="1"/>
  <c r="J44" i="1"/>
  <c r="J71" i="1"/>
  <c r="K38" i="1"/>
  <c r="K92" i="1"/>
  <c r="K104" i="1"/>
  <c r="J32" i="2"/>
  <c r="K32" i="2"/>
  <c r="J80" i="1"/>
  <c r="J8" i="1"/>
  <c r="J44" i="2"/>
  <c r="K44" i="2"/>
  <c r="J80" i="2"/>
  <c r="J77" i="2"/>
  <c r="J74" i="2"/>
  <c r="J71" i="2"/>
  <c r="J68" i="2"/>
  <c r="J65" i="2"/>
  <c r="J62" i="2"/>
  <c r="J59" i="2"/>
  <c r="J56" i="2"/>
  <c r="J53" i="2"/>
  <c r="J50" i="2"/>
  <c r="J47" i="2"/>
  <c r="J41" i="2"/>
  <c r="J38" i="2"/>
  <c r="J35" i="2"/>
  <c r="J29" i="2"/>
  <c r="J26" i="2"/>
  <c r="J23" i="2"/>
  <c r="J20" i="2"/>
  <c r="J17" i="2"/>
  <c r="J14" i="2"/>
  <c r="J11" i="2"/>
  <c r="J8" i="2"/>
  <c r="J5" i="2"/>
</calcChain>
</file>

<file path=xl/sharedStrings.xml><?xml version="1.0" encoding="utf-8"?>
<sst xmlns="http://schemas.openxmlformats.org/spreadsheetml/2006/main" count="297" uniqueCount="165">
  <si>
    <t>[M+H]+</t>
  </si>
  <si>
    <t>Two tailed p-value (t-Test)</t>
  </si>
  <si>
    <t>Fold change</t>
  </si>
  <si>
    <t>Putative name</t>
  </si>
  <si>
    <t>Putative formula</t>
  </si>
  <si>
    <t>Putative Structure</t>
  </si>
  <si>
    <t>Origin of putative adduct</t>
  </si>
  <si>
    <t>dG-ACR-dG</t>
  </si>
  <si>
    <t>Carboxy-dC</t>
  </si>
  <si>
    <t>dIz</t>
  </si>
  <si>
    <t>5-OH-dC</t>
  </si>
  <si>
    <t>8-oxo-dG</t>
  </si>
  <si>
    <t>5,6-OH-dC</t>
  </si>
  <si>
    <t>Acrolein</t>
  </si>
  <si>
    <t>Glycation</t>
  </si>
  <si>
    <t>Alkyating agent</t>
  </si>
  <si>
    <t>Degradation of 8- oxo-dG</t>
  </si>
  <si>
    <t>Oxidative stress</t>
  </si>
  <si>
    <t>CEG-dG</t>
  </si>
  <si>
    <t>FAPY-dG</t>
  </si>
  <si>
    <t>dIZ</t>
  </si>
  <si>
    <t xml:space="preserve">Sample </t>
  </si>
  <si>
    <t>Control_1</t>
  </si>
  <si>
    <t>Control_2</t>
  </si>
  <si>
    <t>Control_3</t>
  </si>
  <si>
    <t>Exposed_1</t>
  </si>
  <si>
    <t>Exposed_2</t>
  </si>
  <si>
    <t>Exposed_3</t>
  </si>
  <si>
    <t xml:space="preserve">Peak Area I.S. </t>
  </si>
  <si>
    <t>5,6-H-5-OH-dC</t>
  </si>
  <si>
    <t>5,6-OH-dT</t>
  </si>
  <si>
    <t xml:space="preserve">Oxidative stress </t>
  </si>
  <si>
    <r>
      <t>C</t>
    </r>
    <r>
      <rPr>
        <vertAlign val="subscript"/>
        <sz val="12"/>
        <color rgb="FF000000"/>
        <rFont val="Calibri"/>
        <family val="2"/>
      </rPr>
      <t>9</t>
    </r>
    <r>
      <rPr>
        <sz val="12"/>
        <color rgb="FF000000"/>
        <rFont val="Calibri"/>
        <family val="2"/>
      </rPr>
      <t>H</t>
    </r>
    <r>
      <rPr>
        <vertAlign val="subscript"/>
        <sz val="12"/>
        <color rgb="FF000000"/>
        <rFont val="Calibri"/>
        <family val="2"/>
      </rPr>
      <t>13</t>
    </r>
    <r>
      <rPr>
        <sz val="12"/>
        <color rgb="FF000000"/>
        <rFont val="Calibri"/>
        <family val="2"/>
      </rPr>
      <t>N</t>
    </r>
    <r>
      <rPr>
        <vertAlign val="subscript"/>
        <sz val="12"/>
        <color rgb="FF000000"/>
        <rFont val="Calibri"/>
        <family val="2"/>
      </rPr>
      <t>3</t>
    </r>
    <r>
      <rPr>
        <sz val="12"/>
        <color rgb="FF000000"/>
        <rFont val="Calibri"/>
        <family val="2"/>
      </rPr>
      <t>O</t>
    </r>
    <r>
      <rPr>
        <vertAlign val="subscript"/>
        <sz val="12"/>
        <color rgb="FF000000"/>
        <rFont val="Calibri"/>
        <family val="2"/>
      </rPr>
      <t>6</t>
    </r>
  </si>
  <si>
    <r>
      <t>C</t>
    </r>
    <r>
      <rPr>
        <vertAlign val="subscript"/>
        <sz val="12"/>
        <color rgb="FF000000"/>
        <rFont val="Calibri"/>
        <family val="2"/>
      </rPr>
      <t>9</t>
    </r>
    <r>
      <rPr>
        <sz val="12"/>
        <color rgb="FF000000"/>
        <rFont val="Calibri"/>
        <family val="2"/>
      </rPr>
      <t>H</t>
    </r>
    <r>
      <rPr>
        <vertAlign val="subscript"/>
        <sz val="12"/>
        <color rgb="FF000000"/>
        <rFont val="Calibri"/>
        <family val="2"/>
      </rPr>
      <t>13</t>
    </r>
    <r>
      <rPr>
        <sz val="12"/>
        <color rgb="FF000000"/>
        <rFont val="Calibri"/>
        <family val="2"/>
      </rPr>
      <t>N</t>
    </r>
    <r>
      <rPr>
        <vertAlign val="subscript"/>
        <sz val="12"/>
        <color rgb="FF000000"/>
        <rFont val="Calibri"/>
        <family val="2"/>
      </rPr>
      <t>3</t>
    </r>
    <r>
      <rPr>
        <sz val="12"/>
        <color rgb="FF000000"/>
        <rFont val="Calibri"/>
        <family val="2"/>
      </rPr>
      <t>O</t>
    </r>
    <r>
      <rPr>
        <vertAlign val="subscript"/>
        <sz val="12"/>
        <color rgb="FF000000"/>
        <rFont val="Calibri"/>
        <family val="2"/>
      </rPr>
      <t>5</t>
    </r>
  </si>
  <si>
    <r>
      <t>C</t>
    </r>
    <r>
      <rPr>
        <vertAlign val="subscript"/>
        <sz val="12"/>
        <color rgb="FF000000"/>
        <rFont val="Calibri"/>
        <family val="2"/>
      </rPr>
      <t>8</t>
    </r>
    <r>
      <rPr>
        <sz val="12"/>
        <color rgb="FF000000"/>
        <rFont val="Calibri"/>
        <family val="2"/>
      </rPr>
      <t>H</t>
    </r>
    <r>
      <rPr>
        <vertAlign val="subscript"/>
        <sz val="12"/>
        <color rgb="FF000000"/>
        <rFont val="Calibri"/>
        <family val="2"/>
      </rPr>
      <t>12</t>
    </r>
    <r>
      <rPr>
        <sz val="12"/>
        <color rgb="FF000000"/>
        <rFont val="Calibri"/>
        <family val="2"/>
      </rPr>
      <t>N</t>
    </r>
    <r>
      <rPr>
        <vertAlign val="subscript"/>
        <sz val="12"/>
        <color rgb="FF000000"/>
        <rFont val="Calibri"/>
        <family val="2"/>
      </rPr>
      <t>4</t>
    </r>
    <r>
      <rPr>
        <sz val="12"/>
        <color rgb="FF000000"/>
        <rFont val="Calibri"/>
        <family val="2"/>
      </rPr>
      <t>O</t>
    </r>
    <r>
      <rPr>
        <vertAlign val="subscript"/>
        <sz val="12"/>
        <color rgb="FF000000"/>
        <rFont val="Calibri"/>
        <family val="2"/>
      </rPr>
      <t>4</t>
    </r>
  </si>
  <si>
    <t>Alkylating agent</t>
  </si>
  <si>
    <t>FAPY-A</t>
  </si>
  <si>
    <r>
      <t>C</t>
    </r>
    <r>
      <rPr>
        <vertAlign val="subscript"/>
        <sz val="12"/>
        <color rgb="FF000000"/>
        <rFont val="Calibri"/>
        <family val="2"/>
      </rPr>
      <t>10</t>
    </r>
    <r>
      <rPr>
        <sz val="12"/>
        <color rgb="FF000000"/>
        <rFont val="Calibri"/>
        <family val="2"/>
      </rPr>
      <t>H</t>
    </r>
    <r>
      <rPr>
        <vertAlign val="subscript"/>
        <sz val="12"/>
        <color rgb="FF000000"/>
        <rFont val="Calibri"/>
        <family val="2"/>
      </rPr>
      <t>13</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5</t>
    </r>
  </si>
  <si>
    <r>
      <t>C</t>
    </r>
    <r>
      <rPr>
        <vertAlign val="subscript"/>
        <sz val="12"/>
        <color rgb="FF000000"/>
        <rFont val="Calibri"/>
        <family val="2"/>
      </rPr>
      <t>10</t>
    </r>
    <r>
      <rPr>
        <sz val="12"/>
        <color rgb="FF000000"/>
        <rFont val="Calibri"/>
        <family val="2"/>
      </rPr>
      <t>H</t>
    </r>
    <r>
      <rPr>
        <vertAlign val="subscript"/>
        <sz val="12"/>
        <color rgb="FF000000"/>
        <rFont val="Calibri"/>
        <family val="2"/>
      </rPr>
      <t>15</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5</t>
    </r>
  </si>
  <si>
    <t>Degradation 8-oxo-dG</t>
  </si>
  <si>
    <r>
      <t>C</t>
    </r>
    <r>
      <rPr>
        <vertAlign val="subscript"/>
        <sz val="12"/>
        <color rgb="FF000000"/>
        <rFont val="Calibri"/>
        <family val="2"/>
      </rPr>
      <t>13</t>
    </r>
    <r>
      <rPr>
        <sz val="12"/>
        <color rgb="FF000000"/>
        <rFont val="Calibri"/>
        <family val="2"/>
      </rPr>
      <t>H</t>
    </r>
    <r>
      <rPr>
        <vertAlign val="subscript"/>
        <sz val="12"/>
        <color rgb="FF000000"/>
        <rFont val="Calibri"/>
        <family val="2"/>
      </rPr>
      <t>18</t>
    </r>
    <r>
      <rPr>
        <sz val="12"/>
        <color rgb="FF000000"/>
        <rFont val="Calibri"/>
        <family val="2"/>
      </rPr>
      <t>N</t>
    </r>
    <r>
      <rPr>
        <vertAlign val="subscript"/>
        <sz val="12"/>
        <color rgb="FF000000"/>
        <rFont val="Calibri"/>
        <family val="2"/>
      </rPr>
      <t>2</t>
    </r>
    <r>
      <rPr>
        <sz val="12"/>
        <color rgb="FF000000"/>
        <rFont val="Calibri"/>
        <family val="2"/>
      </rPr>
      <t>O</t>
    </r>
    <r>
      <rPr>
        <vertAlign val="subscript"/>
        <sz val="12"/>
        <color rgb="FF000000"/>
        <rFont val="Calibri"/>
        <family val="2"/>
      </rPr>
      <t>6</t>
    </r>
  </si>
  <si>
    <t>Acr-dT_I</t>
  </si>
  <si>
    <t>Spiroiminodihydantoin</t>
  </si>
  <si>
    <t>Malonaldehyde</t>
  </si>
  <si>
    <r>
      <t>C</t>
    </r>
    <r>
      <rPr>
        <vertAlign val="subscript"/>
        <sz val="12"/>
        <color rgb="FF000000"/>
        <rFont val="Calibri"/>
        <family val="2"/>
      </rPr>
      <t>13</t>
    </r>
    <r>
      <rPr>
        <sz val="12"/>
        <color rgb="FF000000"/>
        <rFont val="Calibri"/>
        <family val="2"/>
      </rPr>
      <t>H</t>
    </r>
    <r>
      <rPr>
        <vertAlign val="subscript"/>
        <sz val="12"/>
        <color rgb="FF000000"/>
        <rFont val="Calibri"/>
        <family val="2"/>
      </rPr>
      <t>15</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4</t>
    </r>
  </si>
  <si>
    <t>Etheno</t>
  </si>
  <si>
    <t>8-OH-6-methyl-prodG</t>
  </si>
  <si>
    <t>Crotonaldehyde</t>
  </si>
  <si>
    <r>
      <t>C</t>
    </r>
    <r>
      <rPr>
        <vertAlign val="subscript"/>
        <sz val="12"/>
        <color rgb="FF000000"/>
        <rFont val="Calibri"/>
        <family val="2"/>
      </rPr>
      <t>13</t>
    </r>
    <r>
      <rPr>
        <sz val="12"/>
        <color rgb="FF000000"/>
        <rFont val="Calibri"/>
        <family val="2"/>
      </rPr>
      <t>H</t>
    </r>
    <r>
      <rPr>
        <vertAlign val="subscript"/>
        <sz val="12"/>
        <color rgb="FF000000"/>
        <rFont val="Calibri"/>
        <family val="2"/>
      </rPr>
      <t>17</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6</t>
    </r>
  </si>
  <si>
    <t>Lipid Peroxidation</t>
  </si>
  <si>
    <r>
      <t>C</t>
    </r>
    <r>
      <rPr>
        <vertAlign val="subscript"/>
        <sz val="12"/>
        <color rgb="FF000000"/>
        <rFont val="Calibri"/>
        <family val="2"/>
      </rPr>
      <t>16</t>
    </r>
    <r>
      <rPr>
        <sz val="12"/>
        <color rgb="FF000000"/>
        <rFont val="Calibri"/>
        <family val="2"/>
      </rPr>
      <t>H</t>
    </r>
    <r>
      <rPr>
        <vertAlign val="subscript"/>
        <sz val="12"/>
        <color rgb="FF000000"/>
        <rFont val="Calibri"/>
        <family val="2"/>
      </rPr>
      <t>23</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6</t>
    </r>
  </si>
  <si>
    <t>HNE-dG</t>
  </si>
  <si>
    <t>Lipid peroxidation</t>
  </si>
  <si>
    <r>
      <t>C</t>
    </r>
    <r>
      <rPr>
        <vertAlign val="subscript"/>
        <sz val="12"/>
        <color rgb="FF000000"/>
        <rFont val="Calibri"/>
        <family val="2"/>
      </rPr>
      <t>23</t>
    </r>
    <r>
      <rPr>
        <sz val="12"/>
        <color rgb="FF000000"/>
        <rFont val="Calibri"/>
        <family val="2"/>
      </rPr>
      <t>H</t>
    </r>
    <r>
      <rPr>
        <vertAlign val="subscript"/>
        <sz val="12"/>
        <color rgb="FF000000"/>
        <rFont val="Calibri"/>
        <family val="2"/>
      </rPr>
      <t>3</t>
    </r>
    <r>
      <rPr>
        <vertAlign val="subscript"/>
        <sz val="12"/>
        <color rgb="FF000000"/>
        <rFont val="Calibri"/>
        <family val="2"/>
      </rPr>
      <t>0</t>
    </r>
    <r>
      <rPr>
        <sz val="12"/>
        <color rgb="FF000000"/>
        <rFont val="Calibri"/>
        <family val="2"/>
      </rPr>
      <t>N</t>
    </r>
    <r>
      <rPr>
        <vertAlign val="subscript"/>
        <sz val="12"/>
        <color rgb="FF000000"/>
        <rFont val="Calibri"/>
        <family val="2"/>
      </rPr>
      <t>10</t>
    </r>
    <r>
      <rPr>
        <sz val="12"/>
        <color rgb="FF000000"/>
        <rFont val="Calibri"/>
        <family val="2"/>
      </rPr>
      <t>O</t>
    </r>
    <r>
      <rPr>
        <vertAlign val="subscript"/>
        <sz val="12"/>
        <color rgb="FF000000"/>
        <rFont val="Calibri"/>
        <family val="2"/>
      </rPr>
      <t>9</t>
    </r>
  </si>
  <si>
    <r>
      <t>C</t>
    </r>
    <r>
      <rPr>
        <vertAlign val="subscript"/>
        <sz val="12"/>
        <color rgb="FF000000"/>
        <rFont val="Calibri"/>
        <family val="2"/>
      </rPr>
      <t>12</t>
    </r>
    <r>
      <rPr>
        <sz val="12"/>
        <color rgb="FF000000"/>
        <rFont val="Calibri"/>
        <family val="2"/>
      </rPr>
      <t>H</t>
    </r>
    <r>
      <rPr>
        <vertAlign val="subscript"/>
        <sz val="12"/>
        <color rgb="FF000000"/>
        <rFont val="Calibri"/>
        <family val="2"/>
      </rPr>
      <t>15</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5</t>
    </r>
  </si>
  <si>
    <t>Oxidative Stress</t>
  </si>
  <si>
    <r>
      <t>N</t>
    </r>
    <r>
      <rPr>
        <i/>
        <vertAlign val="superscript"/>
        <sz val="12"/>
        <color rgb="FF000000"/>
        <rFont val="Calibri"/>
        <family val="2"/>
      </rPr>
      <t>6</t>
    </r>
    <r>
      <rPr>
        <sz val="12"/>
        <color rgb="FF000000"/>
        <rFont val="Calibri"/>
        <family val="2"/>
      </rPr>
      <t>-hydroxyacetyl-dA</t>
    </r>
  </si>
  <si>
    <r>
      <t>M</t>
    </r>
    <r>
      <rPr>
        <vertAlign val="subscript"/>
        <sz val="12"/>
        <color rgb="FF000000"/>
        <rFont val="Calibri"/>
        <family val="2"/>
      </rPr>
      <t>2</t>
    </r>
    <r>
      <rPr>
        <sz val="12"/>
        <color rgb="FF000000"/>
        <rFont val="Calibri"/>
        <family val="2"/>
      </rPr>
      <t>AA-dA</t>
    </r>
  </si>
  <si>
    <r>
      <t>C</t>
    </r>
    <r>
      <rPr>
        <vertAlign val="subscript"/>
        <sz val="12"/>
        <color rgb="FF000000"/>
        <rFont val="Calibri"/>
        <family val="2"/>
      </rPr>
      <t>18</t>
    </r>
    <r>
      <rPr>
        <sz val="12"/>
        <color rgb="FF000000"/>
        <rFont val="Calibri"/>
        <family val="2"/>
      </rPr>
      <t>H</t>
    </r>
    <r>
      <rPr>
        <vertAlign val="subscript"/>
        <sz val="12"/>
        <color rgb="FF000000"/>
        <rFont val="Calibri"/>
        <family val="2"/>
      </rPr>
      <t>19</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5</t>
    </r>
  </si>
  <si>
    <r>
      <t>C</t>
    </r>
    <r>
      <rPr>
        <vertAlign val="subscript"/>
        <sz val="12"/>
        <color rgb="FF000000"/>
        <rFont val="Calibri"/>
        <family val="2"/>
      </rPr>
      <t>12</t>
    </r>
    <r>
      <rPr>
        <sz val="12"/>
        <color rgb="FF000000"/>
        <rFont val="Calibri"/>
        <family val="2"/>
      </rPr>
      <t>H</t>
    </r>
    <r>
      <rPr>
        <vertAlign val="subscript"/>
        <sz val="12"/>
        <color rgb="FF000000"/>
        <rFont val="Calibri"/>
        <family val="2"/>
      </rPr>
      <t>17</t>
    </r>
    <r>
      <rPr>
        <sz val="12"/>
        <color rgb="FF000000"/>
        <rFont val="Calibri"/>
        <family val="2"/>
      </rPr>
      <t>N</t>
    </r>
    <r>
      <rPr>
        <vertAlign val="subscript"/>
        <sz val="12"/>
        <color rgb="FF000000"/>
        <rFont val="Calibri"/>
        <family val="2"/>
      </rPr>
      <t>3</t>
    </r>
    <r>
      <rPr>
        <sz val="12"/>
        <color rgb="FF000000"/>
        <rFont val="Calibri"/>
        <family val="2"/>
      </rPr>
      <t>O</t>
    </r>
    <r>
      <rPr>
        <vertAlign val="subscript"/>
        <sz val="12"/>
        <color rgb="FF000000"/>
        <rFont val="Calibri"/>
        <family val="2"/>
      </rPr>
      <t>6</t>
    </r>
  </si>
  <si>
    <r>
      <t>C</t>
    </r>
    <r>
      <rPr>
        <vertAlign val="subscript"/>
        <sz val="12"/>
        <color rgb="FF000000"/>
        <rFont val="Calibri"/>
        <family val="2"/>
      </rPr>
      <t>13</t>
    </r>
    <r>
      <rPr>
        <sz val="12"/>
        <color rgb="FF000000"/>
        <rFont val="Calibri"/>
        <family val="2"/>
      </rPr>
      <t>H</t>
    </r>
    <r>
      <rPr>
        <vertAlign val="subscript"/>
        <sz val="12"/>
        <color rgb="FF000000"/>
        <rFont val="Calibri"/>
        <family val="2"/>
      </rPr>
      <t>17</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5</t>
    </r>
  </si>
  <si>
    <r>
      <t>C</t>
    </r>
    <r>
      <rPr>
        <vertAlign val="subscript"/>
        <sz val="12"/>
        <color rgb="FF000000"/>
        <rFont val="Calibri"/>
        <family val="2"/>
      </rPr>
      <t>12</t>
    </r>
    <r>
      <rPr>
        <sz val="12"/>
        <color rgb="FF000000"/>
        <rFont val="Calibri"/>
        <family val="2"/>
      </rPr>
      <t>H</t>
    </r>
    <r>
      <rPr>
        <vertAlign val="subscript"/>
        <sz val="12"/>
        <color rgb="FF000000"/>
        <rFont val="Calibri"/>
        <family val="2"/>
      </rPr>
      <t>17</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4</t>
    </r>
  </si>
  <si>
    <r>
      <t>C</t>
    </r>
    <r>
      <rPr>
        <vertAlign val="subscript"/>
        <sz val="12"/>
        <color rgb="FF000000"/>
        <rFont val="Calibri"/>
        <family val="2"/>
      </rPr>
      <t>9</t>
    </r>
    <r>
      <rPr>
        <sz val="12"/>
        <color rgb="FF000000"/>
        <rFont val="Calibri"/>
        <family val="2"/>
      </rPr>
      <t>H</t>
    </r>
    <r>
      <rPr>
        <vertAlign val="subscript"/>
        <sz val="12"/>
        <color rgb="FF000000"/>
        <rFont val="Calibri"/>
        <family val="2"/>
      </rPr>
      <t>15</t>
    </r>
    <r>
      <rPr>
        <sz val="12"/>
        <color rgb="FF000000"/>
        <rFont val="Calibri"/>
        <family val="2"/>
      </rPr>
      <t>N</t>
    </r>
    <r>
      <rPr>
        <vertAlign val="subscript"/>
        <sz val="12"/>
        <color rgb="FF000000"/>
        <rFont val="Calibri"/>
        <family val="2"/>
      </rPr>
      <t>3</t>
    </r>
    <r>
      <rPr>
        <sz val="12"/>
        <color rgb="FF000000"/>
        <rFont val="Calibri"/>
        <family val="2"/>
      </rPr>
      <t>O</t>
    </r>
    <r>
      <rPr>
        <vertAlign val="subscript"/>
        <sz val="12"/>
        <color rgb="FF000000"/>
        <rFont val="Calibri"/>
        <family val="2"/>
      </rPr>
      <t>6</t>
    </r>
  </si>
  <si>
    <r>
      <t>C</t>
    </r>
    <r>
      <rPr>
        <vertAlign val="subscript"/>
        <sz val="12"/>
        <color rgb="FF000000"/>
        <rFont val="Calibri"/>
        <family val="2"/>
      </rPr>
      <t>11</t>
    </r>
    <r>
      <rPr>
        <sz val="12"/>
        <color rgb="FF000000"/>
        <rFont val="Calibri"/>
        <family val="2"/>
      </rPr>
      <t>H</t>
    </r>
    <r>
      <rPr>
        <vertAlign val="subscript"/>
        <sz val="12"/>
        <color rgb="FF000000"/>
        <rFont val="Calibri"/>
        <family val="2"/>
      </rPr>
      <t>13</t>
    </r>
    <r>
      <rPr>
        <sz val="12"/>
        <color rgb="FF000000"/>
        <rFont val="Calibri"/>
        <family val="2"/>
      </rPr>
      <t>N</t>
    </r>
    <r>
      <rPr>
        <vertAlign val="subscript"/>
        <sz val="12"/>
        <color rgb="FF000000"/>
        <rFont val="Calibri"/>
        <family val="2"/>
      </rPr>
      <t>3</t>
    </r>
    <r>
      <rPr>
        <sz val="12"/>
        <color rgb="FF000000"/>
        <rFont val="Calibri"/>
        <family val="2"/>
      </rPr>
      <t>O</t>
    </r>
    <r>
      <rPr>
        <vertAlign val="subscript"/>
        <sz val="12"/>
        <color rgb="FF000000"/>
        <rFont val="Calibri"/>
        <family val="2"/>
      </rPr>
      <t>4</t>
    </r>
  </si>
  <si>
    <r>
      <t>C</t>
    </r>
    <r>
      <rPr>
        <vertAlign val="subscript"/>
        <sz val="12"/>
        <color rgb="FF000000"/>
        <rFont val="Calibri"/>
        <family val="2"/>
      </rPr>
      <t>10</t>
    </r>
    <r>
      <rPr>
        <sz val="12"/>
        <color rgb="FF000000"/>
        <rFont val="Calibri"/>
        <family val="2"/>
      </rPr>
      <t>H</t>
    </r>
    <r>
      <rPr>
        <vertAlign val="subscript"/>
        <sz val="12"/>
        <color rgb="FF000000"/>
        <rFont val="Calibri"/>
        <family val="2"/>
      </rPr>
      <t>12</t>
    </r>
    <r>
      <rPr>
        <sz val="12"/>
        <color rgb="FF000000"/>
        <rFont val="Calibri"/>
        <family val="2"/>
      </rPr>
      <t>N</t>
    </r>
    <r>
      <rPr>
        <vertAlign val="subscript"/>
        <sz val="12"/>
        <color rgb="FF000000"/>
        <rFont val="Calibri"/>
        <family val="2"/>
      </rPr>
      <t>6</t>
    </r>
    <r>
      <rPr>
        <sz val="12"/>
        <color rgb="FF000000"/>
        <rFont val="Calibri"/>
        <family val="2"/>
      </rPr>
      <t>O</t>
    </r>
    <r>
      <rPr>
        <vertAlign val="subscript"/>
        <sz val="12"/>
        <color rgb="FF000000"/>
        <rFont val="Calibri"/>
        <family val="2"/>
      </rPr>
      <t>5</t>
    </r>
  </si>
  <si>
    <r>
      <t>C</t>
    </r>
    <r>
      <rPr>
        <vertAlign val="subscript"/>
        <sz val="12"/>
        <color rgb="FF000000"/>
        <rFont val="Calibri"/>
        <family val="2"/>
      </rPr>
      <t>1</t>
    </r>
    <r>
      <rPr>
        <vertAlign val="subscript"/>
        <sz val="12"/>
        <color rgb="FF000000"/>
        <rFont val="Calibri"/>
        <family val="2"/>
      </rPr>
      <t>3</t>
    </r>
    <r>
      <rPr>
        <sz val="12"/>
        <color rgb="FF000000"/>
        <rFont val="Calibri"/>
        <family val="2"/>
      </rPr>
      <t>H</t>
    </r>
    <r>
      <rPr>
        <vertAlign val="subscript"/>
        <sz val="12"/>
        <color rgb="FF000000"/>
        <rFont val="Calibri"/>
        <family val="2"/>
      </rPr>
      <t>17</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4</t>
    </r>
  </si>
  <si>
    <r>
      <t>3,</t>
    </r>
    <r>
      <rPr>
        <i/>
        <sz val="12"/>
        <color rgb="FF000000"/>
        <rFont val="Calibri"/>
        <family val="2"/>
      </rPr>
      <t>N</t>
    </r>
    <r>
      <rPr>
        <i/>
        <vertAlign val="superscript"/>
        <sz val="12"/>
        <color rgb="FF000000"/>
        <rFont val="Calibri"/>
        <family val="2"/>
      </rPr>
      <t>2</t>
    </r>
    <r>
      <rPr>
        <sz val="12"/>
        <color rgb="FF000000"/>
        <rFont val="Calibri"/>
        <family val="2"/>
      </rPr>
      <t>-εdC</t>
    </r>
  </si>
  <si>
    <t>Nitro-dA</t>
  </si>
  <si>
    <r>
      <t>M</t>
    </r>
    <r>
      <rPr>
        <vertAlign val="subscript"/>
        <sz val="12"/>
        <color rgb="FF000000"/>
        <rFont val="Calibri"/>
        <family val="2"/>
      </rPr>
      <t>1</t>
    </r>
    <r>
      <rPr>
        <sz val="12"/>
        <color rgb="FF000000"/>
        <rFont val="Calibri"/>
        <family val="2"/>
      </rPr>
      <t>dA</t>
    </r>
  </si>
  <si>
    <t>Acr-dA_I</t>
  </si>
  <si>
    <r>
      <t>C</t>
    </r>
    <r>
      <rPr>
        <vertAlign val="subscript"/>
        <sz val="12"/>
        <color rgb="FF000000"/>
        <rFont val="Calibri"/>
        <family val="2"/>
      </rPr>
      <t>13</t>
    </r>
    <r>
      <rPr>
        <sz val="12"/>
        <color rgb="FF000000"/>
        <rFont val="Calibri"/>
        <family val="2"/>
      </rPr>
      <t>H</t>
    </r>
    <r>
      <rPr>
        <vertAlign val="subscript"/>
        <sz val="12"/>
        <color rgb="FF000000"/>
        <rFont val="Calibri"/>
        <family val="2"/>
      </rPr>
      <t>17</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5</t>
    </r>
  </si>
  <si>
    <t>Carboxy-dA</t>
  </si>
  <si>
    <r>
      <t>C</t>
    </r>
    <r>
      <rPr>
        <vertAlign val="subscript"/>
        <sz val="12"/>
        <color rgb="FF000000"/>
        <rFont val="Calibri"/>
        <family val="2"/>
      </rPr>
      <t>14</t>
    </r>
    <r>
      <rPr>
        <sz val="12"/>
        <color rgb="FF000000"/>
        <rFont val="Calibri"/>
        <family val="2"/>
      </rPr>
      <t>H</t>
    </r>
    <r>
      <rPr>
        <vertAlign val="subscript"/>
        <sz val="12"/>
        <color rgb="FF000000"/>
        <rFont val="Calibri"/>
        <family val="2"/>
      </rPr>
      <t>19</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5</t>
    </r>
  </si>
  <si>
    <t>CROdG</t>
  </si>
  <si>
    <r>
      <t>C</t>
    </r>
    <r>
      <rPr>
        <vertAlign val="subscript"/>
        <sz val="12"/>
        <color rgb="FF000000"/>
        <rFont val="Calibri"/>
        <family val="2"/>
      </rPr>
      <t>14</t>
    </r>
    <r>
      <rPr>
        <sz val="12"/>
        <color rgb="FF000000"/>
        <rFont val="Calibri"/>
        <family val="2"/>
      </rPr>
      <t>H</t>
    </r>
    <r>
      <rPr>
        <vertAlign val="subscript"/>
        <sz val="12"/>
        <color rgb="FF000000"/>
        <rFont val="Calibri"/>
        <family val="2"/>
      </rPr>
      <t>19</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7</t>
    </r>
  </si>
  <si>
    <t>CHPG-dG</t>
  </si>
  <si>
    <r>
      <t>C</t>
    </r>
    <r>
      <rPr>
        <vertAlign val="subscript"/>
        <sz val="12"/>
        <color rgb="FF000000"/>
        <rFont val="Calibri"/>
        <family val="2"/>
      </rPr>
      <t>18</t>
    </r>
    <r>
      <rPr>
        <sz val="12"/>
        <color rgb="FF000000"/>
        <rFont val="Calibri"/>
        <family val="2"/>
      </rPr>
      <t>H</t>
    </r>
    <r>
      <rPr>
        <vertAlign val="subscript"/>
        <sz val="12"/>
        <color rgb="FF000000"/>
        <rFont val="Calibri"/>
        <family val="2"/>
      </rPr>
      <t>19</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6</t>
    </r>
  </si>
  <si>
    <r>
      <t>M</t>
    </r>
    <r>
      <rPr>
        <vertAlign val="subscript"/>
        <sz val="12"/>
        <color rgb="FF000000"/>
        <rFont val="Calibri"/>
        <family val="2"/>
      </rPr>
      <t>2</t>
    </r>
    <r>
      <rPr>
        <sz val="12"/>
        <color rgb="FF000000"/>
        <rFont val="Calibri"/>
        <family val="2"/>
      </rPr>
      <t>AA-dG_I</t>
    </r>
  </si>
  <si>
    <r>
      <t>C</t>
    </r>
    <r>
      <rPr>
        <vertAlign val="subscript"/>
        <sz val="12"/>
        <color rgb="FF000000"/>
        <rFont val="Calibri"/>
        <family val="2"/>
      </rPr>
      <t>21</t>
    </r>
    <r>
      <rPr>
        <sz val="12"/>
        <color rgb="FF000000"/>
        <rFont val="Calibri"/>
        <family val="2"/>
      </rPr>
      <t>H</t>
    </r>
    <r>
      <rPr>
        <vertAlign val="subscript"/>
        <sz val="12"/>
        <color rgb="FF000000"/>
        <rFont val="Calibri"/>
        <family val="2"/>
      </rPr>
      <t>27</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6</t>
    </r>
  </si>
  <si>
    <t>Carboxynonanone-εdA</t>
  </si>
  <si>
    <r>
      <t>C</t>
    </r>
    <r>
      <rPr>
        <vertAlign val="subscript"/>
        <sz val="12"/>
        <color rgb="FF000000"/>
        <rFont val="Calibri"/>
        <family val="2"/>
      </rPr>
      <t>18</t>
    </r>
    <r>
      <rPr>
        <sz val="12"/>
        <color rgb="FF000000"/>
        <rFont val="Calibri"/>
        <family val="2"/>
      </rPr>
      <t>H</t>
    </r>
    <r>
      <rPr>
        <vertAlign val="subscript"/>
        <sz val="12"/>
        <color rgb="FF000000"/>
        <rFont val="Calibri"/>
        <family val="2"/>
      </rPr>
      <t>27</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7</t>
    </r>
  </si>
  <si>
    <r>
      <t>C</t>
    </r>
    <r>
      <rPr>
        <vertAlign val="subscript"/>
        <sz val="12"/>
        <color rgb="FF000000"/>
        <rFont val="Calibri"/>
        <family val="2"/>
      </rPr>
      <t>19</t>
    </r>
    <r>
      <rPr>
        <sz val="12"/>
        <color rgb="FF000000"/>
        <rFont val="Calibri"/>
        <family val="2"/>
      </rPr>
      <t>H</t>
    </r>
    <r>
      <rPr>
        <vertAlign val="subscript"/>
        <sz val="12"/>
        <color rgb="FF000000"/>
        <rFont val="Calibri"/>
        <family val="2"/>
      </rPr>
      <t>29</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6</t>
    </r>
  </si>
  <si>
    <r>
      <t>C</t>
    </r>
    <r>
      <rPr>
        <vertAlign val="subscript"/>
        <sz val="12"/>
        <color rgb="FF000000"/>
        <rFont val="Calibri"/>
        <family val="2"/>
      </rPr>
      <t>19</t>
    </r>
    <r>
      <rPr>
        <sz val="12"/>
        <color rgb="FF000000"/>
        <rFont val="Calibri"/>
        <family val="2"/>
      </rPr>
      <t>H</t>
    </r>
    <r>
      <rPr>
        <vertAlign val="subscript"/>
        <sz val="12"/>
        <color rgb="FF000000"/>
        <rFont val="Calibri"/>
        <family val="2"/>
      </rPr>
      <t>19</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6</t>
    </r>
  </si>
  <si>
    <r>
      <t>M</t>
    </r>
    <r>
      <rPr>
        <vertAlign val="subscript"/>
        <sz val="12"/>
        <color rgb="FF000000"/>
        <rFont val="Calibri"/>
        <family val="2"/>
      </rPr>
      <t>3</t>
    </r>
    <r>
      <rPr>
        <sz val="12"/>
        <color rgb="FF000000"/>
        <rFont val="Calibri"/>
        <family val="2"/>
      </rPr>
      <t>dA</t>
    </r>
  </si>
  <si>
    <t xml:space="preserve">Malonaldehyde </t>
  </si>
  <si>
    <r>
      <t>C</t>
    </r>
    <r>
      <rPr>
        <vertAlign val="subscript"/>
        <sz val="12"/>
        <color rgb="FF000000"/>
        <rFont val="Calibri"/>
        <family val="2"/>
      </rPr>
      <t>9</t>
    </r>
    <r>
      <rPr>
        <sz val="12"/>
        <color rgb="FF000000"/>
        <rFont val="Calibri"/>
        <family val="2"/>
      </rPr>
      <t>H</t>
    </r>
    <r>
      <rPr>
        <vertAlign val="subscript"/>
        <sz val="12"/>
        <color rgb="FF000000"/>
        <rFont val="Calibri"/>
        <family val="2"/>
      </rPr>
      <t>14</t>
    </r>
    <r>
      <rPr>
        <sz val="12"/>
        <color rgb="FF000000"/>
        <rFont val="Calibri"/>
        <family val="2"/>
      </rPr>
      <t>N</t>
    </r>
    <r>
      <rPr>
        <vertAlign val="subscript"/>
        <sz val="12"/>
        <color rgb="FF000000"/>
        <rFont val="Calibri"/>
        <family val="2"/>
      </rPr>
      <t>6</t>
    </r>
    <r>
      <rPr>
        <sz val="12"/>
        <color rgb="FF000000"/>
        <rFont val="Calibri"/>
        <family val="2"/>
      </rPr>
      <t>O</t>
    </r>
    <r>
      <rPr>
        <vertAlign val="subscript"/>
        <sz val="12"/>
        <color rgb="FF000000"/>
        <rFont val="Calibri"/>
        <family val="2"/>
      </rPr>
      <t>5</t>
    </r>
  </si>
  <si>
    <t>Nitroimidazole</t>
  </si>
  <si>
    <r>
      <t>O</t>
    </r>
    <r>
      <rPr>
        <i/>
        <vertAlign val="superscript"/>
        <sz val="12"/>
        <color rgb="FF000000"/>
        <rFont val="Calibri"/>
        <family val="2"/>
      </rPr>
      <t>6</t>
    </r>
    <r>
      <rPr>
        <sz val="12"/>
        <color rgb="FF000000"/>
        <rFont val="Calibri"/>
        <family val="2"/>
      </rPr>
      <t>-methyl-dG</t>
    </r>
  </si>
  <si>
    <r>
      <t>C</t>
    </r>
    <r>
      <rPr>
        <vertAlign val="subscript"/>
        <sz val="12"/>
        <color rgb="FF000000"/>
        <rFont val="Calibri"/>
        <family val="2"/>
      </rPr>
      <t>11</t>
    </r>
    <r>
      <rPr>
        <sz val="12"/>
        <color rgb="FF000000"/>
        <rFont val="Calibri"/>
        <family val="2"/>
      </rPr>
      <t>H</t>
    </r>
    <r>
      <rPr>
        <vertAlign val="subscript"/>
        <sz val="12"/>
        <color rgb="FF000000"/>
        <rFont val="Calibri"/>
        <family val="2"/>
      </rPr>
      <t>15</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4</t>
    </r>
  </si>
  <si>
    <t xml:space="preserve">Alkylating agent </t>
  </si>
  <si>
    <t>2'-Deoxyxanthosine</t>
  </si>
  <si>
    <r>
      <t>C</t>
    </r>
    <r>
      <rPr>
        <vertAlign val="subscript"/>
        <sz val="12"/>
        <color rgb="FF000000"/>
        <rFont val="Calibri"/>
        <family val="2"/>
      </rPr>
      <t>10</t>
    </r>
    <r>
      <rPr>
        <sz val="12"/>
        <color rgb="FF000000"/>
        <rFont val="Calibri"/>
        <family val="2"/>
      </rPr>
      <t>H</t>
    </r>
    <r>
      <rPr>
        <vertAlign val="subscript"/>
        <sz val="12"/>
        <color rgb="FF000000"/>
        <rFont val="Calibri"/>
        <family val="2"/>
      </rPr>
      <t>12</t>
    </r>
    <r>
      <rPr>
        <sz val="12"/>
        <color rgb="FF000000"/>
        <rFont val="Calibri"/>
        <family val="2"/>
      </rPr>
      <t>N</t>
    </r>
    <r>
      <rPr>
        <vertAlign val="subscript"/>
        <sz val="12"/>
        <color rgb="FF000000"/>
        <rFont val="Calibri"/>
        <family val="2"/>
      </rPr>
      <t>4</t>
    </r>
    <r>
      <rPr>
        <sz val="12"/>
        <color rgb="FF000000"/>
        <rFont val="Calibri"/>
        <family val="2"/>
      </rPr>
      <t>O</t>
    </r>
    <r>
      <rPr>
        <vertAlign val="subscript"/>
        <sz val="12"/>
        <color rgb="FF000000"/>
        <rFont val="Calibri"/>
        <family val="2"/>
      </rPr>
      <t>5</t>
    </r>
  </si>
  <si>
    <r>
      <t>C</t>
    </r>
    <r>
      <rPr>
        <vertAlign val="subscript"/>
        <sz val="12"/>
        <color rgb="FF000000"/>
        <rFont val="Calibri"/>
        <family val="2"/>
      </rPr>
      <t>16</t>
    </r>
    <r>
      <rPr>
        <sz val="12"/>
        <color rgb="FF000000"/>
        <rFont val="Calibri"/>
        <family val="2"/>
      </rPr>
      <t>H</t>
    </r>
    <r>
      <rPr>
        <vertAlign val="subscript"/>
        <sz val="12"/>
        <color rgb="FF000000"/>
        <rFont val="Calibri"/>
        <family val="2"/>
      </rPr>
      <t>17</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6</t>
    </r>
  </si>
  <si>
    <t xml:space="preserve">Oxidative Stress </t>
  </si>
  <si>
    <r>
      <t>C</t>
    </r>
    <r>
      <rPr>
        <vertAlign val="subscript"/>
        <sz val="12"/>
        <color rgb="FF000000"/>
        <rFont val="Calibri"/>
        <family val="2"/>
      </rPr>
      <t>12</t>
    </r>
    <r>
      <rPr>
        <sz val="12"/>
        <color rgb="FF000000"/>
        <rFont val="Calibri"/>
        <family val="2"/>
      </rPr>
      <t>H</t>
    </r>
    <r>
      <rPr>
        <vertAlign val="subscript"/>
        <sz val="12"/>
        <color rgb="FF000000"/>
        <rFont val="Calibri"/>
        <family val="2"/>
      </rPr>
      <t>15</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6</t>
    </r>
  </si>
  <si>
    <r>
      <t>O</t>
    </r>
    <r>
      <rPr>
        <i/>
        <vertAlign val="superscript"/>
        <sz val="12"/>
        <color rgb="FF000000"/>
        <rFont val="Calibri"/>
        <family val="2"/>
      </rPr>
      <t>6</t>
    </r>
    <r>
      <rPr>
        <sz val="12"/>
        <color rgb="FF000000"/>
        <rFont val="Calibri"/>
        <family val="2"/>
      </rPr>
      <t>-CM-dG</t>
    </r>
  </si>
  <si>
    <r>
      <t>M</t>
    </r>
    <r>
      <rPr>
        <vertAlign val="subscript"/>
        <sz val="12"/>
        <color rgb="FF000000"/>
        <rFont val="Calibri"/>
        <family val="2"/>
      </rPr>
      <t>2</t>
    </r>
    <r>
      <rPr>
        <sz val="12"/>
        <color rgb="FF000000"/>
        <rFont val="Calibri"/>
        <family val="2"/>
      </rPr>
      <t>dG</t>
    </r>
  </si>
  <si>
    <r>
      <rPr>
        <i/>
        <sz val="11"/>
        <color theme="1"/>
        <rFont val="Calibri"/>
        <family val="2"/>
        <scheme val="minor"/>
      </rPr>
      <t>N</t>
    </r>
    <r>
      <rPr>
        <vertAlign val="superscript"/>
        <sz val="11"/>
        <color theme="1"/>
        <rFont val="Calibri"/>
        <family val="2"/>
        <scheme val="minor"/>
      </rPr>
      <t>2</t>
    </r>
    <r>
      <rPr>
        <sz val="11"/>
        <color theme="1"/>
        <rFont val="Calibri"/>
        <family val="2"/>
        <scheme val="minor"/>
      </rPr>
      <t>-ethyldG</t>
    </r>
  </si>
  <si>
    <t>N2-dimethyldioxane-dG</t>
  </si>
  <si>
    <r>
      <rPr>
        <i/>
        <sz val="12"/>
        <color rgb="FF000000"/>
        <rFont val="Calibri"/>
        <family val="2"/>
      </rPr>
      <t>N</t>
    </r>
    <r>
      <rPr>
        <vertAlign val="superscript"/>
        <sz val="12"/>
        <color rgb="FF000000"/>
        <rFont val="Calibri"/>
        <family val="2"/>
      </rPr>
      <t>2</t>
    </r>
    <r>
      <rPr>
        <sz val="12"/>
        <color rgb="FF000000"/>
        <rFont val="Calibri"/>
        <family val="2"/>
      </rPr>
      <t>-dimethyldioxane-dG</t>
    </r>
  </si>
  <si>
    <t>DDE-I-dA</t>
  </si>
  <si>
    <r>
      <t>C</t>
    </r>
    <r>
      <rPr>
        <vertAlign val="subscript"/>
        <sz val="12"/>
        <color rgb="FF000000"/>
        <rFont val="Calibri"/>
        <family val="2"/>
      </rPr>
      <t>11</t>
    </r>
    <r>
      <rPr>
        <sz val="12"/>
        <color rgb="FF000000"/>
        <rFont val="Calibri"/>
        <family val="2"/>
      </rPr>
      <t>H</t>
    </r>
    <r>
      <rPr>
        <vertAlign val="subscript"/>
        <sz val="12"/>
        <color rgb="FF000000"/>
        <rFont val="Calibri"/>
        <family val="2"/>
      </rPr>
      <t>1</t>
    </r>
    <r>
      <rPr>
        <vertAlign val="subscript"/>
        <sz val="12"/>
        <color rgb="FF000000"/>
        <rFont val="Calibri"/>
        <family val="2"/>
      </rPr>
      <t>5</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3</t>
    </r>
  </si>
  <si>
    <r>
      <t>N</t>
    </r>
    <r>
      <rPr>
        <vertAlign val="superscript"/>
        <sz val="12"/>
        <color rgb="FF000000"/>
        <rFont val="Calibri"/>
        <family val="2"/>
        <scheme val="minor"/>
      </rPr>
      <t>2</t>
    </r>
    <r>
      <rPr>
        <sz val="12"/>
        <color rgb="FF000000"/>
        <rFont val="Calibri"/>
        <family val="2"/>
        <scheme val="minor"/>
      </rPr>
      <t>-paraldol-dG</t>
    </r>
  </si>
  <si>
    <r>
      <rPr>
        <i/>
        <sz val="11"/>
        <color theme="1"/>
        <rFont val="Calibri"/>
        <family val="2"/>
        <scheme val="minor"/>
      </rPr>
      <t>N</t>
    </r>
    <r>
      <rPr>
        <vertAlign val="superscript"/>
        <sz val="11"/>
        <color theme="1"/>
        <rFont val="Calibri"/>
        <family val="2"/>
        <scheme val="minor"/>
      </rPr>
      <t>6</t>
    </r>
    <r>
      <rPr>
        <sz val="11"/>
        <color theme="1"/>
        <rFont val="Calibri"/>
        <family val="2"/>
        <scheme val="minor"/>
      </rPr>
      <t>-methyl-dA</t>
    </r>
  </si>
  <si>
    <r>
      <rPr>
        <b/>
        <vertAlign val="superscript"/>
        <sz val="11"/>
        <color theme="1"/>
        <rFont val="Calibri"/>
        <family val="2"/>
        <scheme val="minor"/>
      </rPr>
      <t>15</t>
    </r>
    <r>
      <rPr>
        <b/>
        <sz val="11"/>
        <color theme="1"/>
        <rFont val="Calibri"/>
        <family val="2"/>
        <scheme val="minor"/>
      </rPr>
      <t>N</t>
    </r>
    <r>
      <rPr>
        <b/>
        <vertAlign val="subscript"/>
        <sz val="11"/>
        <color theme="1"/>
        <rFont val="Calibri"/>
        <family val="2"/>
        <scheme val="minor"/>
      </rPr>
      <t>5</t>
    </r>
    <r>
      <rPr>
        <b/>
        <sz val="11"/>
        <color theme="1"/>
        <rFont val="Calibri"/>
        <family val="2"/>
        <scheme val="minor"/>
      </rPr>
      <t>-</t>
    </r>
    <r>
      <rPr>
        <b/>
        <i/>
        <sz val="11"/>
        <color theme="1"/>
        <rFont val="Calibri"/>
        <family val="2"/>
        <scheme val="minor"/>
      </rPr>
      <t>N</t>
    </r>
    <r>
      <rPr>
        <b/>
        <vertAlign val="superscript"/>
        <sz val="11"/>
        <color theme="1"/>
        <rFont val="Calibri"/>
        <family val="2"/>
        <scheme val="minor"/>
      </rPr>
      <t>2</t>
    </r>
    <r>
      <rPr>
        <b/>
        <sz val="11"/>
        <color theme="1"/>
        <rFont val="Calibri"/>
        <family val="2"/>
        <scheme val="minor"/>
      </rPr>
      <t>-ethyldG</t>
    </r>
  </si>
  <si>
    <r>
      <t>C</t>
    </r>
    <r>
      <rPr>
        <vertAlign val="subscript"/>
        <sz val="12"/>
        <color rgb="FF000000"/>
        <rFont val="Calibri"/>
        <family val="2"/>
        <scheme val="minor"/>
      </rPr>
      <t>8</t>
    </r>
    <r>
      <rPr>
        <sz val="12"/>
        <color rgb="FF000000"/>
        <rFont val="Calibri"/>
        <family val="2"/>
        <scheme val="minor"/>
      </rPr>
      <t>H</t>
    </r>
    <r>
      <rPr>
        <vertAlign val="subscript"/>
        <sz val="12"/>
        <color rgb="FF000000"/>
        <rFont val="Calibri"/>
        <family val="2"/>
        <scheme val="minor"/>
      </rPr>
      <t>12</t>
    </r>
    <r>
      <rPr>
        <sz val="12"/>
        <color rgb="FF000000"/>
        <rFont val="Calibri"/>
        <family val="2"/>
        <scheme val="minor"/>
      </rPr>
      <t>N</t>
    </r>
    <r>
      <rPr>
        <vertAlign val="subscript"/>
        <sz val="12"/>
        <color rgb="FF000000"/>
        <rFont val="Calibri"/>
        <family val="2"/>
        <scheme val="minor"/>
      </rPr>
      <t>4</t>
    </r>
    <r>
      <rPr>
        <sz val="12"/>
        <color rgb="FF000000"/>
        <rFont val="Calibri"/>
        <family val="2"/>
        <scheme val="minor"/>
      </rPr>
      <t>O</t>
    </r>
    <r>
      <rPr>
        <vertAlign val="subscript"/>
        <sz val="12"/>
        <color rgb="FF000000"/>
        <rFont val="Calibri"/>
        <family val="2"/>
        <scheme val="minor"/>
      </rPr>
      <t>4</t>
    </r>
  </si>
  <si>
    <r>
      <t>C</t>
    </r>
    <r>
      <rPr>
        <vertAlign val="subscript"/>
        <sz val="12"/>
        <color rgb="FF000000"/>
        <rFont val="Calibri"/>
        <family val="2"/>
        <scheme val="minor"/>
      </rPr>
      <t>9</t>
    </r>
    <r>
      <rPr>
        <sz val="12"/>
        <color rgb="FF000000"/>
        <rFont val="Calibri"/>
        <family val="2"/>
        <scheme val="minor"/>
      </rPr>
      <t>H</t>
    </r>
    <r>
      <rPr>
        <vertAlign val="subscript"/>
        <sz val="12"/>
        <color rgb="FF000000"/>
        <rFont val="Calibri"/>
        <family val="2"/>
        <scheme val="minor"/>
      </rPr>
      <t>13</t>
    </r>
    <r>
      <rPr>
        <sz val="12"/>
        <color rgb="FF000000"/>
        <rFont val="Calibri"/>
        <family val="2"/>
        <scheme val="minor"/>
      </rPr>
      <t>N</t>
    </r>
    <r>
      <rPr>
        <vertAlign val="subscript"/>
        <sz val="12"/>
        <color rgb="FF000000"/>
        <rFont val="Calibri"/>
        <family val="2"/>
        <scheme val="minor"/>
      </rPr>
      <t>3</t>
    </r>
    <r>
      <rPr>
        <sz val="12"/>
        <color rgb="FF000000"/>
        <rFont val="Calibri"/>
        <family val="2"/>
        <scheme val="minor"/>
      </rPr>
      <t>O</t>
    </r>
    <r>
      <rPr>
        <vertAlign val="subscript"/>
        <sz val="12"/>
        <color rgb="FF000000"/>
        <rFont val="Calibri"/>
        <family val="2"/>
        <scheme val="minor"/>
      </rPr>
      <t>5</t>
    </r>
  </si>
  <si>
    <r>
      <t>C</t>
    </r>
    <r>
      <rPr>
        <vertAlign val="subscript"/>
        <sz val="12"/>
        <color rgb="FF000000"/>
        <rFont val="Calibri"/>
        <family val="2"/>
        <scheme val="minor"/>
      </rPr>
      <t>9</t>
    </r>
    <r>
      <rPr>
        <sz val="12"/>
        <color rgb="FF000000"/>
        <rFont val="Calibri"/>
        <family val="2"/>
        <scheme val="minor"/>
      </rPr>
      <t>H</t>
    </r>
    <r>
      <rPr>
        <vertAlign val="subscript"/>
        <sz val="12"/>
        <color rgb="FF000000"/>
        <rFont val="Calibri"/>
        <family val="2"/>
        <scheme val="minor"/>
      </rPr>
      <t>15</t>
    </r>
    <r>
      <rPr>
        <sz val="12"/>
        <color rgb="FF000000"/>
        <rFont val="Calibri"/>
        <family val="2"/>
        <scheme val="minor"/>
      </rPr>
      <t>N</t>
    </r>
    <r>
      <rPr>
        <vertAlign val="subscript"/>
        <sz val="12"/>
        <color rgb="FF000000"/>
        <rFont val="Calibri"/>
        <family val="2"/>
        <scheme val="minor"/>
      </rPr>
      <t>3</t>
    </r>
    <r>
      <rPr>
        <sz val="12"/>
        <color rgb="FF000000"/>
        <rFont val="Calibri"/>
        <family val="2"/>
        <scheme val="minor"/>
      </rPr>
      <t>O</t>
    </r>
    <r>
      <rPr>
        <vertAlign val="subscript"/>
        <sz val="12"/>
        <color rgb="FF000000"/>
        <rFont val="Calibri"/>
        <family val="2"/>
        <scheme val="minor"/>
      </rPr>
      <t>5</t>
    </r>
  </si>
  <si>
    <r>
      <t>C</t>
    </r>
    <r>
      <rPr>
        <vertAlign val="subscript"/>
        <sz val="12"/>
        <color rgb="FF000000"/>
        <rFont val="Calibri"/>
        <family val="2"/>
        <scheme val="minor"/>
      </rPr>
      <t>10</t>
    </r>
    <r>
      <rPr>
        <sz val="12"/>
        <color rgb="FF000000"/>
        <rFont val="Calibri"/>
        <family val="2"/>
        <scheme val="minor"/>
      </rPr>
      <t>H</t>
    </r>
    <r>
      <rPr>
        <vertAlign val="subscript"/>
        <sz val="12"/>
        <color rgb="FF000000"/>
        <rFont val="Calibri"/>
        <family val="2"/>
        <scheme val="minor"/>
      </rPr>
      <t>16</t>
    </r>
    <r>
      <rPr>
        <sz val="12"/>
        <color rgb="FF000000"/>
        <rFont val="Calibri"/>
        <family val="2"/>
        <scheme val="minor"/>
      </rPr>
      <t>N</t>
    </r>
    <r>
      <rPr>
        <vertAlign val="subscript"/>
        <sz val="12"/>
        <color rgb="FF000000"/>
        <rFont val="Calibri"/>
        <family val="2"/>
        <scheme val="minor"/>
      </rPr>
      <t>2</t>
    </r>
    <r>
      <rPr>
        <sz val="12"/>
        <color rgb="FF000000"/>
        <rFont val="Calibri"/>
        <family val="2"/>
        <scheme val="minor"/>
      </rPr>
      <t>O</t>
    </r>
    <r>
      <rPr>
        <vertAlign val="subscript"/>
        <sz val="12"/>
        <color rgb="FF000000"/>
        <rFont val="Calibri"/>
        <family val="2"/>
        <scheme val="minor"/>
      </rPr>
      <t>7</t>
    </r>
  </si>
  <si>
    <r>
      <t>C</t>
    </r>
    <r>
      <rPr>
        <vertAlign val="subscript"/>
        <sz val="12"/>
        <color rgb="FF000000"/>
        <rFont val="Calibri"/>
        <family val="2"/>
        <scheme val="minor"/>
      </rPr>
      <t>9</t>
    </r>
    <r>
      <rPr>
        <sz val="12"/>
        <color rgb="FF000000"/>
        <rFont val="Calibri"/>
        <family val="2"/>
        <scheme val="minor"/>
      </rPr>
      <t>H</t>
    </r>
    <r>
      <rPr>
        <vertAlign val="subscript"/>
        <sz val="12"/>
        <color rgb="FF000000"/>
        <rFont val="Calibri"/>
        <family val="2"/>
        <scheme val="minor"/>
      </rPr>
      <t>13</t>
    </r>
    <r>
      <rPr>
        <sz val="12"/>
        <color rgb="FF000000"/>
        <rFont val="Calibri"/>
        <family val="2"/>
        <scheme val="minor"/>
      </rPr>
      <t>N</t>
    </r>
    <r>
      <rPr>
        <vertAlign val="subscript"/>
        <sz val="12"/>
        <color rgb="FF000000"/>
        <rFont val="Calibri"/>
        <family val="2"/>
        <scheme val="minor"/>
      </rPr>
      <t>3</t>
    </r>
    <r>
      <rPr>
        <sz val="12"/>
        <color rgb="FF000000"/>
        <rFont val="Calibri"/>
        <family val="2"/>
        <scheme val="minor"/>
      </rPr>
      <t>O</t>
    </r>
    <r>
      <rPr>
        <vertAlign val="subscript"/>
        <sz val="12"/>
        <color rgb="FF000000"/>
        <rFont val="Calibri"/>
        <family val="2"/>
        <scheme val="minor"/>
      </rPr>
      <t>6</t>
    </r>
  </si>
  <si>
    <r>
      <t>N</t>
    </r>
    <r>
      <rPr>
        <i/>
        <vertAlign val="superscript"/>
        <sz val="12"/>
        <color rgb="FF000000"/>
        <rFont val="Calibri"/>
        <family val="2"/>
        <scheme val="minor"/>
      </rPr>
      <t>6</t>
    </r>
    <r>
      <rPr>
        <sz val="12"/>
        <color rgb="FF000000"/>
        <rFont val="Calibri"/>
        <family val="2"/>
        <scheme val="minor"/>
      </rPr>
      <t>-methyl-dA</t>
    </r>
  </si>
  <si>
    <r>
      <t>C</t>
    </r>
    <r>
      <rPr>
        <vertAlign val="subscript"/>
        <sz val="12"/>
        <color rgb="FF000000"/>
        <rFont val="Calibri"/>
        <family val="2"/>
        <scheme val="minor"/>
      </rPr>
      <t>11</t>
    </r>
    <r>
      <rPr>
        <sz val="12"/>
        <color rgb="FF000000"/>
        <rFont val="Calibri"/>
        <family val="2"/>
        <scheme val="minor"/>
      </rPr>
      <t>H</t>
    </r>
    <r>
      <rPr>
        <vertAlign val="subscript"/>
        <sz val="12"/>
        <color rgb="FF000000"/>
        <rFont val="Calibri"/>
        <family val="2"/>
        <scheme val="minor"/>
      </rPr>
      <t>15</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3</t>
    </r>
  </si>
  <si>
    <r>
      <t>C</t>
    </r>
    <r>
      <rPr>
        <vertAlign val="subscript"/>
        <sz val="12"/>
        <color rgb="FF000000"/>
        <rFont val="Calibri"/>
        <family val="2"/>
        <scheme val="minor"/>
      </rPr>
      <t>10</t>
    </r>
    <r>
      <rPr>
        <sz val="12"/>
        <color rgb="FF000000"/>
        <rFont val="Calibri"/>
        <family val="2"/>
        <scheme val="minor"/>
      </rPr>
      <t>H</t>
    </r>
    <r>
      <rPr>
        <vertAlign val="subscript"/>
        <sz val="12"/>
        <color rgb="FF000000"/>
        <rFont val="Calibri"/>
        <family val="2"/>
        <scheme val="minor"/>
      </rPr>
      <t>15</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4</t>
    </r>
  </si>
  <si>
    <r>
      <t>O</t>
    </r>
    <r>
      <rPr>
        <i/>
        <vertAlign val="superscript"/>
        <sz val="12"/>
        <color rgb="FF000000"/>
        <rFont val="Calibri"/>
        <family val="2"/>
        <scheme val="minor"/>
      </rPr>
      <t>6</t>
    </r>
    <r>
      <rPr>
        <sz val="12"/>
        <color rgb="FF000000"/>
        <rFont val="Calibri"/>
        <family val="2"/>
        <scheme val="minor"/>
      </rPr>
      <t>-methyl-dG</t>
    </r>
  </si>
  <si>
    <r>
      <t>C</t>
    </r>
    <r>
      <rPr>
        <vertAlign val="subscript"/>
        <sz val="12"/>
        <color rgb="FF000000"/>
        <rFont val="Calibri"/>
        <family val="2"/>
        <scheme val="minor"/>
      </rPr>
      <t>11</t>
    </r>
    <r>
      <rPr>
        <sz val="12"/>
        <color rgb="FF000000"/>
        <rFont val="Calibri"/>
        <family val="2"/>
        <scheme val="minor"/>
      </rPr>
      <t>H</t>
    </r>
    <r>
      <rPr>
        <vertAlign val="subscript"/>
        <sz val="12"/>
        <color rgb="FF000000"/>
        <rFont val="Calibri"/>
        <family val="2"/>
        <scheme val="minor"/>
      </rPr>
      <t>15</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4</t>
    </r>
  </si>
  <si>
    <r>
      <t>C</t>
    </r>
    <r>
      <rPr>
        <vertAlign val="subscript"/>
        <sz val="12"/>
        <color rgb="FF000000"/>
        <rFont val="Calibri"/>
        <family val="2"/>
        <scheme val="minor"/>
      </rPr>
      <t>10</t>
    </r>
    <r>
      <rPr>
        <sz val="12"/>
        <color rgb="FF000000"/>
        <rFont val="Calibri"/>
        <family val="2"/>
        <scheme val="minor"/>
      </rPr>
      <t>H</t>
    </r>
    <r>
      <rPr>
        <vertAlign val="subscript"/>
        <sz val="12"/>
        <color rgb="FF000000"/>
        <rFont val="Calibri"/>
        <family val="2"/>
        <scheme val="minor"/>
      </rPr>
      <t>13</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5</t>
    </r>
  </si>
  <si>
    <r>
      <t>C</t>
    </r>
    <r>
      <rPr>
        <vertAlign val="subscript"/>
        <sz val="12"/>
        <color rgb="FF000000"/>
        <rFont val="Calibri"/>
        <family val="2"/>
        <scheme val="minor"/>
      </rPr>
      <t>10</t>
    </r>
    <r>
      <rPr>
        <sz val="12"/>
        <color rgb="FF000000"/>
        <rFont val="Calibri"/>
        <family val="2"/>
        <scheme val="minor"/>
      </rPr>
      <t>H</t>
    </r>
    <r>
      <rPr>
        <vertAlign val="subscript"/>
        <sz val="12"/>
        <color rgb="FF000000"/>
        <rFont val="Calibri"/>
        <family val="2"/>
        <scheme val="minor"/>
      </rPr>
      <t>15</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5</t>
    </r>
  </si>
  <si>
    <r>
      <t>C</t>
    </r>
    <r>
      <rPr>
        <vertAlign val="subscript"/>
        <sz val="12"/>
        <color rgb="FF000000"/>
        <rFont val="Calibri"/>
        <family val="2"/>
        <scheme val="minor"/>
      </rPr>
      <t>13</t>
    </r>
    <r>
      <rPr>
        <sz val="12"/>
        <color rgb="FF000000"/>
        <rFont val="Calibri"/>
        <family val="2"/>
        <scheme val="minor"/>
      </rPr>
      <t>H</t>
    </r>
    <r>
      <rPr>
        <vertAlign val="subscript"/>
        <sz val="12"/>
        <color rgb="FF000000"/>
        <rFont val="Calibri"/>
        <family val="2"/>
        <scheme val="minor"/>
      </rPr>
      <t>18</t>
    </r>
    <r>
      <rPr>
        <sz val="12"/>
        <color rgb="FF000000"/>
        <rFont val="Calibri"/>
        <family val="2"/>
        <scheme val="minor"/>
      </rPr>
      <t>N</t>
    </r>
    <r>
      <rPr>
        <vertAlign val="subscript"/>
        <sz val="12"/>
        <color rgb="FF000000"/>
        <rFont val="Calibri"/>
        <family val="2"/>
        <scheme val="minor"/>
      </rPr>
      <t>2</t>
    </r>
    <r>
      <rPr>
        <sz val="12"/>
        <color rgb="FF000000"/>
        <rFont val="Calibri"/>
        <family val="2"/>
        <scheme val="minor"/>
      </rPr>
      <t>O</t>
    </r>
    <r>
      <rPr>
        <vertAlign val="subscript"/>
        <sz val="12"/>
        <color rgb="FF000000"/>
        <rFont val="Calibri"/>
        <family val="2"/>
        <scheme val="minor"/>
      </rPr>
      <t>6</t>
    </r>
  </si>
  <si>
    <r>
      <t>C</t>
    </r>
    <r>
      <rPr>
        <vertAlign val="subscript"/>
        <sz val="12"/>
        <color rgb="FF000000"/>
        <rFont val="Calibri"/>
        <family val="2"/>
        <scheme val="minor"/>
      </rPr>
      <t>10</t>
    </r>
    <r>
      <rPr>
        <sz val="12"/>
        <color rgb="FF000000"/>
        <rFont val="Calibri"/>
        <family val="2"/>
        <scheme val="minor"/>
      </rPr>
      <t>H</t>
    </r>
    <r>
      <rPr>
        <vertAlign val="subscript"/>
        <sz val="12"/>
        <color rgb="FF000000"/>
        <rFont val="Calibri"/>
        <family val="2"/>
        <scheme val="minor"/>
      </rPr>
      <t>13</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6</t>
    </r>
  </si>
  <si>
    <r>
      <t>M</t>
    </r>
    <r>
      <rPr>
        <vertAlign val="subscript"/>
        <sz val="12"/>
        <color rgb="FF000000"/>
        <rFont val="Calibri"/>
        <family val="2"/>
        <scheme val="minor"/>
      </rPr>
      <t>1</t>
    </r>
    <r>
      <rPr>
        <sz val="12"/>
        <color rgb="FF000000"/>
        <rFont val="Calibri"/>
        <family val="2"/>
        <scheme val="minor"/>
      </rPr>
      <t>dA</t>
    </r>
  </si>
  <si>
    <r>
      <t>C</t>
    </r>
    <r>
      <rPr>
        <vertAlign val="subscript"/>
        <sz val="12"/>
        <color rgb="FF000000"/>
        <rFont val="Calibri"/>
        <family val="2"/>
        <scheme val="minor"/>
      </rPr>
      <t>13</t>
    </r>
    <r>
      <rPr>
        <sz val="12"/>
        <color rgb="FF000000"/>
        <rFont val="Calibri"/>
        <family val="2"/>
        <scheme val="minor"/>
      </rPr>
      <t>H</t>
    </r>
    <r>
      <rPr>
        <vertAlign val="subscript"/>
        <sz val="12"/>
        <color rgb="FF000000"/>
        <rFont val="Calibri"/>
        <family val="2"/>
        <scheme val="minor"/>
      </rPr>
      <t>15</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4</t>
    </r>
  </si>
  <si>
    <r>
      <t>2-oxo-1,N</t>
    </r>
    <r>
      <rPr>
        <vertAlign val="superscript"/>
        <sz val="12"/>
        <color rgb="FF000000"/>
        <rFont val="Calibri"/>
        <family val="2"/>
        <scheme val="minor"/>
      </rPr>
      <t>2</t>
    </r>
    <r>
      <rPr>
        <sz val="12"/>
        <color rgb="FF000000"/>
        <rFont val="Calibri"/>
        <family val="2"/>
        <scheme val="minor"/>
      </rPr>
      <t>-εdG</t>
    </r>
  </si>
  <si>
    <r>
      <t>C</t>
    </r>
    <r>
      <rPr>
        <vertAlign val="subscript"/>
        <sz val="12"/>
        <color rgb="FF000000"/>
        <rFont val="Calibri"/>
        <family val="2"/>
        <scheme val="minor"/>
      </rPr>
      <t>12</t>
    </r>
    <r>
      <rPr>
        <sz val="12"/>
        <color rgb="FF000000"/>
        <rFont val="Calibri"/>
        <family val="2"/>
        <scheme val="minor"/>
      </rPr>
      <t>H</t>
    </r>
    <r>
      <rPr>
        <vertAlign val="subscript"/>
        <sz val="12"/>
        <color rgb="FF000000"/>
        <rFont val="Calibri"/>
        <family val="2"/>
        <scheme val="minor"/>
      </rPr>
      <t>13</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5</t>
    </r>
  </si>
  <si>
    <r>
      <t>C</t>
    </r>
    <r>
      <rPr>
        <vertAlign val="subscript"/>
        <sz val="12"/>
        <color rgb="FF000000"/>
        <rFont val="Calibri"/>
        <family val="2"/>
        <scheme val="minor"/>
      </rPr>
      <t>14</t>
    </r>
    <r>
      <rPr>
        <sz val="12"/>
        <color rgb="FF000000"/>
        <rFont val="Calibri"/>
        <family val="2"/>
        <scheme val="minor"/>
      </rPr>
      <t>H</t>
    </r>
    <r>
      <rPr>
        <vertAlign val="subscript"/>
        <sz val="12"/>
        <color rgb="FF000000"/>
        <rFont val="Calibri"/>
        <family val="2"/>
        <scheme val="minor"/>
      </rPr>
      <t>19</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5</t>
    </r>
  </si>
  <si>
    <r>
      <t>C</t>
    </r>
    <r>
      <rPr>
        <vertAlign val="subscript"/>
        <sz val="12"/>
        <color rgb="FF000000"/>
        <rFont val="Calibri"/>
        <family val="2"/>
        <scheme val="minor"/>
      </rPr>
      <t>13</t>
    </r>
    <r>
      <rPr>
        <sz val="12"/>
        <color rgb="FF000000"/>
        <rFont val="Calibri"/>
        <family val="2"/>
        <scheme val="minor"/>
      </rPr>
      <t>H</t>
    </r>
    <r>
      <rPr>
        <vertAlign val="subscript"/>
        <sz val="12"/>
        <color rgb="FF000000"/>
        <rFont val="Calibri"/>
        <family val="2"/>
        <scheme val="minor"/>
      </rPr>
      <t>17</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6</t>
    </r>
  </si>
  <si>
    <r>
      <t>C</t>
    </r>
    <r>
      <rPr>
        <vertAlign val="subscript"/>
        <sz val="12"/>
        <color rgb="FF000000"/>
        <rFont val="Calibri"/>
        <family val="2"/>
        <scheme val="minor"/>
      </rPr>
      <t>16</t>
    </r>
    <r>
      <rPr>
        <sz val="12"/>
        <color rgb="FF000000"/>
        <rFont val="Calibri"/>
        <family val="2"/>
        <scheme val="minor"/>
      </rPr>
      <t>H</t>
    </r>
    <r>
      <rPr>
        <vertAlign val="subscript"/>
        <sz val="12"/>
        <color rgb="FF000000"/>
        <rFont val="Calibri"/>
        <family val="2"/>
        <scheme val="minor"/>
      </rPr>
      <t>23</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6</t>
    </r>
  </si>
  <si>
    <r>
      <t>M</t>
    </r>
    <r>
      <rPr>
        <vertAlign val="subscript"/>
        <sz val="12"/>
        <color rgb="FF000000"/>
        <rFont val="Calibri"/>
        <family val="2"/>
        <scheme val="minor"/>
      </rPr>
      <t>3</t>
    </r>
    <r>
      <rPr>
        <sz val="12"/>
        <color rgb="FF000000"/>
        <rFont val="Calibri"/>
        <family val="2"/>
        <scheme val="minor"/>
      </rPr>
      <t>dA</t>
    </r>
  </si>
  <si>
    <r>
      <t>C</t>
    </r>
    <r>
      <rPr>
        <vertAlign val="subscript"/>
        <sz val="12"/>
        <color rgb="FF000000"/>
        <rFont val="Calibri"/>
        <family val="2"/>
        <scheme val="minor"/>
      </rPr>
      <t>19</t>
    </r>
    <r>
      <rPr>
        <sz val="12"/>
        <color rgb="FF000000"/>
        <rFont val="Calibri"/>
        <family val="2"/>
        <scheme val="minor"/>
      </rPr>
      <t>H</t>
    </r>
    <r>
      <rPr>
        <vertAlign val="subscript"/>
        <sz val="12"/>
        <color rgb="FF000000"/>
        <rFont val="Calibri"/>
        <family val="2"/>
        <scheme val="minor"/>
      </rPr>
      <t>19</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6</t>
    </r>
  </si>
  <si>
    <r>
      <t>C</t>
    </r>
    <r>
      <rPr>
        <vertAlign val="subscript"/>
        <sz val="12"/>
        <color rgb="FF000000"/>
        <rFont val="Calibri"/>
        <family val="2"/>
        <scheme val="minor"/>
      </rPr>
      <t>19</t>
    </r>
    <r>
      <rPr>
        <sz val="12"/>
        <color rgb="FF000000"/>
        <rFont val="Calibri"/>
        <family val="2"/>
        <scheme val="minor"/>
      </rPr>
      <t>H</t>
    </r>
    <r>
      <rPr>
        <vertAlign val="subscript"/>
        <sz val="12"/>
        <color rgb="FF000000"/>
        <rFont val="Calibri"/>
        <family val="2"/>
        <scheme val="minor"/>
      </rPr>
      <t>29</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6</t>
    </r>
  </si>
  <si>
    <r>
      <t>C</t>
    </r>
    <r>
      <rPr>
        <vertAlign val="subscript"/>
        <sz val="12"/>
        <color rgb="FF000000"/>
        <rFont val="Calibri"/>
        <family val="2"/>
        <scheme val="minor"/>
      </rPr>
      <t>18</t>
    </r>
    <r>
      <rPr>
        <sz val="12"/>
        <color rgb="FF000000"/>
        <rFont val="Calibri"/>
        <family val="2"/>
        <scheme val="minor"/>
      </rPr>
      <t>H</t>
    </r>
    <r>
      <rPr>
        <vertAlign val="subscript"/>
        <sz val="12"/>
        <color rgb="FF000000"/>
        <rFont val="Calibri"/>
        <family val="2"/>
        <scheme val="minor"/>
      </rPr>
      <t>27</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7</t>
    </r>
  </si>
  <si>
    <r>
      <t>C</t>
    </r>
    <r>
      <rPr>
        <vertAlign val="subscript"/>
        <sz val="12"/>
        <color rgb="FF000000"/>
        <rFont val="Calibri"/>
        <family val="2"/>
        <scheme val="minor"/>
      </rPr>
      <t>20</t>
    </r>
    <r>
      <rPr>
        <sz val="12"/>
        <color rgb="FF000000"/>
        <rFont val="Calibri"/>
        <family val="2"/>
        <scheme val="minor"/>
      </rPr>
      <t>H</t>
    </r>
    <r>
      <rPr>
        <vertAlign val="subscript"/>
        <sz val="12"/>
        <color rgb="FF000000"/>
        <rFont val="Calibri"/>
        <family val="2"/>
        <scheme val="minor"/>
      </rPr>
      <t>29</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6</t>
    </r>
  </si>
  <si>
    <r>
      <t>C</t>
    </r>
    <r>
      <rPr>
        <vertAlign val="subscript"/>
        <sz val="12"/>
        <color rgb="FF000000"/>
        <rFont val="Calibri"/>
        <family val="2"/>
        <scheme val="minor"/>
      </rPr>
      <t>23</t>
    </r>
    <r>
      <rPr>
        <sz val="12"/>
        <color rgb="FF000000"/>
        <rFont val="Calibri"/>
        <family val="2"/>
        <scheme val="minor"/>
      </rPr>
      <t>H</t>
    </r>
    <r>
      <rPr>
        <vertAlign val="subscript"/>
        <sz val="12"/>
        <color rgb="FF000000"/>
        <rFont val="Calibri"/>
        <family val="2"/>
        <scheme val="minor"/>
      </rPr>
      <t>30</t>
    </r>
    <r>
      <rPr>
        <sz val="12"/>
        <color rgb="FF000000"/>
        <rFont val="Calibri"/>
        <family val="2"/>
        <scheme val="minor"/>
      </rPr>
      <t>N</t>
    </r>
    <r>
      <rPr>
        <vertAlign val="subscript"/>
        <sz val="12"/>
        <color rgb="FF000000"/>
        <rFont val="Calibri"/>
        <family val="2"/>
        <scheme val="minor"/>
      </rPr>
      <t>10</t>
    </r>
    <r>
      <rPr>
        <sz val="12"/>
        <color rgb="FF000000"/>
        <rFont val="Calibri"/>
        <family val="2"/>
        <scheme val="minor"/>
      </rPr>
      <t>O</t>
    </r>
    <r>
      <rPr>
        <vertAlign val="subscript"/>
        <sz val="12"/>
        <color rgb="FF000000"/>
        <rFont val="Calibri"/>
        <family val="2"/>
        <scheme val="minor"/>
      </rPr>
      <t>9</t>
    </r>
  </si>
  <si>
    <r>
      <t>N</t>
    </r>
    <r>
      <rPr>
        <i/>
        <vertAlign val="superscript"/>
        <sz val="12"/>
        <color rgb="FF000000"/>
        <rFont val="Calibri"/>
        <family val="2"/>
        <scheme val="minor"/>
      </rPr>
      <t>6</t>
    </r>
    <r>
      <rPr>
        <sz val="12"/>
        <color rgb="FF000000"/>
        <rFont val="Calibri"/>
        <family val="2"/>
        <scheme val="minor"/>
      </rPr>
      <t>-hydroxyacetyl-dA</t>
    </r>
  </si>
  <si>
    <r>
      <t>C</t>
    </r>
    <r>
      <rPr>
        <vertAlign val="subscript"/>
        <sz val="12"/>
        <color rgb="FF000000"/>
        <rFont val="Calibri"/>
        <family val="2"/>
        <scheme val="minor"/>
      </rPr>
      <t>12</t>
    </r>
    <r>
      <rPr>
        <sz val="12"/>
        <color rgb="FF000000"/>
        <rFont val="Calibri"/>
        <family val="2"/>
        <scheme val="minor"/>
      </rPr>
      <t>H</t>
    </r>
    <r>
      <rPr>
        <vertAlign val="subscript"/>
        <sz val="12"/>
        <color rgb="FF000000"/>
        <rFont val="Calibri"/>
        <family val="2"/>
        <scheme val="minor"/>
      </rPr>
      <t>15</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5</t>
    </r>
  </si>
  <si>
    <r>
      <t>O</t>
    </r>
    <r>
      <rPr>
        <i/>
        <vertAlign val="superscript"/>
        <sz val="12"/>
        <color rgb="FF000000"/>
        <rFont val="Calibri"/>
        <family val="2"/>
        <scheme val="minor"/>
      </rPr>
      <t>6</t>
    </r>
    <r>
      <rPr>
        <sz val="12"/>
        <color rgb="FF000000"/>
        <rFont val="Calibri"/>
        <family val="2"/>
        <scheme val="minor"/>
      </rPr>
      <t>-CM-dG</t>
    </r>
  </si>
  <si>
    <r>
      <t>C</t>
    </r>
    <r>
      <rPr>
        <vertAlign val="subscript"/>
        <sz val="12"/>
        <color rgb="FF000000"/>
        <rFont val="Calibri"/>
        <family val="2"/>
        <scheme val="minor"/>
      </rPr>
      <t>12</t>
    </r>
    <r>
      <rPr>
        <sz val="12"/>
        <color rgb="FF000000"/>
        <rFont val="Calibri"/>
        <family val="2"/>
        <scheme val="minor"/>
      </rPr>
      <t>H</t>
    </r>
    <r>
      <rPr>
        <vertAlign val="subscript"/>
        <sz val="12"/>
        <color rgb="FF000000"/>
        <rFont val="Calibri"/>
        <family val="2"/>
        <scheme val="minor"/>
      </rPr>
      <t>15</t>
    </r>
    <r>
      <rPr>
        <sz val="12"/>
        <color rgb="FF000000"/>
        <rFont val="Calibri"/>
        <family val="2"/>
        <scheme val="minor"/>
      </rPr>
      <t>N</t>
    </r>
    <r>
      <rPr>
        <vertAlign val="subscript"/>
        <sz val="12"/>
        <color rgb="FF000000"/>
        <rFont val="Calibri"/>
        <family val="2"/>
        <scheme val="minor"/>
      </rPr>
      <t>5</t>
    </r>
    <r>
      <rPr>
        <sz val="12"/>
        <color rgb="FF000000"/>
        <rFont val="Calibri"/>
        <family val="2"/>
        <scheme val="minor"/>
      </rPr>
      <t>O</t>
    </r>
    <r>
      <rPr>
        <vertAlign val="subscript"/>
        <sz val="12"/>
        <color rgb="FF000000"/>
        <rFont val="Calibri"/>
        <family val="2"/>
        <scheme val="minor"/>
      </rPr>
      <t>6</t>
    </r>
  </si>
  <si>
    <t>Normalized Peak Area: Control (n=3)</t>
  </si>
  <si>
    <t>Normalized Peak Area: Exposed (n=3)</t>
  </si>
  <si>
    <t>Average: Control</t>
  </si>
  <si>
    <t>Sample Standard Deviation: Control</t>
  </si>
  <si>
    <t>Average: Exposed</t>
  </si>
  <si>
    <t>Sample Standard Deviation: Exposed</t>
  </si>
  <si>
    <t>All zero values are highlighted, meaning the correcponding ion was not detected in that specific sample and regarded as zero in calculating average and statistics.</t>
  </si>
  <si>
    <t>Yellow highlighted boxes for t-test means p&lt;0.05 comparing exposed and control</t>
  </si>
  <si>
    <t>Criterias for a putative adduct to be included in Table 1 and 2:</t>
  </si>
  <si>
    <t>(1) statistically significant difference comparing exposed and control;</t>
  </si>
  <si>
    <t>Criteria for a putative adduct to be included in Figure 3 (more conservative):</t>
  </si>
  <si>
    <t>Green highlighted boxes for fold changes indicates a value bigger than 10</t>
  </si>
  <si>
    <t>(1) Shows up in any of the exposed samples but none of the control samples ("Only in exposed")</t>
  </si>
  <si>
    <t>OR (2) shows a statistically significant difference when comparing exposed and control average with two-tailed t-test.</t>
  </si>
  <si>
    <t>AND (2) appeared in ALL of the three exposed samples (not necessarily all appear in control);</t>
  </si>
  <si>
    <t>AND (3) if there are any zero values in control group, the fold change has to be larger than 10.</t>
  </si>
  <si>
    <t>*</t>
  </si>
  <si>
    <t>Putative adducts included in Figure 3 was marked with "*"</t>
  </si>
  <si>
    <t>#</t>
  </si>
  <si>
    <t>Putative adducts included in Table 1 and 2 was marked with "#"</t>
  </si>
  <si>
    <r>
      <t>C</t>
    </r>
    <r>
      <rPr>
        <vertAlign val="subscript"/>
        <sz val="12"/>
        <color rgb="FF000000"/>
        <rFont val="Calibri"/>
        <family val="2"/>
      </rPr>
      <t>16</t>
    </r>
    <r>
      <rPr>
        <sz val="12"/>
        <color rgb="FF000000"/>
        <rFont val="Calibri"/>
        <family val="2"/>
      </rPr>
      <t>H</t>
    </r>
    <r>
      <rPr>
        <vertAlign val="subscript"/>
        <sz val="12"/>
        <color rgb="FF000000"/>
        <rFont val="Calibri"/>
        <family val="2"/>
      </rPr>
      <t>25</t>
    </r>
    <r>
      <rPr>
        <sz val="12"/>
        <color rgb="FF000000"/>
        <rFont val="Calibri"/>
        <family val="2"/>
      </rPr>
      <t>N</t>
    </r>
    <r>
      <rPr>
        <vertAlign val="subscript"/>
        <sz val="12"/>
        <color rgb="FF000000"/>
        <rFont val="Calibri"/>
        <family val="2"/>
      </rPr>
      <t>5</t>
    </r>
    <r>
      <rPr>
        <sz val="12"/>
        <color rgb="FF000000"/>
        <rFont val="Calibri"/>
        <family val="2"/>
      </rPr>
      <t>O</t>
    </r>
    <r>
      <rPr>
        <vertAlign val="subscript"/>
        <sz val="12"/>
        <color rgb="FF000000"/>
        <rFont val="Calibri"/>
        <family val="2"/>
      </rPr>
      <t>6</t>
    </r>
  </si>
  <si>
    <t>Not determined</t>
  </si>
  <si>
    <r>
      <t>C</t>
    </r>
    <r>
      <rPr>
        <vertAlign val="subscript"/>
        <sz val="12"/>
        <color rgb="FF000000"/>
        <rFont val="Calibri"/>
        <family val="2"/>
      </rPr>
      <t>13</t>
    </r>
    <r>
      <rPr>
        <sz val="12"/>
        <color rgb="FF000000"/>
        <rFont val="Calibri"/>
        <family val="2"/>
      </rPr>
      <t>H</t>
    </r>
    <r>
      <rPr>
        <vertAlign val="subscript"/>
        <sz val="12"/>
        <color rgb="FF000000"/>
        <rFont val="Calibri"/>
        <family val="2"/>
      </rPr>
      <t>19</t>
    </r>
    <r>
      <rPr>
        <sz val="12"/>
        <color rgb="FF000000"/>
        <rFont val="Calibri"/>
        <family val="2"/>
      </rPr>
      <t>N</t>
    </r>
    <r>
      <rPr>
        <vertAlign val="subscript"/>
        <sz val="12"/>
        <color rgb="FF000000"/>
        <rFont val="Calibri"/>
        <family val="2"/>
      </rPr>
      <t>3</t>
    </r>
    <r>
      <rPr>
        <sz val="12"/>
        <color rgb="FF000000"/>
        <rFont val="Calibri"/>
        <family val="2"/>
      </rPr>
      <t>O</t>
    </r>
    <r>
      <rPr>
        <vertAlign val="subscript"/>
        <sz val="12"/>
        <color rgb="FF000000"/>
        <rFont val="Calibri"/>
        <family val="2"/>
      </rPr>
      <t>5</t>
    </r>
  </si>
  <si>
    <t>They are not included in main text.</t>
  </si>
  <si>
    <t>There are two putative adducts name marked as "not determined". The structure was not reported before but a reasonable guess based on other adducts or reactions.</t>
  </si>
  <si>
    <t>S. oneidensis</t>
  </si>
  <si>
    <t>B. subtilis</t>
  </si>
  <si>
    <t>5,6-H-5,6-OH-dC</t>
  </si>
  <si>
    <t>unknown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</si>
</sst>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scheme val="minor"/>
    </font>
    <font>
      <b/>
      <sz val="11"/>
      <color theme="1"/>
      <name val="Calibri"/>
      <family val="2"/>
      <scheme val="minor"/>
    </font>
    <font>
      <i/>
      <sz val="11"/>
      <color theme="1"/>
      <name val="Calibri"/>
      <family val="2"/>
      <scheme val="minor"/>
    </font>
    <font>
      <vertAlign val="superscript"/>
      <sz val="11"/>
      <color theme="1"/>
      <name val="Calibri"/>
      <family val="2"/>
      <scheme val="minor"/>
    </font>
    <font>
      <sz val="12"/>
      <color rgb="FF000000"/>
      <name val="Calibri"/>
      <family val="2"/>
    </font>
    <font>
      <vertAlign val="subscript"/>
      <sz val="12"/>
      <color rgb="FF000000"/>
      <name val="Calibri"/>
      <family val="2"/>
    </font>
    <font>
      <sz val="11"/>
      <name val="Calibri"/>
      <family val="2"/>
    </font>
    <font>
      <sz val="12"/>
      <color rgb="FF000000"/>
      <name val="Calibri"/>
      <family val="2"/>
    </font>
    <font>
      <i/>
      <sz val="12"/>
      <color rgb="FF000000"/>
      <name val="Calibri"/>
      <family val="2"/>
    </font>
    <font>
      <i/>
      <vertAlign val="superscript"/>
      <sz val="12"/>
      <color rgb="FF000000"/>
      <name val="Calibri"/>
      <family val="2"/>
    </font>
    <font>
      <i/>
      <sz val="12"/>
      <color rgb="FF000000"/>
      <name val="Calibri"/>
      <family val="2"/>
    </font>
    <font>
      <b/>
      <sz val="11"/>
      <name val="Calibri"/>
      <family val="2"/>
      <scheme val="minor"/>
    </font>
    <font>
      <sz val="11"/>
      <name val="Calibri"/>
      <family val="2"/>
      <scheme val="minor"/>
    </font>
    <font>
      <vertAlign val="superscript"/>
      <sz val="12"/>
      <color rgb="FF000000"/>
      <name val="Calibri"/>
      <family val="2"/>
    </font>
    <font>
      <sz val="12"/>
      <color rgb="FF000000"/>
      <name val="Calibri"/>
      <family val="2"/>
      <scheme val="minor"/>
    </font>
    <font>
      <i/>
      <sz val="12"/>
      <color rgb="FF000000"/>
      <name val="Calibri"/>
      <family val="2"/>
      <scheme val="minor"/>
    </font>
    <font>
      <vertAlign val="superscript"/>
      <sz val="12"/>
      <color rgb="FF000000"/>
      <name val="Calibri"/>
      <family val="2"/>
      <scheme val="minor"/>
    </font>
    <font>
      <b/>
      <vertAlign val="superscript"/>
      <sz val="11"/>
      <color theme="1"/>
      <name val="Calibri"/>
      <family val="2"/>
      <scheme val="minor"/>
    </font>
    <font>
      <b/>
      <i/>
      <sz val="11"/>
      <color theme="1"/>
      <name val="Calibri"/>
      <family val="2"/>
      <scheme val="minor"/>
    </font>
    <font>
      <b/>
      <vertAlign val="subscript"/>
      <sz val="11"/>
      <color theme="1"/>
      <name val="Calibri"/>
      <family val="2"/>
      <scheme val="minor"/>
    </font>
    <font>
      <vertAlign val="subscript"/>
      <sz val="12"/>
      <color rgb="FF000000"/>
      <name val="Calibri"/>
      <family val="2"/>
      <scheme val="minor"/>
    </font>
    <font>
      <i/>
      <vertAlign val="superscript"/>
      <sz val="12"/>
      <color rgb="FF000000"/>
      <name val="Calibri"/>
      <family val="2"/>
      <scheme val="minor"/>
    </font>
    <font>
      <b/>
      <sz val="12"/>
      <color theme="0"/>
      <name val="Calibri"/>
      <family val="2"/>
      <scheme val="minor"/>
    </font>
    <font>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2">
    <xf numFmtId="0" fontId="0" fillId="0" borderId="0"/>
    <xf numFmtId="0" fontId="6" fillId="0" borderId="0"/>
  </cellStyleXfs>
  <cellXfs count="57">
    <xf numFmtId="0" fontId="0" fillId="0" borderId="0" xfId="0"/>
    <xf numFmtId="11" fontId="0" fillId="0" borderId="1" xfId="0" applyNumberFormat="1" applyBorder="1" applyAlignment="1">
      <alignment horizontal="center"/>
    </xf>
    <xf numFmtId="11" fontId="0" fillId="0" borderId="1" xfId="0" applyNumberFormat="1" applyFill="1" applyBorder="1" applyAlignment="1">
      <alignment horizontal="center"/>
    </xf>
    <xf numFmtId="0" fontId="0" fillId="0" borderId="0" xfId="0" applyAlignment="1">
      <alignment horizontal="center"/>
    </xf>
    <xf numFmtId="0" fontId="1" fillId="0" borderId="1" xfId="0" applyFont="1" applyBorder="1"/>
    <xf numFmtId="0" fontId="11" fillId="0" borderId="1" xfId="0" applyFont="1" applyBorder="1"/>
    <xf numFmtId="11" fontId="12" fillId="0" borderId="1" xfId="0" applyNumberFormat="1" applyFont="1" applyFill="1" applyBorder="1"/>
    <xf numFmtId="11" fontId="12" fillId="0" borderId="1" xfId="0" applyNumberFormat="1" applyFont="1" applyBorder="1"/>
    <xf numFmtId="0" fontId="0" fillId="0" borderId="1" xfId="0" applyBorder="1"/>
    <xf numFmtId="0" fontId="0" fillId="0" borderId="1" xfId="0" applyFill="1" applyBorder="1"/>
    <xf numFmtId="0" fontId="0" fillId="0" borderId="1" xfId="0" applyBorder="1" applyAlignment="1">
      <alignment horizontal="center"/>
    </xf>
    <xf numFmtId="11" fontId="0" fillId="0" borderId="1" xfId="0" applyNumberFormat="1" applyBorder="1"/>
    <xf numFmtId="0" fontId="0" fillId="0" borderId="3" xfId="0" applyBorder="1"/>
    <xf numFmtId="11" fontId="0" fillId="0" borderId="0" xfId="0" applyNumberFormat="1"/>
    <xf numFmtId="0" fontId="1" fillId="0" borderId="0" xfId="0" applyFont="1"/>
    <xf numFmtId="0" fontId="0" fillId="0" borderId="0" xfId="0" applyAlignment="1">
      <alignment horizontal="center" vertical="center" wrapText="1"/>
    </xf>
    <xf numFmtId="0" fontId="0" fillId="0" borderId="1" xfId="0" applyFont="1" applyBorder="1" applyAlignment="1">
      <alignment horizontal="center"/>
    </xf>
    <xf numFmtId="11" fontId="0" fillId="0" borderId="1" xfId="0" applyNumberFormat="1" applyFont="1" applyBorder="1" applyAlignment="1">
      <alignment horizontal="center"/>
    </xf>
    <xf numFmtId="11" fontId="0" fillId="0" borderId="1" xfId="0" applyNumberFormat="1" applyFont="1" applyFill="1" applyBorder="1" applyAlignment="1">
      <alignment horizontal="center"/>
    </xf>
    <xf numFmtId="0" fontId="0" fillId="0" borderId="1" xfId="0" applyFont="1" applyFill="1" applyBorder="1" applyAlignment="1">
      <alignment horizontal="center"/>
    </xf>
    <xf numFmtId="0" fontId="12" fillId="0" borderId="1" xfId="1" applyNumberFormat="1" applyFont="1" applyFill="1" applyBorder="1" applyAlignment="1">
      <alignment horizontal="center"/>
    </xf>
    <xf numFmtId="0" fontId="0" fillId="0" borderId="0" xfId="0" applyFont="1" applyAlignment="1">
      <alignment horizontal="center"/>
    </xf>
    <xf numFmtId="0" fontId="14" fillId="0" borderId="2" xfId="0" applyFont="1" applyBorder="1" applyAlignment="1">
      <alignment horizontal="center"/>
    </xf>
    <xf numFmtId="0" fontId="15" fillId="0" borderId="2" xfId="0" applyFont="1" applyBorder="1" applyAlignment="1">
      <alignment horizontal="center"/>
    </xf>
    <xf numFmtId="11" fontId="0" fillId="0" borderId="0" xfId="0" applyNumberFormat="1" applyFont="1" applyAlignment="1"/>
    <xf numFmtId="0" fontId="14" fillId="0" borderId="1" xfId="0" applyFont="1" applyBorder="1" applyAlignment="1">
      <alignment horizontal="center"/>
    </xf>
    <xf numFmtId="0" fontId="14" fillId="0" borderId="0" xfId="0" applyFont="1" applyBorder="1" applyAlignment="1">
      <alignment horizontal="center"/>
    </xf>
    <xf numFmtId="0" fontId="15" fillId="0" borderId="0" xfId="0" applyFont="1" applyFill="1" applyBorder="1" applyAlignment="1">
      <alignment horizontal="center"/>
    </xf>
    <xf numFmtId="0" fontId="0" fillId="0" borderId="0" xfId="0" applyFont="1" applyAlignment="1"/>
    <xf numFmtId="11" fontId="0" fillId="0" borderId="0" xfId="0" applyNumberFormat="1" applyFont="1" applyFill="1" applyAlignment="1"/>
    <xf numFmtId="0" fontId="0" fillId="0" borderId="1" xfId="0" applyBorder="1" applyAlignment="1"/>
    <xf numFmtId="0" fontId="0" fillId="0" borderId="0" xfId="0" applyAlignment="1"/>
    <xf numFmtId="0" fontId="4" fillId="0" borderId="1" xfId="0" applyFont="1" applyBorder="1" applyAlignment="1">
      <alignment horizontal="center"/>
    </xf>
    <xf numFmtId="0" fontId="10" fillId="0" borderId="1" xfId="0" applyFont="1" applyBorder="1" applyAlignment="1">
      <alignment horizontal="center"/>
    </xf>
    <xf numFmtId="0" fontId="7" fillId="0" borderId="1" xfId="0" applyFont="1" applyBorder="1" applyAlignment="1">
      <alignment horizontal="center"/>
    </xf>
    <xf numFmtId="0" fontId="8" fillId="0" borderId="1" xfId="0" applyFont="1" applyBorder="1" applyAlignment="1">
      <alignment horizontal="center"/>
    </xf>
    <xf numFmtId="0" fontId="4" fillId="0" borderId="1" xfId="0" applyFont="1" applyFill="1" applyBorder="1" applyAlignment="1">
      <alignment horizontal="center"/>
    </xf>
    <xf numFmtId="0" fontId="4" fillId="0" borderId="2" xfId="0" applyFont="1" applyBorder="1" applyAlignment="1">
      <alignment horizontal="center"/>
    </xf>
    <xf numFmtId="0" fontId="7" fillId="0" borderId="2" xfId="0" applyFont="1" applyBorder="1" applyAlignment="1">
      <alignment horizontal="center"/>
    </xf>
    <xf numFmtId="0" fontId="15" fillId="0" borderId="2" xfId="0" applyFont="1" applyFill="1" applyBorder="1" applyAlignment="1">
      <alignment horizontal="center"/>
    </xf>
    <xf numFmtId="11" fontId="0" fillId="0" borderId="0" xfId="0" applyNumberFormat="1" applyAlignment="1">
      <alignment horizontal="center"/>
    </xf>
    <xf numFmtId="0" fontId="0" fillId="0" borderId="2" xfId="0" applyFont="1" applyBorder="1" applyAlignment="1">
      <alignment horizontal="center"/>
    </xf>
    <xf numFmtId="0" fontId="0" fillId="0" borderId="1" xfId="0" applyNumberFormat="1" applyBorder="1" applyAlignment="1">
      <alignment horizontal="center"/>
    </xf>
    <xf numFmtId="0" fontId="0" fillId="0" borderId="0" xfId="0" applyNumberFormat="1" applyAlignment="1">
      <alignment horizontal="center"/>
    </xf>
    <xf numFmtId="11" fontId="0" fillId="0" borderId="0" xfId="0" applyNumberFormat="1" applyBorder="1" applyAlignment="1">
      <alignment horizontal="center"/>
    </xf>
    <xf numFmtId="0" fontId="22" fillId="3" borderId="1" xfId="0" applyFont="1" applyFill="1" applyBorder="1" applyAlignment="1">
      <alignment horizontal="center" vertical="center" wrapText="1"/>
    </xf>
    <xf numFmtId="11" fontId="22" fillId="3" borderId="1" xfId="0" applyNumberFormat="1" applyFont="1" applyFill="1" applyBorder="1" applyAlignment="1">
      <alignment horizontal="center" vertical="center" wrapText="1"/>
    </xf>
    <xf numFmtId="0" fontId="22" fillId="3" borderId="1" xfId="0" applyNumberFormat="1" applyFont="1" applyFill="1" applyBorder="1" applyAlignment="1">
      <alignment horizontal="center" vertical="center" wrapText="1"/>
    </xf>
    <xf numFmtId="0" fontId="22" fillId="3" borderId="1" xfId="0" applyFont="1" applyFill="1" applyBorder="1" applyAlignment="1">
      <alignment horizontal="center" wrapText="1"/>
    </xf>
    <xf numFmtId="0" fontId="14" fillId="0" borderId="2" xfId="0" applyFont="1" applyFill="1" applyBorder="1" applyAlignment="1">
      <alignment horizontal="center"/>
    </xf>
    <xf numFmtId="164" fontId="0" fillId="0" borderId="1" xfId="0" applyNumberFormat="1" applyBorder="1" applyAlignment="1">
      <alignment horizontal="center"/>
    </xf>
    <xf numFmtId="164" fontId="0" fillId="0" borderId="1" xfId="0" applyNumberFormat="1" applyFont="1" applyBorder="1" applyAlignment="1">
      <alignment horizontal="center"/>
    </xf>
    <xf numFmtId="164" fontId="0" fillId="0" borderId="1" xfId="0" applyNumberFormat="1" applyFont="1" applyFill="1" applyBorder="1" applyAlignment="1">
      <alignment horizontal="center"/>
    </xf>
    <xf numFmtId="164" fontId="0" fillId="0" borderId="1" xfId="0" applyNumberFormat="1" applyFill="1" applyBorder="1" applyAlignment="1">
      <alignment horizontal="center"/>
    </xf>
    <xf numFmtId="0" fontId="0" fillId="0" borderId="1" xfId="0" applyFill="1" applyBorder="1" applyAlignment="1">
      <alignment horizontal="center"/>
    </xf>
    <xf numFmtId="0" fontId="23" fillId="0" borderId="0" xfId="0" applyFont="1" applyAlignment="1">
      <alignment horizontal="center" vertical="center"/>
    </xf>
    <xf numFmtId="0" fontId="18" fillId="2" borderId="3" xfId="0" applyFont="1" applyFill="1" applyBorder="1"/>
  </cellXfs>
  <cellStyles count="2">
    <cellStyle name="Normal" xfId="0" builtinId="0"/>
    <cellStyle name="Normal 2" xfId="1" xr:uid="{00000000-0005-0000-0000-000001000000}"/>
  </cellStyles>
  <dxfs count="65">
    <dxf>
      <font>
        <color rgb="FF006100"/>
      </font>
      <fill>
        <patternFill>
          <bgColor rgb="FFC6EFCE"/>
        </patternFill>
      </fill>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9C5700"/>
      </font>
      <fill>
        <patternFill>
          <bgColor rgb="FFFFEB9C"/>
        </patternFill>
      </fill>
    </dxf>
    <dxf>
      <font>
        <b val="0"/>
        <i/>
        <color rgb="FFFF0000"/>
      </font>
    </dxf>
    <dxf>
      <font>
        <color rgb="FF006100"/>
      </font>
      <fill>
        <patternFill>
          <bgColor rgb="FFC6EFCE"/>
        </patternFill>
      </fill>
    </dxf>
    <dxf>
      <font>
        <color rgb="FF9C5700"/>
      </font>
      <fill>
        <patternFill>
          <bgColor rgb="FFFFEB9C"/>
        </patternFill>
      </fill>
    </dxf>
    <dxf>
      <font>
        <b val="0"/>
        <i/>
        <color rgb="FFFF0000"/>
      </font>
    </dxf>
    <dxf>
      <font>
        <color rgb="FF006100"/>
      </font>
      <fill>
        <patternFill>
          <bgColor rgb="FFC6EFCE"/>
        </patternFill>
      </fill>
    </dxf>
    <dxf>
      <font>
        <b val="0"/>
        <i/>
        <color rgb="FFFF0000"/>
      </font>
    </dxf>
    <dxf>
      <font>
        <color rgb="FF9C5700"/>
      </font>
      <fill>
        <patternFill>
          <bgColor rgb="FFFFEB9C"/>
        </patternFill>
      </fill>
    </dxf>
    <dxf>
      <font>
        <b val="0"/>
        <i/>
        <color rgb="FFFF0000"/>
      </font>
    </dxf>
    <dxf>
      <font>
        <b val="0"/>
        <i/>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4.png"/><Relationship Id="rId18" Type="http://schemas.openxmlformats.org/officeDocument/2006/relationships/image" Target="../media/image19.png"/><Relationship Id="rId26" Type="http://schemas.openxmlformats.org/officeDocument/2006/relationships/image" Target="../media/image27.png"/><Relationship Id="rId3" Type="http://schemas.openxmlformats.org/officeDocument/2006/relationships/image" Target="../media/image4.png"/><Relationship Id="rId21" Type="http://schemas.openxmlformats.org/officeDocument/2006/relationships/image" Target="../media/image22.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5" Type="http://schemas.openxmlformats.org/officeDocument/2006/relationships/image" Target="../media/image26.png"/><Relationship Id="rId33" Type="http://schemas.openxmlformats.org/officeDocument/2006/relationships/image" Target="../media/image34.png"/><Relationship Id="rId2" Type="http://schemas.openxmlformats.org/officeDocument/2006/relationships/image" Target="../media/image3.png"/><Relationship Id="rId16" Type="http://schemas.openxmlformats.org/officeDocument/2006/relationships/image" Target="../media/image17.png"/><Relationship Id="rId20" Type="http://schemas.openxmlformats.org/officeDocument/2006/relationships/image" Target="../media/image21.png"/><Relationship Id="rId29" Type="http://schemas.openxmlformats.org/officeDocument/2006/relationships/image" Target="../media/image30.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24" Type="http://schemas.openxmlformats.org/officeDocument/2006/relationships/image" Target="../media/image25.png"/><Relationship Id="rId32" Type="http://schemas.openxmlformats.org/officeDocument/2006/relationships/image" Target="../media/image33.tmp"/><Relationship Id="rId5" Type="http://schemas.openxmlformats.org/officeDocument/2006/relationships/image" Target="../media/image6.png"/><Relationship Id="rId15" Type="http://schemas.openxmlformats.org/officeDocument/2006/relationships/image" Target="../media/image16.png"/><Relationship Id="rId23" Type="http://schemas.openxmlformats.org/officeDocument/2006/relationships/image" Target="../media/image24.png"/><Relationship Id="rId28" Type="http://schemas.openxmlformats.org/officeDocument/2006/relationships/image" Target="../media/image29.png"/><Relationship Id="rId10" Type="http://schemas.openxmlformats.org/officeDocument/2006/relationships/image" Target="../media/image11.png"/><Relationship Id="rId19" Type="http://schemas.openxmlformats.org/officeDocument/2006/relationships/image" Target="../media/image20.png"/><Relationship Id="rId31" Type="http://schemas.openxmlformats.org/officeDocument/2006/relationships/image" Target="../media/image32.tmp"/><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 Id="rId22" Type="http://schemas.openxmlformats.org/officeDocument/2006/relationships/image" Target="../media/image23.png"/><Relationship Id="rId27" Type="http://schemas.openxmlformats.org/officeDocument/2006/relationships/image" Target="../media/image28.png"/><Relationship Id="rId30" Type="http://schemas.openxmlformats.org/officeDocument/2006/relationships/image" Target="../media/image31.png"/><Relationship Id="rId8"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41.png"/><Relationship Id="rId18" Type="http://schemas.openxmlformats.org/officeDocument/2006/relationships/image" Target="../media/image21.png"/><Relationship Id="rId3" Type="http://schemas.openxmlformats.org/officeDocument/2006/relationships/image" Target="../media/image37.png"/><Relationship Id="rId21" Type="http://schemas.openxmlformats.org/officeDocument/2006/relationships/image" Target="../media/image30.png"/><Relationship Id="rId7" Type="http://schemas.openxmlformats.org/officeDocument/2006/relationships/image" Target="../media/image39.png"/><Relationship Id="rId12" Type="http://schemas.openxmlformats.org/officeDocument/2006/relationships/image" Target="../media/image13.png"/><Relationship Id="rId17" Type="http://schemas.openxmlformats.org/officeDocument/2006/relationships/image" Target="../media/image22.png"/><Relationship Id="rId2" Type="http://schemas.openxmlformats.org/officeDocument/2006/relationships/image" Target="../media/image7.png"/><Relationship Id="rId16" Type="http://schemas.openxmlformats.org/officeDocument/2006/relationships/image" Target="../media/image23.png"/><Relationship Id="rId20" Type="http://schemas.openxmlformats.org/officeDocument/2006/relationships/image" Target="../media/image15.png"/><Relationship Id="rId1" Type="http://schemas.openxmlformats.org/officeDocument/2006/relationships/image" Target="../media/image36.png"/><Relationship Id="rId6" Type="http://schemas.openxmlformats.org/officeDocument/2006/relationships/image" Target="../media/image6.png"/><Relationship Id="rId11" Type="http://schemas.openxmlformats.org/officeDocument/2006/relationships/image" Target="../media/image40.png"/><Relationship Id="rId5" Type="http://schemas.openxmlformats.org/officeDocument/2006/relationships/image" Target="../media/image9.png"/><Relationship Id="rId15" Type="http://schemas.openxmlformats.org/officeDocument/2006/relationships/image" Target="../media/image24.png"/><Relationship Id="rId10" Type="http://schemas.openxmlformats.org/officeDocument/2006/relationships/image" Target="../media/image31.png"/><Relationship Id="rId19" Type="http://schemas.openxmlformats.org/officeDocument/2006/relationships/image" Target="../media/image43.png"/><Relationship Id="rId4" Type="http://schemas.openxmlformats.org/officeDocument/2006/relationships/image" Target="../media/image38.png"/><Relationship Id="rId9" Type="http://schemas.openxmlformats.org/officeDocument/2006/relationships/image" Target="../media/image12.png"/><Relationship Id="rId14" Type="http://schemas.openxmlformats.org/officeDocument/2006/relationships/image" Target="../media/image42.png"/><Relationship Id="rId22"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oneCellAnchor>
    <xdr:from>
      <xdr:col>13</xdr:col>
      <xdr:colOff>9524</xdr:colOff>
      <xdr:row>106</xdr:row>
      <xdr:rowOff>180975</xdr:rowOff>
    </xdr:from>
    <xdr:ext cx="1733551" cy="619125"/>
    <xdr:pic>
      <xdr:nvPicPr>
        <xdr:cNvPr id="2" name="image3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0810874" y="942975"/>
          <a:ext cx="1733551" cy="619125"/>
        </a:xfrm>
        <a:prstGeom prst="rect">
          <a:avLst/>
        </a:prstGeom>
        <a:noFill/>
      </xdr:spPr>
    </xdr:pic>
    <xdr:clientData fLocksWithSheet="0"/>
  </xdr:oneCellAnchor>
  <xdr:oneCellAnchor>
    <xdr:from>
      <xdr:col>13</xdr:col>
      <xdr:colOff>152400</xdr:colOff>
      <xdr:row>49</xdr:row>
      <xdr:rowOff>19051</xdr:rowOff>
    </xdr:from>
    <xdr:ext cx="666751" cy="819150"/>
    <xdr:pic>
      <xdr:nvPicPr>
        <xdr:cNvPr id="3" name="image2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10953750" y="2105026"/>
          <a:ext cx="666751" cy="819150"/>
        </a:xfrm>
        <a:prstGeom prst="rect">
          <a:avLst/>
        </a:prstGeom>
        <a:noFill/>
      </xdr:spPr>
    </xdr:pic>
    <xdr:clientData fLocksWithSheet="0"/>
  </xdr:oneCellAnchor>
  <xdr:oneCellAnchor>
    <xdr:from>
      <xdr:col>13</xdr:col>
      <xdr:colOff>0</xdr:colOff>
      <xdr:row>37</xdr:row>
      <xdr:rowOff>0</xdr:rowOff>
    </xdr:from>
    <xdr:ext cx="1152525" cy="733425"/>
    <xdr:pic>
      <xdr:nvPicPr>
        <xdr:cNvPr id="5" name="image60.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3" cstate="print"/>
        <a:stretch>
          <a:fillRect/>
        </a:stretch>
      </xdr:blipFill>
      <xdr:spPr>
        <a:xfrm>
          <a:off x="10801350" y="4476750"/>
          <a:ext cx="1152525" cy="733425"/>
        </a:xfrm>
        <a:prstGeom prst="rect">
          <a:avLst/>
        </a:prstGeom>
        <a:noFill/>
      </xdr:spPr>
    </xdr:pic>
    <xdr:clientData fLocksWithSheet="0"/>
  </xdr:oneCellAnchor>
  <xdr:oneCellAnchor>
    <xdr:from>
      <xdr:col>13</xdr:col>
      <xdr:colOff>137583</xdr:colOff>
      <xdr:row>1</xdr:row>
      <xdr:rowOff>127000</xdr:rowOff>
    </xdr:from>
    <xdr:ext cx="847725" cy="733425"/>
    <xdr:pic>
      <xdr:nvPicPr>
        <xdr:cNvPr id="6" name="image34.png">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4" cstate="print"/>
        <a:stretch>
          <a:fillRect/>
        </a:stretch>
      </xdr:blipFill>
      <xdr:spPr>
        <a:xfrm>
          <a:off x="13641916" y="889000"/>
          <a:ext cx="847725" cy="733425"/>
        </a:xfrm>
        <a:prstGeom prst="rect">
          <a:avLst/>
        </a:prstGeom>
        <a:noFill/>
      </xdr:spPr>
    </xdr:pic>
    <xdr:clientData fLocksWithSheet="0"/>
  </xdr:oneCellAnchor>
  <xdr:oneCellAnchor>
    <xdr:from>
      <xdr:col>13</xdr:col>
      <xdr:colOff>0</xdr:colOff>
      <xdr:row>16</xdr:row>
      <xdr:rowOff>0</xdr:rowOff>
    </xdr:from>
    <xdr:ext cx="847725" cy="800100"/>
    <xdr:pic>
      <xdr:nvPicPr>
        <xdr:cNvPr id="7" name="image63.png">
          <a:extLst>
            <a:ext uri="{FF2B5EF4-FFF2-40B4-BE49-F238E27FC236}">
              <a16:creationId xmlns:a16="http://schemas.microsoft.com/office/drawing/2014/main" id="{00000000-0008-0000-0100-000007000000}"/>
            </a:ext>
          </a:extLst>
        </xdr:cNvPr>
        <xdr:cNvPicPr preferRelativeResize="0"/>
      </xdr:nvPicPr>
      <xdr:blipFill>
        <a:blip xmlns:r="http://schemas.openxmlformats.org/officeDocument/2006/relationships" r:embed="rId5" cstate="print"/>
        <a:stretch>
          <a:fillRect/>
        </a:stretch>
      </xdr:blipFill>
      <xdr:spPr>
        <a:xfrm>
          <a:off x="10801350" y="6781800"/>
          <a:ext cx="847725" cy="800100"/>
        </a:xfrm>
        <a:prstGeom prst="rect">
          <a:avLst/>
        </a:prstGeom>
        <a:noFill/>
      </xdr:spPr>
    </xdr:pic>
    <xdr:clientData fLocksWithSheet="0"/>
  </xdr:oneCellAnchor>
  <xdr:oneCellAnchor>
    <xdr:from>
      <xdr:col>13</xdr:col>
      <xdr:colOff>0</xdr:colOff>
      <xdr:row>4</xdr:row>
      <xdr:rowOff>0</xdr:rowOff>
    </xdr:from>
    <xdr:ext cx="733425" cy="923925"/>
    <xdr:pic>
      <xdr:nvPicPr>
        <xdr:cNvPr id="9" name="image97.png">
          <a:extLst>
            <a:ext uri="{FF2B5EF4-FFF2-40B4-BE49-F238E27FC236}">
              <a16:creationId xmlns:a16="http://schemas.microsoft.com/office/drawing/2014/main" id="{00000000-0008-0000-0100-000009000000}"/>
            </a:ext>
          </a:extLst>
        </xdr:cNvPr>
        <xdr:cNvPicPr preferRelativeResize="0"/>
      </xdr:nvPicPr>
      <xdr:blipFill>
        <a:blip xmlns:r="http://schemas.openxmlformats.org/officeDocument/2006/relationships" r:embed="rId6" cstate="print"/>
        <a:stretch>
          <a:fillRect/>
        </a:stretch>
      </xdr:blipFill>
      <xdr:spPr>
        <a:xfrm>
          <a:off x="10801350" y="9105900"/>
          <a:ext cx="733425" cy="923925"/>
        </a:xfrm>
        <a:prstGeom prst="rect">
          <a:avLst/>
        </a:prstGeom>
        <a:noFill/>
      </xdr:spPr>
    </xdr:pic>
    <xdr:clientData fLocksWithSheet="0"/>
  </xdr:oneCellAnchor>
  <xdr:oneCellAnchor>
    <xdr:from>
      <xdr:col>13</xdr:col>
      <xdr:colOff>84667</xdr:colOff>
      <xdr:row>28</xdr:row>
      <xdr:rowOff>116415</xdr:rowOff>
    </xdr:from>
    <xdr:ext cx="847725" cy="714375"/>
    <xdr:pic>
      <xdr:nvPicPr>
        <xdr:cNvPr id="10" name="image11.png">
          <a:extLst>
            <a:ext uri="{FF2B5EF4-FFF2-40B4-BE49-F238E27FC236}">
              <a16:creationId xmlns:a16="http://schemas.microsoft.com/office/drawing/2014/main" id="{00000000-0008-0000-0100-00000A000000}"/>
            </a:ext>
          </a:extLst>
        </xdr:cNvPr>
        <xdr:cNvPicPr preferRelativeResize="0"/>
      </xdr:nvPicPr>
      <xdr:blipFill>
        <a:blip xmlns:r="http://schemas.openxmlformats.org/officeDocument/2006/relationships" r:embed="rId7" cstate="print"/>
        <a:stretch>
          <a:fillRect/>
        </a:stretch>
      </xdr:blipFill>
      <xdr:spPr>
        <a:xfrm>
          <a:off x="13589000" y="11694582"/>
          <a:ext cx="847725" cy="714375"/>
        </a:xfrm>
        <a:prstGeom prst="rect">
          <a:avLst/>
        </a:prstGeom>
        <a:noFill/>
      </xdr:spPr>
    </xdr:pic>
    <xdr:clientData fLocksWithSheet="0"/>
  </xdr:oneCellAnchor>
  <xdr:oneCellAnchor>
    <xdr:from>
      <xdr:col>13</xdr:col>
      <xdr:colOff>0</xdr:colOff>
      <xdr:row>10</xdr:row>
      <xdr:rowOff>0</xdr:rowOff>
    </xdr:from>
    <xdr:ext cx="676275" cy="847725"/>
    <xdr:pic>
      <xdr:nvPicPr>
        <xdr:cNvPr id="11" name="image9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8" cstate="print"/>
        <a:stretch>
          <a:fillRect/>
        </a:stretch>
      </xdr:blipFill>
      <xdr:spPr>
        <a:xfrm>
          <a:off x="10801350" y="11572875"/>
          <a:ext cx="676275" cy="847725"/>
        </a:xfrm>
        <a:prstGeom prst="rect">
          <a:avLst/>
        </a:prstGeom>
        <a:noFill/>
      </xdr:spPr>
    </xdr:pic>
    <xdr:clientData fLocksWithSheet="0"/>
  </xdr:oneCellAnchor>
  <xdr:oneCellAnchor>
    <xdr:from>
      <xdr:col>13</xdr:col>
      <xdr:colOff>44450</xdr:colOff>
      <xdr:row>7</xdr:row>
      <xdr:rowOff>17992</xdr:rowOff>
    </xdr:from>
    <xdr:ext cx="676275" cy="809625"/>
    <xdr:pic>
      <xdr:nvPicPr>
        <xdr:cNvPr id="12" name="image81.png">
          <a:extLst>
            <a:ext uri="{FF2B5EF4-FFF2-40B4-BE49-F238E27FC236}">
              <a16:creationId xmlns:a16="http://schemas.microsoft.com/office/drawing/2014/main" id="{00000000-0008-0000-0100-00000C000000}"/>
            </a:ext>
          </a:extLst>
        </xdr:cNvPr>
        <xdr:cNvPicPr preferRelativeResize="0"/>
      </xdr:nvPicPr>
      <xdr:blipFill>
        <a:blip xmlns:r="http://schemas.openxmlformats.org/officeDocument/2006/relationships" r:embed="rId9" cstate="print"/>
        <a:stretch>
          <a:fillRect/>
        </a:stretch>
      </xdr:blipFill>
      <xdr:spPr>
        <a:xfrm>
          <a:off x="13548783" y="3372909"/>
          <a:ext cx="676275" cy="809625"/>
        </a:xfrm>
        <a:prstGeom prst="rect">
          <a:avLst/>
        </a:prstGeom>
        <a:noFill/>
      </xdr:spPr>
    </xdr:pic>
    <xdr:clientData fLocksWithSheet="0"/>
  </xdr:oneCellAnchor>
  <xdr:oneCellAnchor>
    <xdr:from>
      <xdr:col>13</xdr:col>
      <xdr:colOff>66676</xdr:colOff>
      <xdr:row>40</xdr:row>
      <xdr:rowOff>19051</xdr:rowOff>
    </xdr:from>
    <xdr:ext cx="933450" cy="704850"/>
    <xdr:pic>
      <xdr:nvPicPr>
        <xdr:cNvPr id="13" name="image64.png">
          <a:extLst>
            <a:ext uri="{FF2B5EF4-FFF2-40B4-BE49-F238E27FC236}">
              <a16:creationId xmlns:a16="http://schemas.microsoft.com/office/drawing/2014/main" id="{00000000-0008-0000-0100-00000D000000}"/>
            </a:ext>
          </a:extLst>
        </xdr:cNvPr>
        <xdr:cNvPicPr preferRelativeResize="0"/>
      </xdr:nvPicPr>
      <xdr:blipFill>
        <a:blip xmlns:r="http://schemas.openxmlformats.org/officeDocument/2006/relationships" r:embed="rId10" cstate="print"/>
        <a:stretch>
          <a:fillRect/>
        </a:stretch>
      </xdr:blipFill>
      <xdr:spPr>
        <a:xfrm>
          <a:off x="11115676" y="15392401"/>
          <a:ext cx="933450" cy="704850"/>
        </a:xfrm>
        <a:prstGeom prst="rect">
          <a:avLst/>
        </a:prstGeom>
        <a:noFill/>
      </xdr:spPr>
    </xdr:pic>
    <xdr:clientData fLocksWithSheet="0"/>
  </xdr:oneCellAnchor>
  <xdr:oneCellAnchor>
    <xdr:from>
      <xdr:col>13</xdr:col>
      <xdr:colOff>0</xdr:colOff>
      <xdr:row>31</xdr:row>
      <xdr:rowOff>1</xdr:rowOff>
    </xdr:from>
    <xdr:ext cx="866775" cy="714374"/>
    <xdr:pic>
      <xdr:nvPicPr>
        <xdr:cNvPr id="15" name="image44.png">
          <a:extLst>
            <a:ext uri="{FF2B5EF4-FFF2-40B4-BE49-F238E27FC236}">
              <a16:creationId xmlns:a16="http://schemas.microsoft.com/office/drawing/2014/main" id="{00000000-0008-0000-0100-00000F000000}"/>
            </a:ext>
          </a:extLst>
        </xdr:cNvPr>
        <xdr:cNvPicPr preferRelativeResize="0"/>
      </xdr:nvPicPr>
      <xdr:blipFill>
        <a:blip xmlns:r="http://schemas.openxmlformats.org/officeDocument/2006/relationships" r:embed="rId11" cstate="print"/>
        <a:stretch>
          <a:fillRect/>
        </a:stretch>
      </xdr:blipFill>
      <xdr:spPr>
        <a:xfrm>
          <a:off x="10801350" y="14230351"/>
          <a:ext cx="866775" cy="714374"/>
        </a:xfrm>
        <a:prstGeom prst="rect">
          <a:avLst/>
        </a:prstGeom>
        <a:noFill/>
      </xdr:spPr>
    </xdr:pic>
    <xdr:clientData fLocksWithSheet="0"/>
  </xdr:oneCellAnchor>
  <xdr:oneCellAnchor>
    <xdr:from>
      <xdr:col>13</xdr:col>
      <xdr:colOff>105834</xdr:colOff>
      <xdr:row>52</xdr:row>
      <xdr:rowOff>74084</xdr:rowOff>
    </xdr:from>
    <xdr:ext cx="714374" cy="723900"/>
    <xdr:pic>
      <xdr:nvPicPr>
        <xdr:cNvPr id="16" name="image123.png">
          <a:extLst>
            <a:ext uri="{FF2B5EF4-FFF2-40B4-BE49-F238E27FC236}">
              <a16:creationId xmlns:a16="http://schemas.microsoft.com/office/drawing/2014/main" id="{00000000-0008-0000-0100-000010000000}"/>
            </a:ext>
          </a:extLst>
        </xdr:cNvPr>
        <xdr:cNvPicPr preferRelativeResize="0"/>
      </xdr:nvPicPr>
      <xdr:blipFill>
        <a:blip xmlns:r="http://schemas.openxmlformats.org/officeDocument/2006/relationships" r:embed="rId12" cstate="print"/>
        <a:stretch>
          <a:fillRect/>
        </a:stretch>
      </xdr:blipFill>
      <xdr:spPr>
        <a:xfrm>
          <a:off x="13324417" y="21992167"/>
          <a:ext cx="714374" cy="723900"/>
        </a:xfrm>
        <a:prstGeom prst="rect">
          <a:avLst/>
        </a:prstGeom>
        <a:noFill/>
      </xdr:spPr>
    </xdr:pic>
    <xdr:clientData fLocksWithSheet="0"/>
  </xdr:oneCellAnchor>
  <xdr:oneCellAnchor>
    <xdr:from>
      <xdr:col>13</xdr:col>
      <xdr:colOff>179917</xdr:colOff>
      <xdr:row>55</xdr:row>
      <xdr:rowOff>42333</xdr:rowOff>
    </xdr:from>
    <xdr:ext cx="771525" cy="857250"/>
    <xdr:pic>
      <xdr:nvPicPr>
        <xdr:cNvPr id="17" name="image13.png">
          <a:extLst>
            <a:ext uri="{FF2B5EF4-FFF2-40B4-BE49-F238E27FC236}">
              <a16:creationId xmlns:a16="http://schemas.microsoft.com/office/drawing/2014/main" id="{00000000-0008-0000-0100-000011000000}"/>
            </a:ext>
          </a:extLst>
        </xdr:cNvPr>
        <xdr:cNvPicPr preferRelativeResize="0"/>
      </xdr:nvPicPr>
      <xdr:blipFill>
        <a:blip xmlns:r="http://schemas.openxmlformats.org/officeDocument/2006/relationships" r:embed="rId13" cstate="print"/>
        <a:stretch>
          <a:fillRect/>
        </a:stretch>
      </xdr:blipFill>
      <xdr:spPr>
        <a:xfrm>
          <a:off x="13398500" y="23166916"/>
          <a:ext cx="771525" cy="857250"/>
        </a:xfrm>
        <a:prstGeom prst="rect">
          <a:avLst/>
        </a:prstGeom>
        <a:noFill/>
      </xdr:spPr>
    </xdr:pic>
    <xdr:clientData fLocksWithSheet="0"/>
  </xdr:oneCellAnchor>
  <xdr:oneCellAnchor>
    <xdr:from>
      <xdr:col>13</xdr:col>
      <xdr:colOff>0</xdr:colOff>
      <xdr:row>58</xdr:row>
      <xdr:rowOff>28575</xdr:rowOff>
    </xdr:from>
    <xdr:ext cx="878417" cy="818092"/>
    <xdr:pic>
      <xdr:nvPicPr>
        <xdr:cNvPr id="18" name="image129.png">
          <a:extLst>
            <a:ext uri="{FF2B5EF4-FFF2-40B4-BE49-F238E27FC236}">
              <a16:creationId xmlns:a16="http://schemas.microsoft.com/office/drawing/2014/main" id="{00000000-0008-0000-0100-000012000000}"/>
            </a:ext>
          </a:extLst>
        </xdr:cNvPr>
        <xdr:cNvPicPr preferRelativeResize="0"/>
      </xdr:nvPicPr>
      <xdr:blipFill>
        <a:blip xmlns:r="http://schemas.openxmlformats.org/officeDocument/2006/relationships" r:embed="rId14" cstate="print"/>
        <a:stretch>
          <a:fillRect/>
        </a:stretch>
      </xdr:blipFill>
      <xdr:spPr>
        <a:xfrm>
          <a:off x="13504333" y="24105658"/>
          <a:ext cx="878417" cy="818092"/>
        </a:xfrm>
        <a:prstGeom prst="rect">
          <a:avLst/>
        </a:prstGeom>
        <a:noFill/>
      </xdr:spPr>
    </xdr:pic>
    <xdr:clientData fLocksWithSheet="0"/>
  </xdr:oneCellAnchor>
  <xdr:oneCellAnchor>
    <xdr:from>
      <xdr:col>13</xdr:col>
      <xdr:colOff>1</xdr:colOff>
      <xdr:row>61</xdr:row>
      <xdr:rowOff>0</xdr:rowOff>
    </xdr:from>
    <xdr:ext cx="838200" cy="790575"/>
    <xdr:pic>
      <xdr:nvPicPr>
        <xdr:cNvPr id="19" name="image109.png">
          <a:extLst>
            <a:ext uri="{FF2B5EF4-FFF2-40B4-BE49-F238E27FC236}">
              <a16:creationId xmlns:a16="http://schemas.microsoft.com/office/drawing/2014/main" id="{00000000-0008-0000-0100-000013000000}"/>
            </a:ext>
          </a:extLst>
        </xdr:cNvPr>
        <xdr:cNvPicPr preferRelativeResize="0"/>
      </xdr:nvPicPr>
      <xdr:blipFill>
        <a:blip xmlns:r="http://schemas.openxmlformats.org/officeDocument/2006/relationships" r:embed="rId15" cstate="print"/>
        <a:stretch>
          <a:fillRect/>
        </a:stretch>
      </xdr:blipFill>
      <xdr:spPr>
        <a:xfrm>
          <a:off x="10801351" y="20145375"/>
          <a:ext cx="838200" cy="790575"/>
        </a:xfrm>
        <a:prstGeom prst="rect">
          <a:avLst/>
        </a:prstGeom>
        <a:noFill/>
      </xdr:spPr>
    </xdr:pic>
    <xdr:clientData fLocksWithSheet="0"/>
  </xdr:oneCellAnchor>
  <xdr:oneCellAnchor>
    <xdr:from>
      <xdr:col>13</xdr:col>
      <xdr:colOff>0</xdr:colOff>
      <xdr:row>70</xdr:row>
      <xdr:rowOff>0</xdr:rowOff>
    </xdr:from>
    <xdr:ext cx="1333500" cy="733425"/>
    <xdr:pic>
      <xdr:nvPicPr>
        <xdr:cNvPr id="20" name="image30.png">
          <a:extLst>
            <a:ext uri="{FF2B5EF4-FFF2-40B4-BE49-F238E27FC236}">
              <a16:creationId xmlns:a16="http://schemas.microsoft.com/office/drawing/2014/main" id="{00000000-0008-0000-0100-000014000000}"/>
            </a:ext>
          </a:extLst>
        </xdr:cNvPr>
        <xdr:cNvPicPr preferRelativeResize="0"/>
      </xdr:nvPicPr>
      <xdr:blipFill>
        <a:blip xmlns:r="http://schemas.openxmlformats.org/officeDocument/2006/relationships" r:embed="rId16" cstate="print"/>
        <a:stretch>
          <a:fillRect/>
        </a:stretch>
      </xdr:blipFill>
      <xdr:spPr>
        <a:xfrm>
          <a:off x="10801350" y="21374100"/>
          <a:ext cx="1333500" cy="733425"/>
        </a:xfrm>
        <a:prstGeom prst="rect">
          <a:avLst/>
        </a:prstGeom>
        <a:noFill/>
      </xdr:spPr>
    </xdr:pic>
    <xdr:clientData fLocksWithSheet="0"/>
  </xdr:oneCellAnchor>
  <xdr:oneCellAnchor>
    <xdr:from>
      <xdr:col>13</xdr:col>
      <xdr:colOff>0</xdr:colOff>
      <xdr:row>76</xdr:row>
      <xdr:rowOff>0</xdr:rowOff>
    </xdr:from>
    <xdr:ext cx="1362075" cy="809625"/>
    <xdr:pic>
      <xdr:nvPicPr>
        <xdr:cNvPr id="21" name="image25.png">
          <a:extLst>
            <a:ext uri="{FF2B5EF4-FFF2-40B4-BE49-F238E27FC236}">
              <a16:creationId xmlns:a16="http://schemas.microsoft.com/office/drawing/2014/main" id="{00000000-0008-0000-0100-000015000000}"/>
            </a:ext>
          </a:extLst>
        </xdr:cNvPr>
        <xdr:cNvPicPr preferRelativeResize="0"/>
      </xdr:nvPicPr>
      <xdr:blipFill>
        <a:blip xmlns:r="http://schemas.openxmlformats.org/officeDocument/2006/relationships" r:embed="rId17" cstate="print"/>
        <a:stretch>
          <a:fillRect/>
        </a:stretch>
      </xdr:blipFill>
      <xdr:spPr>
        <a:xfrm>
          <a:off x="10801350" y="22488525"/>
          <a:ext cx="1362075" cy="809625"/>
        </a:xfrm>
        <a:prstGeom prst="rect">
          <a:avLst/>
        </a:prstGeom>
        <a:noFill/>
      </xdr:spPr>
    </xdr:pic>
    <xdr:clientData fLocksWithSheet="0"/>
  </xdr:oneCellAnchor>
  <xdr:oneCellAnchor>
    <xdr:from>
      <xdr:col>13</xdr:col>
      <xdr:colOff>0</xdr:colOff>
      <xdr:row>91</xdr:row>
      <xdr:rowOff>52916</xdr:rowOff>
    </xdr:from>
    <xdr:ext cx="1323975" cy="762000"/>
    <xdr:pic>
      <xdr:nvPicPr>
        <xdr:cNvPr id="22" name="image56.png">
          <a:extLst>
            <a:ext uri="{FF2B5EF4-FFF2-40B4-BE49-F238E27FC236}">
              <a16:creationId xmlns:a16="http://schemas.microsoft.com/office/drawing/2014/main" id="{00000000-0008-0000-0100-000016000000}"/>
            </a:ext>
          </a:extLst>
        </xdr:cNvPr>
        <xdr:cNvPicPr preferRelativeResize="0"/>
      </xdr:nvPicPr>
      <xdr:blipFill>
        <a:blip xmlns:r="http://schemas.openxmlformats.org/officeDocument/2006/relationships" r:embed="rId18" cstate="print"/>
        <a:stretch>
          <a:fillRect/>
        </a:stretch>
      </xdr:blipFill>
      <xdr:spPr>
        <a:xfrm>
          <a:off x="13504333" y="38988999"/>
          <a:ext cx="1323975" cy="762000"/>
        </a:xfrm>
        <a:prstGeom prst="rect">
          <a:avLst/>
        </a:prstGeom>
        <a:noFill/>
      </xdr:spPr>
    </xdr:pic>
    <xdr:clientData fLocksWithSheet="0"/>
  </xdr:oneCellAnchor>
  <xdr:oneCellAnchor>
    <xdr:from>
      <xdr:col>13</xdr:col>
      <xdr:colOff>0</xdr:colOff>
      <xdr:row>103</xdr:row>
      <xdr:rowOff>0</xdr:rowOff>
    </xdr:from>
    <xdr:ext cx="952500" cy="829235"/>
    <xdr:pic>
      <xdr:nvPicPr>
        <xdr:cNvPr id="23" name="image21.png">
          <a:extLst>
            <a:ext uri="{FF2B5EF4-FFF2-40B4-BE49-F238E27FC236}">
              <a16:creationId xmlns:a16="http://schemas.microsoft.com/office/drawing/2014/main" id="{00000000-0008-0000-0100-000017000000}"/>
            </a:ext>
          </a:extLst>
        </xdr:cNvPr>
        <xdr:cNvPicPr preferRelativeResize="0"/>
      </xdr:nvPicPr>
      <xdr:blipFill>
        <a:blip xmlns:r="http://schemas.openxmlformats.org/officeDocument/2006/relationships" r:embed="rId19" cstate="print"/>
        <a:stretch>
          <a:fillRect/>
        </a:stretch>
      </xdr:blipFill>
      <xdr:spPr>
        <a:xfrm>
          <a:off x="10802471" y="25470971"/>
          <a:ext cx="952500" cy="829235"/>
        </a:xfrm>
        <a:prstGeom prst="rect">
          <a:avLst/>
        </a:prstGeom>
        <a:noFill/>
      </xdr:spPr>
    </xdr:pic>
    <xdr:clientData fLocksWithSheet="0"/>
  </xdr:oneCellAnchor>
  <xdr:oneCellAnchor>
    <xdr:from>
      <xdr:col>13</xdr:col>
      <xdr:colOff>0</xdr:colOff>
      <xdr:row>100</xdr:row>
      <xdr:rowOff>0</xdr:rowOff>
    </xdr:from>
    <xdr:ext cx="1400175" cy="952500"/>
    <xdr:pic>
      <xdr:nvPicPr>
        <xdr:cNvPr id="24" name="image111.png">
          <a:extLst>
            <a:ext uri="{FF2B5EF4-FFF2-40B4-BE49-F238E27FC236}">
              <a16:creationId xmlns:a16="http://schemas.microsoft.com/office/drawing/2014/main" id="{00000000-0008-0000-0100-000018000000}"/>
            </a:ext>
          </a:extLst>
        </xdr:cNvPr>
        <xdr:cNvPicPr preferRelativeResize="0"/>
      </xdr:nvPicPr>
      <xdr:blipFill>
        <a:blip xmlns:r="http://schemas.openxmlformats.org/officeDocument/2006/relationships" r:embed="rId20" cstate="print"/>
        <a:stretch>
          <a:fillRect/>
        </a:stretch>
      </xdr:blipFill>
      <xdr:spPr>
        <a:xfrm>
          <a:off x="10836088" y="26670000"/>
          <a:ext cx="1400175" cy="952500"/>
        </a:xfrm>
        <a:prstGeom prst="rect">
          <a:avLst/>
        </a:prstGeom>
        <a:noFill/>
      </xdr:spPr>
    </xdr:pic>
    <xdr:clientData fLocksWithSheet="0"/>
  </xdr:oneCellAnchor>
  <xdr:oneCellAnchor>
    <xdr:from>
      <xdr:col>13</xdr:col>
      <xdr:colOff>0</xdr:colOff>
      <xdr:row>97</xdr:row>
      <xdr:rowOff>0</xdr:rowOff>
    </xdr:from>
    <xdr:ext cx="1479177" cy="840441"/>
    <xdr:pic>
      <xdr:nvPicPr>
        <xdr:cNvPr id="25" name="image46.png">
          <a:extLst>
            <a:ext uri="{FF2B5EF4-FFF2-40B4-BE49-F238E27FC236}">
              <a16:creationId xmlns:a16="http://schemas.microsoft.com/office/drawing/2014/main" id="{00000000-0008-0000-0100-000019000000}"/>
            </a:ext>
          </a:extLst>
        </xdr:cNvPr>
        <xdr:cNvPicPr preferRelativeResize="0"/>
      </xdr:nvPicPr>
      <xdr:blipFill>
        <a:blip xmlns:r="http://schemas.openxmlformats.org/officeDocument/2006/relationships" r:embed="rId21" cstate="print"/>
        <a:stretch>
          <a:fillRect/>
        </a:stretch>
      </xdr:blipFill>
      <xdr:spPr>
        <a:xfrm>
          <a:off x="10836088" y="27992294"/>
          <a:ext cx="1479177" cy="840441"/>
        </a:xfrm>
        <a:prstGeom prst="rect">
          <a:avLst/>
        </a:prstGeom>
        <a:noFill/>
      </xdr:spPr>
    </xdr:pic>
    <xdr:clientData fLocksWithSheet="0"/>
  </xdr:oneCellAnchor>
  <xdr:oneCellAnchor>
    <xdr:from>
      <xdr:col>13</xdr:col>
      <xdr:colOff>52918</xdr:colOff>
      <xdr:row>82</xdr:row>
      <xdr:rowOff>42333</xdr:rowOff>
    </xdr:from>
    <xdr:ext cx="1446741" cy="804333"/>
    <xdr:pic>
      <xdr:nvPicPr>
        <xdr:cNvPr id="27" name="image126.png">
          <a:extLst>
            <a:ext uri="{FF2B5EF4-FFF2-40B4-BE49-F238E27FC236}">
              <a16:creationId xmlns:a16="http://schemas.microsoft.com/office/drawing/2014/main" id="{00000000-0008-0000-0100-00001B000000}"/>
            </a:ext>
          </a:extLst>
        </xdr:cNvPr>
        <xdr:cNvPicPr preferRelativeResize="0"/>
      </xdr:nvPicPr>
      <xdr:blipFill>
        <a:blip xmlns:r="http://schemas.openxmlformats.org/officeDocument/2006/relationships" r:embed="rId22" cstate="print"/>
        <a:stretch>
          <a:fillRect/>
        </a:stretch>
      </xdr:blipFill>
      <xdr:spPr>
        <a:xfrm>
          <a:off x="11938001" y="35030833"/>
          <a:ext cx="1446741" cy="804333"/>
        </a:xfrm>
        <a:prstGeom prst="rect">
          <a:avLst/>
        </a:prstGeom>
        <a:noFill/>
      </xdr:spPr>
    </xdr:pic>
    <xdr:clientData fLocksWithSheet="0"/>
  </xdr:oneCellAnchor>
  <xdr:oneCellAnchor>
    <xdr:from>
      <xdr:col>13</xdr:col>
      <xdr:colOff>0</xdr:colOff>
      <xdr:row>73</xdr:row>
      <xdr:rowOff>0</xdr:rowOff>
    </xdr:from>
    <xdr:ext cx="1352550" cy="838200"/>
    <xdr:pic>
      <xdr:nvPicPr>
        <xdr:cNvPr id="28" name="image24.png">
          <a:extLst>
            <a:ext uri="{FF2B5EF4-FFF2-40B4-BE49-F238E27FC236}">
              <a16:creationId xmlns:a16="http://schemas.microsoft.com/office/drawing/2014/main" id="{00000000-0008-0000-0100-00001C000000}"/>
            </a:ext>
          </a:extLst>
        </xdr:cNvPr>
        <xdr:cNvPicPr preferRelativeResize="0"/>
      </xdr:nvPicPr>
      <xdr:blipFill>
        <a:blip xmlns:r="http://schemas.openxmlformats.org/officeDocument/2006/relationships" r:embed="rId23" cstate="print"/>
        <a:stretch>
          <a:fillRect/>
        </a:stretch>
      </xdr:blipFill>
      <xdr:spPr>
        <a:xfrm>
          <a:off x="10836088" y="31925559"/>
          <a:ext cx="1352550" cy="838200"/>
        </a:xfrm>
        <a:prstGeom prst="rect">
          <a:avLst/>
        </a:prstGeom>
        <a:noFill/>
      </xdr:spPr>
    </xdr:pic>
    <xdr:clientData fLocksWithSheet="0"/>
  </xdr:oneCellAnchor>
  <xdr:oneCellAnchor>
    <xdr:from>
      <xdr:col>13</xdr:col>
      <xdr:colOff>0</xdr:colOff>
      <xdr:row>34</xdr:row>
      <xdr:rowOff>0</xdr:rowOff>
    </xdr:from>
    <xdr:ext cx="933450" cy="714375"/>
    <xdr:pic>
      <xdr:nvPicPr>
        <xdr:cNvPr id="29" name="image62.png">
          <a:extLst>
            <a:ext uri="{FF2B5EF4-FFF2-40B4-BE49-F238E27FC236}">
              <a16:creationId xmlns:a16="http://schemas.microsoft.com/office/drawing/2014/main" id="{00000000-0008-0000-0100-00001D000000}"/>
            </a:ext>
          </a:extLst>
        </xdr:cNvPr>
        <xdr:cNvPicPr preferRelativeResize="0"/>
      </xdr:nvPicPr>
      <xdr:blipFill>
        <a:blip xmlns:r="http://schemas.openxmlformats.org/officeDocument/2006/relationships" r:embed="rId24" cstate="print"/>
        <a:stretch>
          <a:fillRect/>
        </a:stretch>
      </xdr:blipFill>
      <xdr:spPr>
        <a:xfrm>
          <a:off x="10836088" y="33841765"/>
          <a:ext cx="933450" cy="714375"/>
        </a:xfrm>
        <a:prstGeom prst="rect">
          <a:avLst/>
        </a:prstGeom>
        <a:noFill/>
      </xdr:spPr>
    </xdr:pic>
    <xdr:clientData fLocksWithSheet="0"/>
  </xdr:oneCellAnchor>
  <xdr:oneCellAnchor>
    <xdr:from>
      <xdr:col>13</xdr:col>
      <xdr:colOff>0</xdr:colOff>
      <xdr:row>22</xdr:row>
      <xdr:rowOff>0</xdr:rowOff>
    </xdr:from>
    <xdr:ext cx="866775" cy="809625"/>
    <xdr:pic>
      <xdr:nvPicPr>
        <xdr:cNvPr id="31" name="image67.png">
          <a:extLst>
            <a:ext uri="{FF2B5EF4-FFF2-40B4-BE49-F238E27FC236}">
              <a16:creationId xmlns:a16="http://schemas.microsoft.com/office/drawing/2014/main" id="{00000000-0008-0000-0100-00001F000000}"/>
            </a:ext>
          </a:extLst>
        </xdr:cNvPr>
        <xdr:cNvPicPr preferRelativeResize="0"/>
      </xdr:nvPicPr>
      <xdr:blipFill>
        <a:blip xmlns:r="http://schemas.openxmlformats.org/officeDocument/2006/relationships" r:embed="rId25" cstate="print"/>
        <a:stretch>
          <a:fillRect/>
        </a:stretch>
      </xdr:blipFill>
      <xdr:spPr>
        <a:xfrm>
          <a:off x="10836088" y="36519971"/>
          <a:ext cx="866775" cy="809625"/>
        </a:xfrm>
        <a:prstGeom prst="rect">
          <a:avLst/>
        </a:prstGeom>
        <a:noFill/>
      </xdr:spPr>
    </xdr:pic>
    <xdr:clientData fLocksWithSheet="0"/>
  </xdr:oneCellAnchor>
  <xdr:oneCellAnchor>
    <xdr:from>
      <xdr:col>13</xdr:col>
      <xdr:colOff>0</xdr:colOff>
      <xdr:row>19</xdr:row>
      <xdr:rowOff>0</xdr:rowOff>
    </xdr:from>
    <xdr:ext cx="895350" cy="695325"/>
    <xdr:pic>
      <xdr:nvPicPr>
        <xdr:cNvPr id="32" name="image78.png">
          <a:extLst>
            <a:ext uri="{FF2B5EF4-FFF2-40B4-BE49-F238E27FC236}">
              <a16:creationId xmlns:a16="http://schemas.microsoft.com/office/drawing/2014/main" id="{00000000-0008-0000-0100-000020000000}"/>
            </a:ext>
          </a:extLst>
        </xdr:cNvPr>
        <xdr:cNvPicPr preferRelativeResize="0"/>
      </xdr:nvPicPr>
      <xdr:blipFill>
        <a:blip xmlns:r="http://schemas.openxmlformats.org/officeDocument/2006/relationships" r:embed="rId26" cstate="print"/>
        <a:stretch>
          <a:fillRect/>
        </a:stretch>
      </xdr:blipFill>
      <xdr:spPr>
        <a:xfrm>
          <a:off x="10836088" y="37775029"/>
          <a:ext cx="895350" cy="695325"/>
        </a:xfrm>
        <a:prstGeom prst="rect">
          <a:avLst/>
        </a:prstGeom>
        <a:noFill/>
      </xdr:spPr>
    </xdr:pic>
    <xdr:clientData fLocksWithSheet="0"/>
  </xdr:oneCellAnchor>
  <xdr:oneCellAnchor>
    <xdr:from>
      <xdr:col>13</xdr:col>
      <xdr:colOff>0</xdr:colOff>
      <xdr:row>79</xdr:row>
      <xdr:rowOff>0</xdr:rowOff>
    </xdr:from>
    <xdr:ext cx="1047750" cy="828675"/>
    <xdr:pic>
      <xdr:nvPicPr>
        <xdr:cNvPr id="33" name="image58.png">
          <a:extLst>
            <a:ext uri="{FF2B5EF4-FFF2-40B4-BE49-F238E27FC236}">
              <a16:creationId xmlns:a16="http://schemas.microsoft.com/office/drawing/2014/main" id="{00000000-0008-0000-0100-000021000000}"/>
            </a:ext>
          </a:extLst>
        </xdr:cNvPr>
        <xdr:cNvPicPr preferRelativeResize="0"/>
      </xdr:nvPicPr>
      <xdr:blipFill>
        <a:blip xmlns:r="http://schemas.openxmlformats.org/officeDocument/2006/relationships" r:embed="rId27" cstate="print"/>
        <a:stretch>
          <a:fillRect/>
        </a:stretch>
      </xdr:blipFill>
      <xdr:spPr>
        <a:xfrm>
          <a:off x="10836088" y="39018882"/>
          <a:ext cx="1047750" cy="828675"/>
        </a:xfrm>
        <a:prstGeom prst="rect">
          <a:avLst/>
        </a:prstGeom>
        <a:noFill/>
      </xdr:spPr>
    </xdr:pic>
    <xdr:clientData fLocksWithSheet="0"/>
  </xdr:oneCellAnchor>
  <xdr:oneCellAnchor>
    <xdr:from>
      <xdr:col>13</xdr:col>
      <xdr:colOff>0</xdr:colOff>
      <xdr:row>88</xdr:row>
      <xdr:rowOff>0</xdr:rowOff>
    </xdr:from>
    <xdr:ext cx="800100" cy="952500"/>
    <xdr:pic>
      <xdr:nvPicPr>
        <xdr:cNvPr id="34" name="image121.png">
          <a:extLst>
            <a:ext uri="{FF2B5EF4-FFF2-40B4-BE49-F238E27FC236}">
              <a16:creationId xmlns:a16="http://schemas.microsoft.com/office/drawing/2014/main" id="{00000000-0008-0000-0100-000022000000}"/>
            </a:ext>
          </a:extLst>
        </xdr:cNvPr>
        <xdr:cNvPicPr preferRelativeResize="0"/>
      </xdr:nvPicPr>
      <xdr:blipFill>
        <a:blip xmlns:r="http://schemas.openxmlformats.org/officeDocument/2006/relationships" r:embed="rId28" cstate="print"/>
        <a:stretch>
          <a:fillRect/>
        </a:stretch>
      </xdr:blipFill>
      <xdr:spPr>
        <a:xfrm>
          <a:off x="11049000" y="40347900"/>
          <a:ext cx="800100" cy="952500"/>
        </a:xfrm>
        <a:prstGeom prst="rect">
          <a:avLst/>
        </a:prstGeom>
        <a:noFill/>
      </xdr:spPr>
    </xdr:pic>
    <xdr:clientData fLocksWithSheet="0"/>
  </xdr:oneCellAnchor>
  <xdr:oneCellAnchor>
    <xdr:from>
      <xdr:col>13</xdr:col>
      <xdr:colOff>42333</xdr:colOff>
      <xdr:row>67</xdr:row>
      <xdr:rowOff>42333</xdr:rowOff>
    </xdr:from>
    <xdr:ext cx="1066800" cy="1114425"/>
    <xdr:pic>
      <xdr:nvPicPr>
        <xdr:cNvPr id="36" name="image66.png">
          <a:extLst>
            <a:ext uri="{FF2B5EF4-FFF2-40B4-BE49-F238E27FC236}">
              <a16:creationId xmlns:a16="http://schemas.microsoft.com/office/drawing/2014/main" id="{00000000-0008-0000-0100-000024000000}"/>
            </a:ext>
          </a:extLst>
        </xdr:cNvPr>
        <xdr:cNvPicPr preferRelativeResize="0"/>
      </xdr:nvPicPr>
      <xdr:blipFill>
        <a:blip xmlns:r="http://schemas.openxmlformats.org/officeDocument/2006/relationships" r:embed="rId29" cstate="print"/>
        <a:stretch>
          <a:fillRect/>
        </a:stretch>
      </xdr:blipFill>
      <xdr:spPr>
        <a:xfrm>
          <a:off x="13546666" y="27749500"/>
          <a:ext cx="1066800" cy="1114425"/>
        </a:xfrm>
        <a:prstGeom prst="rect">
          <a:avLst/>
        </a:prstGeom>
        <a:noFill/>
      </xdr:spPr>
    </xdr:pic>
    <xdr:clientData fLocksWithSheet="0"/>
  </xdr:oneCellAnchor>
  <xdr:oneCellAnchor>
    <xdr:from>
      <xdr:col>13</xdr:col>
      <xdr:colOff>201083</xdr:colOff>
      <xdr:row>46</xdr:row>
      <xdr:rowOff>42334</xdr:rowOff>
    </xdr:from>
    <xdr:ext cx="771525" cy="952500"/>
    <xdr:pic>
      <xdr:nvPicPr>
        <xdr:cNvPr id="37" name="image107.png">
          <a:extLst>
            <a:ext uri="{FF2B5EF4-FFF2-40B4-BE49-F238E27FC236}">
              <a16:creationId xmlns:a16="http://schemas.microsoft.com/office/drawing/2014/main" id="{00000000-0008-0000-0100-000025000000}"/>
            </a:ext>
          </a:extLst>
        </xdr:cNvPr>
        <xdr:cNvPicPr preferRelativeResize="0"/>
      </xdr:nvPicPr>
      <xdr:blipFill>
        <a:blip xmlns:r="http://schemas.openxmlformats.org/officeDocument/2006/relationships" r:embed="rId30" cstate="print"/>
        <a:stretch>
          <a:fillRect/>
        </a:stretch>
      </xdr:blipFill>
      <xdr:spPr>
        <a:xfrm>
          <a:off x="13419666" y="19346334"/>
          <a:ext cx="771525" cy="9525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13</xdr:col>
          <xdr:colOff>69850</xdr:colOff>
          <xdr:row>94</xdr:row>
          <xdr:rowOff>12700</xdr:rowOff>
        </xdr:from>
        <xdr:to>
          <xdr:col>13</xdr:col>
          <xdr:colOff>774700</xdr:colOff>
          <xdr:row>94</xdr:row>
          <xdr:rowOff>971550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13</xdr:col>
      <xdr:colOff>116417</xdr:colOff>
      <xdr:row>64</xdr:row>
      <xdr:rowOff>63500</xdr:rowOff>
    </xdr:from>
    <xdr:ext cx="838200" cy="790575"/>
    <xdr:pic>
      <xdr:nvPicPr>
        <xdr:cNvPr id="38" name="image109.png">
          <a:extLst>
            <a:ext uri="{FF2B5EF4-FFF2-40B4-BE49-F238E27FC236}">
              <a16:creationId xmlns:a16="http://schemas.microsoft.com/office/drawing/2014/main" id="{00000000-0008-0000-0100-000026000000}"/>
            </a:ext>
          </a:extLst>
        </xdr:cNvPr>
        <xdr:cNvPicPr preferRelativeResize="0"/>
      </xdr:nvPicPr>
      <xdr:blipFill>
        <a:blip xmlns:r="http://schemas.openxmlformats.org/officeDocument/2006/relationships" r:embed="rId15" cstate="print"/>
        <a:stretch>
          <a:fillRect/>
        </a:stretch>
      </xdr:blipFill>
      <xdr:spPr>
        <a:xfrm>
          <a:off x="13335000" y="26924000"/>
          <a:ext cx="838200" cy="790575"/>
        </a:xfrm>
        <a:prstGeom prst="rect">
          <a:avLst/>
        </a:prstGeom>
        <a:noFill/>
      </xdr:spPr>
    </xdr:pic>
    <xdr:clientData fLocksWithSheet="0"/>
  </xdr:oneCellAnchor>
  <xdr:twoCellAnchor editAs="oneCell">
    <xdr:from>
      <xdr:col>13</xdr:col>
      <xdr:colOff>74083</xdr:colOff>
      <xdr:row>85</xdr:row>
      <xdr:rowOff>52917</xdr:rowOff>
    </xdr:from>
    <xdr:to>
      <xdr:col>13</xdr:col>
      <xdr:colOff>1587500</xdr:colOff>
      <xdr:row>85</xdr:row>
      <xdr:rowOff>899026</xdr:rowOff>
    </xdr:to>
    <xdr:pic>
      <xdr:nvPicPr>
        <xdr:cNvPr id="14" name="Pictur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13292666" y="36628917"/>
          <a:ext cx="1513417" cy="846109"/>
        </a:xfrm>
        <a:prstGeom prst="rect">
          <a:avLst/>
        </a:prstGeom>
      </xdr:spPr>
    </xdr:pic>
    <xdr:clientData/>
  </xdr:twoCellAnchor>
  <xdr:twoCellAnchor editAs="oneCell">
    <xdr:from>
      <xdr:col>13</xdr:col>
      <xdr:colOff>95251</xdr:colOff>
      <xdr:row>43</xdr:row>
      <xdr:rowOff>127000</xdr:rowOff>
    </xdr:from>
    <xdr:to>
      <xdr:col>13</xdr:col>
      <xdr:colOff>1428751</xdr:colOff>
      <xdr:row>43</xdr:row>
      <xdr:rowOff>804579</xdr:rowOff>
    </xdr:to>
    <xdr:pic>
      <xdr:nvPicPr>
        <xdr:cNvPr id="35" name="Picture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13313834" y="18182167"/>
          <a:ext cx="1333500" cy="677579"/>
        </a:xfrm>
        <a:prstGeom prst="rect">
          <a:avLst/>
        </a:prstGeom>
      </xdr:spPr>
    </xdr:pic>
    <xdr:clientData/>
  </xdr:twoCellAnchor>
  <xdr:twoCellAnchor editAs="oneCell">
    <xdr:from>
      <xdr:col>13</xdr:col>
      <xdr:colOff>61385</xdr:colOff>
      <xdr:row>13</xdr:row>
      <xdr:rowOff>44699</xdr:rowOff>
    </xdr:from>
    <xdr:to>
      <xdr:col>13</xdr:col>
      <xdr:colOff>862279</xdr:colOff>
      <xdr:row>14</xdr:row>
      <xdr:rowOff>105834</xdr:rowOff>
    </xdr:to>
    <xdr:pic>
      <xdr:nvPicPr>
        <xdr:cNvPr id="39" name="Picture 38">
          <a:extLst>
            <a:ext uri="{FF2B5EF4-FFF2-40B4-BE49-F238E27FC236}">
              <a16:creationId xmlns:a16="http://schemas.microsoft.com/office/drawing/2014/main" id="{031F0DFC-3693-4B9C-89C7-000DEF12CF23}"/>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13862052" y="5907866"/>
          <a:ext cx="800894" cy="830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104775</xdr:colOff>
      <xdr:row>1</xdr:row>
      <xdr:rowOff>76200</xdr:rowOff>
    </xdr:from>
    <xdr:to>
      <xdr:col>13</xdr:col>
      <xdr:colOff>952192</xdr:colOff>
      <xdr:row>1</xdr:row>
      <xdr:rowOff>807783</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0448925" y="1009650"/>
          <a:ext cx="847417" cy="731583"/>
        </a:xfrm>
        <a:prstGeom prst="rect">
          <a:avLst/>
        </a:prstGeom>
      </xdr:spPr>
    </xdr:pic>
    <xdr:clientData/>
  </xdr:twoCellAnchor>
  <xdr:oneCellAnchor>
    <xdr:from>
      <xdr:col>13</xdr:col>
      <xdr:colOff>190500</xdr:colOff>
      <xdr:row>4</xdr:row>
      <xdr:rowOff>38100</xdr:rowOff>
    </xdr:from>
    <xdr:ext cx="666750" cy="800100"/>
    <xdr:pic>
      <xdr:nvPicPr>
        <xdr:cNvPr id="5" name="image97.pn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2" cstate="print"/>
        <a:stretch>
          <a:fillRect/>
        </a:stretch>
      </xdr:blipFill>
      <xdr:spPr>
        <a:xfrm>
          <a:off x="10353675" y="2219325"/>
          <a:ext cx="666750" cy="800100"/>
        </a:xfrm>
        <a:prstGeom prst="rect">
          <a:avLst/>
        </a:prstGeom>
        <a:noFill/>
      </xdr:spPr>
    </xdr:pic>
    <xdr:clientData fLocksWithSheet="0"/>
  </xdr:oneCellAnchor>
  <xdr:oneCellAnchor>
    <xdr:from>
      <xdr:col>13</xdr:col>
      <xdr:colOff>200025</xdr:colOff>
      <xdr:row>7</xdr:row>
      <xdr:rowOff>0</xdr:rowOff>
    </xdr:from>
    <xdr:ext cx="657225" cy="809625"/>
    <xdr:pic>
      <xdr:nvPicPr>
        <xdr:cNvPr id="6" name="image91.png">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3" cstate="print"/>
        <a:stretch>
          <a:fillRect/>
        </a:stretch>
      </xdr:blipFill>
      <xdr:spPr>
        <a:xfrm>
          <a:off x="9944100" y="3438525"/>
          <a:ext cx="657225" cy="809625"/>
        </a:xfrm>
        <a:prstGeom prst="rect">
          <a:avLst/>
        </a:prstGeom>
        <a:noFill/>
      </xdr:spPr>
    </xdr:pic>
    <xdr:clientData fLocksWithSheet="0"/>
  </xdr:oneCellAnchor>
  <xdr:oneCellAnchor>
    <xdr:from>
      <xdr:col>13</xdr:col>
      <xdr:colOff>257175</xdr:colOff>
      <xdr:row>10</xdr:row>
      <xdr:rowOff>0</xdr:rowOff>
    </xdr:from>
    <xdr:ext cx="619125" cy="762000"/>
    <xdr:pic>
      <xdr:nvPicPr>
        <xdr:cNvPr id="7" name="image94.png">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4" cstate="print"/>
        <a:stretch>
          <a:fillRect/>
        </a:stretch>
      </xdr:blipFill>
      <xdr:spPr>
        <a:xfrm>
          <a:off x="10001250" y="4629150"/>
          <a:ext cx="619125" cy="762000"/>
        </a:xfrm>
        <a:prstGeom prst="rect">
          <a:avLst/>
        </a:prstGeom>
        <a:noFill/>
      </xdr:spPr>
    </xdr:pic>
    <xdr:clientData fLocksWithSheet="0"/>
  </xdr:oneCellAnchor>
  <xdr:oneCellAnchor>
    <xdr:from>
      <xdr:col>13</xdr:col>
      <xdr:colOff>209550</xdr:colOff>
      <xdr:row>12</xdr:row>
      <xdr:rowOff>180975</xdr:rowOff>
    </xdr:from>
    <xdr:ext cx="676275" cy="847725"/>
    <xdr:pic>
      <xdr:nvPicPr>
        <xdr:cNvPr id="8" name="image92.png">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5" cstate="print"/>
        <a:stretch>
          <a:fillRect/>
        </a:stretch>
      </xdr:blipFill>
      <xdr:spPr>
        <a:xfrm>
          <a:off x="10553700" y="5772150"/>
          <a:ext cx="676275" cy="847725"/>
        </a:xfrm>
        <a:prstGeom prst="rect">
          <a:avLst/>
        </a:prstGeom>
        <a:noFill/>
      </xdr:spPr>
    </xdr:pic>
    <xdr:clientData fLocksWithSheet="0"/>
  </xdr:oneCellAnchor>
  <xdr:oneCellAnchor>
    <xdr:from>
      <xdr:col>13</xdr:col>
      <xdr:colOff>95250</xdr:colOff>
      <xdr:row>16</xdr:row>
      <xdr:rowOff>9525</xdr:rowOff>
    </xdr:from>
    <xdr:ext cx="847725" cy="800100"/>
    <xdr:pic>
      <xdr:nvPicPr>
        <xdr:cNvPr id="9" name="image63.png">
          <a:extLst>
            <a:ext uri="{FF2B5EF4-FFF2-40B4-BE49-F238E27FC236}">
              <a16:creationId xmlns:a16="http://schemas.microsoft.com/office/drawing/2014/main" id="{00000000-0008-0000-0200-000009000000}"/>
            </a:ext>
          </a:extLst>
        </xdr:cNvPr>
        <xdr:cNvPicPr preferRelativeResize="0"/>
      </xdr:nvPicPr>
      <xdr:blipFill>
        <a:blip xmlns:r="http://schemas.openxmlformats.org/officeDocument/2006/relationships" r:embed="rId6" cstate="print"/>
        <a:stretch>
          <a:fillRect/>
        </a:stretch>
      </xdr:blipFill>
      <xdr:spPr>
        <a:xfrm>
          <a:off x="10439400" y="7010400"/>
          <a:ext cx="847725" cy="800100"/>
        </a:xfrm>
        <a:prstGeom prst="rect">
          <a:avLst/>
        </a:prstGeom>
        <a:noFill/>
      </xdr:spPr>
    </xdr:pic>
    <xdr:clientData fLocksWithSheet="0"/>
  </xdr:oneCellAnchor>
  <xdr:oneCellAnchor>
    <xdr:from>
      <xdr:col>13</xdr:col>
      <xdr:colOff>142875</xdr:colOff>
      <xdr:row>19</xdr:row>
      <xdr:rowOff>0</xdr:rowOff>
    </xdr:from>
    <xdr:ext cx="733425" cy="771525"/>
    <xdr:pic>
      <xdr:nvPicPr>
        <xdr:cNvPr id="10" name="image43.png">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7" cstate="print"/>
        <a:stretch>
          <a:fillRect/>
        </a:stretch>
      </xdr:blipFill>
      <xdr:spPr>
        <a:xfrm>
          <a:off x="10487025" y="8229600"/>
          <a:ext cx="733425" cy="771525"/>
        </a:xfrm>
        <a:prstGeom prst="rect">
          <a:avLst/>
        </a:prstGeom>
        <a:noFill/>
      </xdr:spPr>
    </xdr:pic>
    <xdr:clientData fLocksWithSheet="0"/>
  </xdr:oneCellAnchor>
  <xdr:oneCellAnchor>
    <xdr:from>
      <xdr:col>13</xdr:col>
      <xdr:colOff>123825</xdr:colOff>
      <xdr:row>28</xdr:row>
      <xdr:rowOff>57150</xdr:rowOff>
    </xdr:from>
    <xdr:ext cx="847725" cy="647700"/>
    <xdr:pic>
      <xdr:nvPicPr>
        <xdr:cNvPr id="12" name="image11.png">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8" cstate="print"/>
        <a:stretch>
          <a:fillRect/>
        </a:stretch>
      </xdr:blipFill>
      <xdr:spPr>
        <a:xfrm>
          <a:off x="10467975" y="11229975"/>
          <a:ext cx="847725" cy="647700"/>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13</xdr:col>
          <xdr:colOff>57150</xdr:colOff>
          <xdr:row>22</xdr:row>
          <xdr:rowOff>12700</xdr:rowOff>
        </xdr:from>
        <xdr:to>
          <xdr:col>13</xdr:col>
          <xdr:colOff>971550</xdr:colOff>
          <xdr:row>22</xdr:row>
          <xdr:rowOff>850900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0</xdr:colOff>
      <xdr:row>31</xdr:row>
      <xdr:rowOff>0</xdr:rowOff>
    </xdr:from>
    <xdr:ext cx="933450" cy="809625"/>
    <xdr:pic>
      <xdr:nvPicPr>
        <xdr:cNvPr id="13" name="image44.png">
          <a:extLst>
            <a:ext uri="{FF2B5EF4-FFF2-40B4-BE49-F238E27FC236}">
              <a16:creationId xmlns:a16="http://schemas.microsoft.com/office/drawing/2014/main" id="{00000000-0008-0000-0200-00000D000000}"/>
            </a:ext>
          </a:extLst>
        </xdr:cNvPr>
        <xdr:cNvPicPr preferRelativeResize="0"/>
      </xdr:nvPicPr>
      <xdr:blipFill>
        <a:blip xmlns:r="http://schemas.openxmlformats.org/officeDocument/2006/relationships" r:embed="rId9" cstate="print"/>
        <a:stretch>
          <a:fillRect/>
        </a:stretch>
      </xdr:blipFill>
      <xdr:spPr>
        <a:xfrm>
          <a:off x="10344150" y="12344400"/>
          <a:ext cx="933450" cy="809625"/>
        </a:xfrm>
        <a:prstGeom prst="rect">
          <a:avLst/>
        </a:prstGeom>
        <a:noFill/>
      </xdr:spPr>
    </xdr:pic>
    <xdr:clientData fLocksWithSheet="0"/>
  </xdr:oneCellAnchor>
  <xdr:oneCellAnchor>
    <xdr:from>
      <xdr:col>13</xdr:col>
      <xdr:colOff>161925</xdr:colOff>
      <xdr:row>34</xdr:row>
      <xdr:rowOff>19050</xdr:rowOff>
    </xdr:from>
    <xdr:ext cx="771525" cy="952500"/>
    <xdr:pic>
      <xdr:nvPicPr>
        <xdr:cNvPr id="14" name="image107.png">
          <a:extLst>
            <a:ext uri="{FF2B5EF4-FFF2-40B4-BE49-F238E27FC236}">
              <a16:creationId xmlns:a16="http://schemas.microsoft.com/office/drawing/2014/main" id="{00000000-0008-0000-0200-00000E000000}"/>
            </a:ext>
          </a:extLst>
        </xdr:cNvPr>
        <xdr:cNvPicPr preferRelativeResize="0"/>
      </xdr:nvPicPr>
      <xdr:blipFill>
        <a:blip xmlns:r="http://schemas.openxmlformats.org/officeDocument/2006/relationships" r:embed="rId10" cstate="print"/>
        <a:stretch>
          <a:fillRect/>
        </a:stretch>
      </xdr:blipFill>
      <xdr:spPr>
        <a:xfrm>
          <a:off x="10506075" y="13544550"/>
          <a:ext cx="771525" cy="952500"/>
        </a:xfrm>
        <a:prstGeom prst="rect">
          <a:avLst/>
        </a:prstGeom>
        <a:noFill/>
      </xdr:spPr>
    </xdr:pic>
    <xdr:clientData fLocksWithSheet="0"/>
  </xdr:oneCellAnchor>
  <xdr:oneCellAnchor>
    <xdr:from>
      <xdr:col>13</xdr:col>
      <xdr:colOff>76200</xdr:colOff>
      <xdr:row>37</xdr:row>
      <xdr:rowOff>19050</xdr:rowOff>
    </xdr:from>
    <xdr:ext cx="904875" cy="828675"/>
    <xdr:pic>
      <xdr:nvPicPr>
        <xdr:cNvPr id="15" name="image74.png">
          <a:extLst>
            <a:ext uri="{FF2B5EF4-FFF2-40B4-BE49-F238E27FC236}">
              <a16:creationId xmlns:a16="http://schemas.microsoft.com/office/drawing/2014/main" id="{00000000-0008-0000-0200-00000F000000}"/>
            </a:ext>
          </a:extLst>
        </xdr:cNvPr>
        <xdr:cNvPicPr preferRelativeResize="0"/>
      </xdr:nvPicPr>
      <xdr:blipFill>
        <a:blip xmlns:r="http://schemas.openxmlformats.org/officeDocument/2006/relationships" r:embed="rId11" cstate="print"/>
        <a:stretch>
          <a:fillRect/>
        </a:stretch>
      </xdr:blipFill>
      <xdr:spPr>
        <a:xfrm>
          <a:off x="10420350" y="14925675"/>
          <a:ext cx="904875" cy="828675"/>
        </a:xfrm>
        <a:prstGeom prst="rect">
          <a:avLst/>
        </a:prstGeom>
        <a:noFill/>
      </xdr:spPr>
    </xdr:pic>
    <xdr:clientData fLocksWithSheet="0"/>
  </xdr:oneCellAnchor>
  <xdr:oneCellAnchor>
    <xdr:from>
      <xdr:col>13</xdr:col>
      <xdr:colOff>142875</xdr:colOff>
      <xdr:row>40</xdr:row>
      <xdr:rowOff>19050</xdr:rowOff>
    </xdr:from>
    <xdr:ext cx="828675" cy="952500"/>
    <xdr:pic>
      <xdr:nvPicPr>
        <xdr:cNvPr id="16" name="image123.png">
          <a:extLst>
            <a:ext uri="{FF2B5EF4-FFF2-40B4-BE49-F238E27FC236}">
              <a16:creationId xmlns:a16="http://schemas.microsoft.com/office/drawing/2014/main" id="{00000000-0008-0000-0200-000010000000}"/>
            </a:ext>
          </a:extLst>
        </xdr:cNvPr>
        <xdr:cNvPicPr preferRelativeResize="0"/>
      </xdr:nvPicPr>
      <xdr:blipFill>
        <a:blip xmlns:r="http://schemas.openxmlformats.org/officeDocument/2006/relationships" r:embed="rId12" cstate="print"/>
        <a:stretch>
          <a:fillRect/>
        </a:stretch>
      </xdr:blipFill>
      <xdr:spPr>
        <a:xfrm>
          <a:off x="10487025" y="16182975"/>
          <a:ext cx="828675" cy="952500"/>
        </a:xfrm>
        <a:prstGeom prst="rect">
          <a:avLst/>
        </a:prstGeom>
        <a:noFill/>
      </xdr:spPr>
    </xdr:pic>
    <xdr:clientData fLocksWithSheet="0"/>
  </xdr:oneCellAnchor>
  <xdr:oneCellAnchor>
    <xdr:from>
      <xdr:col>13</xdr:col>
      <xdr:colOff>0</xdr:colOff>
      <xdr:row>43</xdr:row>
      <xdr:rowOff>0</xdr:rowOff>
    </xdr:from>
    <xdr:ext cx="971550" cy="771525"/>
    <xdr:pic>
      <xdr:nvPicPr>
        <xdr:cNvPr id="17" name="image76.png">
          <a:extLst>
            <a:ext uri="{FF2B5EF4-FFF2-40B4-BE49-F238E27FC236}">
              <a16:creationId xmlns:a16="http://schemas.microsoft.com/office/drawing/2014/main" id="{00000000-0008-0000-0200-000011000000}"/>
            </a:ext>
          </a:extLst>
        </xdr:cNvPr>
        <xdr:cNvPicPr preferRelativeResize="0"/>
      </xdr:nvPicPr>
      <xdr:blipFill>
        <a:blip xmlns:r="http://schemas.openxmlformats.org/officeDocument/2006/relationships" r:embed="rId13" cstate="print"/>
        <a:stretch>
          <a:fillRect/>
        </a:stretch>
      </xdr:blipFill>
      <xdr:spPr>
        <a:xfrm>
          <a:off x="10344150" y="17535525"/>
          <a:ext cx="971550" cy="771525"/>
        </a:xfrm>
        <a:prstGeom prst="rect">
          <a:avLst/>
        </a:prstGeom>
        <a:noFill/>
      </xdr:spPr>
    </xdr:pic>
    <xdr:clientData fLocksWithSheet="0"/>
  </xdr:oneCellAnchor>
  <xdr:oneCellAnchor>
    <xdr:from>
      <xdr:col>13</xdr:col>
      <xdr:colOff>104776</xdr:colOff>
      <xdr:row>46</xdr:row>
      <xdr:rowOff>1</xdr:rowOff>
    </xdr:from>
    <xdr:ext cx="1076324" cy="733424"/>
    <xdr:pic>
      <xdr:nvPicPr>
        <xdr:cNvPr id="18" name="image7.png">
          <a:extLst>
            <a:ext uri="{FF2B5EF4-FFF2-40B4-BE49-F238E27FC236}">
              <a16:creationId xmlns:a16="http://schemas.microsoft.com/office/drawing/2014/main" id="{00000000-0008-0000-0200-000012000000}"/>
            </a:ext>
          </a:extLst>
        </xdr:cNvPr>
        <xdr:cNvPicPr preferRelativeResize="0"/>
      </xdr:nvPicPr>
      <xdr:blipFill>
        <a:blip xmlns:r="http://schemas.openxmlformats.org/officeDocument/2006/relationships" r:embed="rId14" cstate="print"/>
        <a:stretch>
          <a:fillRect/>
        </a:stretch>
      </xdr:blipFill>
      <xdr:spPr>
        <a:xfrm>
          <a:off x="10267951" y="19812001"/>
          <a:ext cx="1076324" cy="733424"/>
        </a:xfrm>
        <a:prstGeom prst="rect">
          <a:avLst/>
        </a:prstGeom>
        <a:noFill/>
      </xdr:spPr>
    </xdr:pic>
    <xdr:clientData fLocksWithSheet="0"/>
  </xdr:oneCellAnchor>
  <xdr:oneCellAnchor>
    <xdr:from>
      <xdr:col>13</xdr:col>
      <xdr:colOff>66674</xdr:colOff>
      <xdr:row>49</xdr:row>
      <xdr:rowOff>19049</xdr:rowOff>
    </xdr:from>
    <xdr:ext cx="1171575" cy="733425"/>
    <xdr:pic>
      <xdr:nvPicPr>
        <xdr:cNvPr id="19" name="image24.png">
          <a:extLst>
            <a:ext uri="{FF2B5EF4-FFF2-40B4-BE49-F238E27FC236}">
              <a16:creationId xmlns:a16="http://schemas.microsoft.com/office/drawing/2014/main" id="{00000000-0008-0000-0200-000013000000}"/>
            </a:ext>
          </a:extLst>
        </xdr:cNvPr>
        <xdr:cNvPicPr preferRelativeResize="0"/>
      </xdr:nvPicPr>
      <xdr:blipFill>
        <a:blip xmlns:r="http://schemas.openxmlformats.org/officeDocument/2006/relationships" r:embed="rId15" cstate="print"/>
        <a:stretch>
          <a:fillRect/>
        </a:stretch>
      </xdr:blipFill>
      <xdr:spPr>
        <a:xfrm>
          <a:off x="10229849" y="20974049"/>
          <a:ext cx="1171575" cy="733425"/>
        </a:xfrm>
        <a:prstGeom prst="rect">
          <a:avLst/>
        </a:prstGeom>
        <a:noFill/>
      </xdr:spPr>
    </xdr:pic>
    <xdr:clientData fLocksWithSheet="0"/>
  </xdr:oneCellAnchor>
  <xdr:oneCellAnchor>
    <xdr:from>
      <xdr:col>13</xdr:col>
      <xdr:colOff>19051</xdr:colOff>
      <xdr:row>52</xdr:row>
      <xdr:rowOff>38100</xdr:rowOff>
    </xdr:from>
    <xdr:ext cx="1181100" cy="704849"/>
    <xdr:pic>
      <xdr:nvPicPr>
        <xdr:cNvPr id="20" name="image126.png">
          <a:extLst>
            <a:ext uri="{FF2B5EF4-FFF2-40B4-BE49-F238E27FC236}">
              <a16:creationId xmlns:a16="http://schemas.microsoft.com/office/drawing/2014/main" id="{00000000-0008-0000-0200-000014000000}"/>
            </a:ext>
          </a:extLst>
        </xdr:cNvPr>
        <xdr:cNvPicPr preferRelativeResize="0"/>
      </xdr:nvPicPr>
      <xdr:blipFill>
        <a:blip xmlns:r="http://schemas.openxmlformats.org/officeDocument/2006/relationships" r:embed="rId16" cstate="print"/>
        <a:stretch>
          <a:fillRect/>
        </a:stretch>
      </xdr:blipFill>
      <xdr:spPr>
        <a:xfrm>
          <a:off x="10182226" y="23298150"/>
          <a:ext cx="1181100" cy="704849"/>
        </a:xfrm>
        <a:prstGeom prst="rect">
          <a:avLst/>
        </a:prstGeom>
        <a:noFill/>
      </xdr:spPr>
    </xdr:pic>
    <xdr:clientData fLocksWithSheet="0"/>
  </xdr:oneCellAnchor>
  <xdr:oneCellAnchor>
    <xdr:from>
      <xdr:col>13</xdr:col>
      <xdr:colOff>9525</xdr:colOff>
      <xdr:row>58</xdr:row>
      <xdr:rowOff>95251</xdr:rowOff>
    </xdr:from>
    <xdr:ext cx="1019175" cy="571500"/>
    <xdr:pic>
      <xdr:nvPicPr>
        <xdr:cNvPr id="22" name="image46.png">
          <a:extLst>
            <a:ext uri="{FF2B5EF4-FFF2-40B4-BE49-F238E27FC236}">
              <a16:creationId xmlns:a16="http://schemas.microsoft.com/office/drawing/2014/main" id="{00000000-0008-0000-0200-000016000000}"/>
            </a:ext>
          </a:extLst>
        </xdr:cNvPr>
        <xdr:cNvPicPr preferRelativeResize="0"/>
      </xdr:nvPicPr>
      <xdr:blipFill>
        <a:blip xmlns:r="http://schemas.openxmlformats.org/officeDocument/2006/relationships" r:embed="rId17" cstate="print"/>
        <a:stretch>
          <a:fillRect/>
        </a:stretch>
      </xdr:blipFill>
      <xdr:spPr>
        <a:xfrm>
          <a:off x="10353675" y="27841576"/>
          <a:ext cx="1019175" cy="571500"/>
        </a:xfrm>
        <a:prstGeom prst="rect">
          <a:avLst/>
        </a:prstGeom>
        <a:noFill/>
      </xdr:spPr>
    </xdr:pic>
    <xdr:clientData fLocksWithSheet="0"/>
  </xdr:oneCellAnchor>
  <xdr:oneCellAnchor>
    <xdr:from>
      <xdr:col>13</xdr:col>
      <xdr:colOff>152400</xdr:colOff>
      <xdr:row>61</xdr:row>
      <xdr:rowOff>28574</xdr:rowOff>
    </xdr:from>
    <xdr:ext cx="962025" cy="695325"/>
    <xdr:pic>
      <xdr:nvPicPr>
        <xdr:cNvPr id="23" name="image111.png">
          <a:extLst>
            <a:ext uri="{FF2B5EF4-FFF2-40B4-BE49-F238E27FC236}">
              <a16:creationId xmlns:a16="http://schemas.microsoft.com/office/drawing/2014/main" id="{00000000-0008-0000-0200-000017000000}"/>
            </a:ext>
          </a:extLst>
        </xdr:cNvPr>
        <xdr:cNvPicPr preferRelativeResize="0"/>
      </xdr:nvPicPr>
      <xdr:blipFill>
        <a:blip xmlns:r="http://schemas.openxmlformats.org/officeDocument/2006/relationships" r:embed="rId18" cstate="print"/>
        <a:stretch>
          <a:fillRect/>
        </a:stretch>
      </xdr:blipFill>
      <xdr:spPr>
        <a:xfrm>
          <a:off x="10315575" y="28908374"/>
          <a:ext cx="962025" cy="695325"/>
        </a:xfrm>
        <a:prstGeom prst="rect">
          <a:avLst/>
        </a:prstGeom>
        <a:noFill/>
      </xdr:spPr>
    </xdr:pic>
    <xdr:clientData fLocksWithSheet="0"/>
  </xdr:oneCellAnchor>
  <xdr:oneCellAnchor>
    <xdr:from>
      <xdr:col>13</xdr:col>
      <xdr:colOff>123825</xdr:colOff>
      <xdr:row>64</xdr:row>
      <xdr:rowOff>19050</xdr:rowOff>
    </xdr:from>
    <xdr:ext cx="933450" cy="733425"/>
    <xdr:pic>
      <xdr:nvPicPr>
        <xdr:cNvPr id="24" name="image112.png">
          <a:extLst>
            <a:ext uri="{FF2B5EF4-FFF2-40B4-BE49-F238E27FC236}">
              <a16:creationId xmlns:a16="http://schemas.microsoft.com/office/drawing/2014/main" id="{00000000-0008-0000-0200-000018000000}"/>
            </a:ext>
          </a:extLst>
        </xdr:cNvPr>
        <xdr:cNvPicPr preferRelativeResize="0"/>
      </xdr:nvPicPr>
      <xdr:blipFill>
        <a:blip xmlns:r="http://schemas.openxmlformats.org/officeDocument/2006/relationships" r:embed="rId19" cstate="print"/>
        <a:stretch>
          <a:fillRect/>
        </a:stretch>
      </xdr:blipFill>
      <xdr:spPr>
        <a:xfrm>
          <a:off x="13109575" y="26614967"/>
          <a:ext cx="933450" cy="733425"/>
        </a:xfrm>
        <a:prstGeom prst="rect">
          <a:avLst/>
        </a:prstGeom>
        <a:noFill/>
      </xdr:spPr>
    </xdr:pic>
    <xdr:clientData fLocksWithSheet="0"/>
  </xdr:oneCellAnchor>
  <xdr:oneCellAnchor>
    <xdr:from>
      <xdr:col>13</xdr:col>
      <xdr:colOff>232833</xdr:colOff>
      <xdr:row>70</xdr:row>
      <xdr:rowOff>114300</xdr:rowOff>
    </xdr:from>
    <xdr:ext cx="828675" cy="714375"/>
    <xdr:pic>
      <xdr:nvPicPr>
        <xdr:cNvPr id="27" name="image129.png">
          <a:extLst>
            <a:ext uri="{FF2B5EF4-FFF2-40B4-BE49-F238E27FC236}">
              <a16:creationId xmlns:a16="http://schemas.microsoft.com/office/drawing/2014/main" id="{00000000-0008-0000-0200-00001B000000}"/>
            </a:ext>
          </a:extLst>
        </xdr:cNvPr>
        <xdr:cNvPicPr preferRelativeResize="0"/>
      </xdr:nvPicPr>
      <xdr:blipFill>
        <a:blip xmlns:r="http://schemas.openxmlformats.org/officeDocument/2006/relationships" r:embed="rId20" cstate="print"/>
        <a:stretch>
          <a:fillRect/>
        </a:stretch>
      </xdr:blipFill>
      <xdr:spPr>
        <a:xfrm>
          <a:off x="13218583" y="29578300"/>
          <a:ext cx="828675" cy="714375"/>
        </a:xfrm>
        <a:prstGeom prst="rect">
          <a:avLst/>
        </a:prstGeom>
        <a:noFill/>
      </xdr:spPr>
    </xdr:pic>
    <xdr:clientData fLocksWithSheet="0"/>
  </xdr:oneCellAnchor>
  <xdr:oneCellAnchor>
    <xdr:from>
      <xdr:col>13</xdr:col>
      <xdr:colOff>95250</xdr:colOff>
      <xdr:row>73</xdr:row>
      <xdr:rowOff>19050</xdr:rowOff>
    </xdr:from>
    <xdr:ext cx="828675" cy="714375"/>
    <xdr:pic>
      <xdr:nvPicPr>
        <xdr:cNvPr id="28" name="image129.png">
          <a:extLst>
            <a:ext uri="{FF2B5EF4-FFF2-40B4-BE49-F238E27FC236}">
              <a16:creationId xmlns:a16="http://schemas.microsoft.com/office/drawing/2014/main" id="{00000000-0008-0000-0200-00001C000000}"/>
            </a:ext>
          </a:extLst>
        </xdr:cNvPr>
        <xdr:cNvPicPr preferRelativeResize="0"/>
      </xdr:nvPicPr>
      <xdr:blipFill>
        <a:blip xmlns:r="http://schemas.openxmlformats.org/officeDocument/2006/relationships" r:embed="rId20" cstate="print"/>
        <a:stretch>
          <a:fillRect/>
        </a:stretch>
      </xdr:blipFill>
      <xdr:spPr>
        <a:xfrm>
          <a:off x="10439400" y="33604200"/>
          <a:ext cx="828675" cy="714375"/>
        </a:xfrm>
        <a:prstGeom prst="rect">
          <a:avLst/>
        </a:prstGeom>
        <a:noFill/>
      </xdr:spPr>
    </xdr:pic>
    <xdr:clientData fLocksWithSheet="0"/>
  </xdr:oneCellAnchor>
  <xdr:oneCellAnchor>
    <xdr:from>
      <xdr:col>13</xdr:col>
      <xdr:colOff>209550</xdr:colOff>
      <xdr:row>76</xdr:row>
      <xdr:rowOff>76200</xdr:rowOff>
    </xdr:from>
    <xdr:ext cx="876300" cy="838199"/>
    <xdr:pic>
      <xdr:nvPicPr>
        <xdr:cNvPr id="29" name="image66.png">
          <a:extLst>
            <a:ext uri="{FF2B5EF4-FFF2-40B4-BE49-F238E27FC236}">
              <a16:creationId xmlns:a16="http://schemas.microsoft.com/office/drawing/2014/main" id="{00000000-0008-0000-0200-00001D000000}"/>
            </a:ext>
          </a:extLst>
        </xdr:cNvPr>
        <xdr:cNvPicPr preferRelativeResize="0"/>
      </xdr:nvPicPr>
      <xdr:blipFill>
        <a:blip xmlns:r="http://schemas.openxmlformats.org/officeDocument/2006/relationships" r:embed="rId21" cstate="print"/>
        <a:stretch>
          <a:fillRect/>
        </a:stretch>
      </xdr:blipFill>
      <xdr:spPr>
        <a:xfrm>
          <a:off x="10372725" y="36109275"/>
          <a:ext cx="876300" cy="838199"/>
        </a:xfrm>
        <a:prstGeom prst="rect">
          <a:avLst/>
        </a:prstGeom>
        <a:noFill/>
      </xdr:spPr>
    </xdr:pic>
    <xdr:clientData fLocksWithSheet="0"/>
  </xdr:oneCellAnchor>
  <xdr:oneCellAnchor>
    <xdr:from>
      <xdr:col>13</xdr:col>
      <xdr:colOff>257175</xdr:colOff>
      <xdr:row>79</xdr:row>
      <xdr:rowOff>38100</xdr:rowOff>
    </xdr:from>
    <xdr:ext cx="800100" cy="857249"/>
    <xdr:pic>
      <xdr:nvPicPr>
        <xdr:cNvPr id="30" name="image66.png">
          <a:extLst>
            <a:ext uri="{FF2B5EF4-FFF2-40B4-BE49-F238E27FC236}">
              <a16:creationId xmlns:a16="http://schemas.microsoft.com/office/drawing/2014/main" id="{00000000-0008-0000-0200-00001E000000}"/>
            </a:ext>
          </a:extLst>
        </xdr:cNvPr>
        <xdr:cNvPicPr preferRelativeResize="0"/>
      </xdr:nvPicPr>
      <xdr:blipFill>
        <a:blip xmlns:r="http://schemas.openxmlformats.org/officeDocument/2006/relationships" r:embed="rId21" cstate="print"/>
        <a:stretch>
          <a:fillRect/>
        </a:stretch>
      </xdr:blipFill>
      <xdr:spPr>
        <a:xfrm>
          <a:off x="10650008" y="22263100"/>
          <a:ext cx="800100" cy="857249"/>
        </a:xfrm>
        <a:prstGeom prst="rect">
          <a:avLst/>
        </a:prstGeom>
        <a:noFill/>
      </xdr:spPr>
    </xdr:pic>
    <xdr:clientData fLocksWithSheet="0"/>
  </xdr:oneCellAnchor>
  <xdr:oneCellAnchor>
    <xdr:from>
      <xdr:col>13</xdr:col>
      <xdr:colOff>21166</xdr:colOff>
      <xdr:row>67</xdr:row>
      <xdr:rowOff>158749</xdr:rowOff>
    </xdr:from>
    <xdr:ext cx="1206499" cy="465666"/>
    <xdr:pic>
      <xdr:nvPicPr>
        <xdr:cNvPr id="33" name="image32.png">
          <a:extLst>
            <a:ext uri="{FF2B5EF4-FFF2-40B4-BE49-F238E27FC236}">
              <a16:creationId xmlns:a16="http://schemas.microsoft.com/office/drawing/2014/main" id="{00000000-0008-0000-0200-000021000000}"/>
            </a:ext>
          </a:extLst>
        </xdr:cNvPr>
        <xdr:cNvPicPr preferRelativeResize="0"/>
      </xdr:nvPicPr>
      <xdr:blipFill>
        <a:blip xmlns:r="http://schemas.openxmlformats.org/officeDocument/2006/relationships" r:embed="rId22" cstate="print"/>
        <a:stretch>
          <a:fillRect/>
        </a:stretch>
      </xdr:blipFill>
      <xdr:spPr>
        <a:xfrm>
          <a:off x="10413999" y="32342666"/>
          <a:ext cx="1206499" cy="465666"/>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13</xdr:col>
          <xdr:colOff>127000</xdr:colOff>
          <xdr:row>54</xdr:row>
          <xdr:rowOff>190500</xdr:rowOff>
        </xdr:from>
        <xdr:to>
          <xdr:col>13</xdr:col>
          <xdr:colOff>876300</xdr:colOff>
          <xdr:row>55</xdr:row>
          <xdr:rowOff>933450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3.bin"/><Relationship Id="rId5" Type="http://schemas.openxmlformats.org/officeDocument/2006/relationships/image" Target="../media/image35.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4"/>
  <sheetViews>
    <sheetView workbookViewId="0">
      <selection activeCell="J34" sqref="J34"/>
    </sheetView>
  </sheetViews>
  <sheetFormatPr defaultRowHeight="14.5" x14ac:dyDescent="0.35"/>
  <sheetData>
    <row r="2" spans="2:3" x14ac:dyDescent="0.35">
      <c r="B2" s="1">
        <v>0</v>
      </c>
    </row>
    <row r="3" spans="2:3" x14ac:dyDescent="0.35">
      <c r="B3" t="s">
        <v>142</v>
      </c>
    </row>
    <row r="5" spans="2:3" x14ac:dyDescent="0.35">
      <c r="B5" s="42">
        <v>7.5590098988908845E-4</v>
      </c>
    </row>
    <row r="6" spans="2:3" x14ac:dyDescent="0.35">
      <c r="B6" t="s">
        <v>143</v>
      </c>
    </row>
    <row r="8" spans="2:3" x14ac:dyDescent="0.35">
      <c r="B8" s="1">
        <v>62.084046396653356</v>
      </c>
    </row>
    <row r="9" spans="2:3" x14ac:dyDescent="0.35">
      <c r="B9" t="s">
        <v>147</v>
      </c>
    </row>
    <row r="10" spans="2:3" x14ac:dyDescent="0.35">
      <c r="B10" s="44"/>
    </row>
    <row r="11" spans="2:3" x14ac:dyDescent="0.35">
      <c r="B11" s="14" t="s">
        <v>160</v>
      </c>
    </row>
    <row r="12" spans="2:3" x14ac:dyDescent="0.35">
      <c r="B12" s="14" t="s">
        <v>159</v>
      </c>
    </row>
    <row r="14" spans="2:3" x14ac:dyDescent="0.35">
      <c r="B14" s="14" t="s">
        <v>144</v>
      </c>
    </row>
    <row r="15" spans="2:3" x14ac:dyDescent="0.35">
      <c r="C15" t="s">
        <v>148</v>
      </c>
    </row>
    <row r="16" spans="2:3" x14ac:dyDescent="0.35">
      <c r="C16" t="s">
        <v>149</v>
      </c>
    </row>
    <row r="17" spans="2:3" x14ac:dyDescent="0.35">
      <c r="B17" t="s">
        <v>155</v>
      </c>
    </row>
    <row r="20" spans="2:3" x14ac:dyDescent="0.35">
      <c r="B20" s="14" t="s">
        <v>146</v>
      </c>
    </row>
    <row r="21" spans="2:3" x14ac:dyDescent="0.35">
      <c r="C21" t="s">
        <v>145</v>
      </c>
    </row>
    <row r="22" spans="2:3" x14ac:dyDescent="0.35">
      <c r="C22" t="s">
        <v>150</v>
      </c>
    </row>
    <row r="23" spans="2:3" x14ac:dyDescent="0.35">
      <c r="C23" t="s">
        <v>151</v>
      </c>
    </row>
    <row r="24" spans="2:3" x14ac:dyDescent="0.35">
      <c r="B24" t="s">
        <v>153</v>
      </c>
    </row>
  </sheetData>
  <conditionalFormatting sqref="B2">
    <cfRule type="cellIs" dxfId="64" priority="9" operator="equal">
      <formula>0</formula>
    </cfRule>
  </conditionalFormatting>
  <conditionalFormatting sqref="B5">
    <cfRule type="cellIs" dxfId="63" priority="6" operator="equal">
      <formula>0</formula>
    </cfRule>
  </conditionalFormatting>
  <conditionalFormatting sqref="B5">
    <cfRule type="cellIs" dxfId="62" priority="5" operator="lessThan">
      <formula>0.05</formula>
    </cfRule>
  </conditionalFormatting>
  <conditionalFormatting sqref="B8 B10">
    <cfRule type="cellIs" dxfId="61" priority="2" operator="equal">
      <formula>0</formula>
    </cfRule>
  </conditionalFormatting>
  <conditionalFormatting sqref="B8 B10">
    <cfRule type="cellIs" dxfId="60" priority="1" operator="greaterThan">
      <formula>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9"/>
  <sheetViews>
    <sheetView tabSelected="1" topLeftCell="B1" zoomScale="90" zoomScaleNormal="90" workbookViewId="0">
      <selection activeCell="L9" sqref="L9"/>
    </sheetView>
  </sheetViews>
  <sheetFormatPr defaultRowHeight="14.5" x14ac:dyDescent="0.35"/>
  <cols>
    <col min="3" max="3" width="11.453125" customWidth="1"/>
    <col min="4" max="4" width="18" style="13" customWidth="1"/>
    <col min="5" max="5" width="17.54296875" style="13" customWidth="1"/>
    <col min="6" max="6" width="13.1796875" style="13" customWidth="1"/>
    <col min="7" max="7" width="11" style="13" customWidth="1"/>
    <col min="8" max="8" width="13.1796875" style="13" customWidth="1"/>
    <col min="9" max="9" width="13.81640625" style="13" customWidth="1"/>
    <col min="10" max="10" width="16.81640625" style="40" customWidth="1"/>
    <col min="11" max="11" width="16.81640625" style="43" customWidth="1"/>
    <col min="12" max="12" width="23" style="3" customWidth="1"/>
    <col min="13" max="13" width="25.1796875" style="31" customWidth="1"/>
    <col min="14" max="14" width="26.1796875" customWidth="1"/>
    <col min="15" max="15" width="22.7265625" style="21" customWidth="1"/>
  </cols>
  <sheetData>
    <row r="1" spans="1:15" s="15" customFormat="1" ht="62" x14ac:dyDescent="0.35">
      <c r="C1" s="45" t="s">
        <v>0</v>
      </c>
      <c r="D1" s="46" t="s">
        <v>136</v>
      </c>
      <c r="E1" s="46" t="s">
        <v>137</v>
      </c>
      <c r="F1" s="46" t="s">
        <v>138</v>
      </c>
      <c r="G1" s="46" t="s">
        <v>139</v>
      </c>
      <c r="H1" s="46" t="s">
        <v>140</v>
      </c>
      <c r="I1" s="46" t="s">
        <v>141</v>
      </c>
      <c r="J1" s="46" t="s">
        <v>2</v>
      </c>
      <c r="K1" s="47" t="s">
        <v>1</v>
      </c>
      <c r="L1" s="45" t="s">
        <v>3</v>
      </c>
      <c r="M1" s="45" t="s">
        <v>4</v>
      </c>
      <c r="N1" s="45" t="s">
        <v>5</v>
      </c>
      <c r="O1" s="48" t="s">
        <v>6</v>
      </c>
    </row>
    <row r="2" spans="1:15" ht="74.25" customHeight="1" x14ac:dyDescent="0.45">
      <c r="A2" t="s">
        <v>154</v>
      </c>
      <c r="B2" t="s">
        <v>152</v>
      </c>
      <c r="C2" s="10">
        <v>229.09309999999999</v>
      </c>
      <c r="D2" s="1">
        <v>8.6299999999999997E-5</v>
      </c>
      <c r="E2" s="1">
        <v>1.81E-3</v>
      </c>
      <c r="F2" s="1">
        <f>AVERAGE(D2:D4)</f>
        <v>3.506E-5</v>
      </c>
      <c r="G2" s="1">
        <f>_xlfn.STDEV.S(D2:D4)</f>
        <v>4.4619152838215114E-5</v>
      </c>
      <c r="H2" s="1">
        <f>AVERAGE(E2:E4)</f>
        <v>2.1766666666666666E-3</v>
      </c>
      <c r="I2" s="1">
        <f>_xlfn.STDEV.S(E2:E4)</f>
        <v>3.9803684921541283E-4</v>
      </c>
      <c r="J2" s="1">
        <f>IF(F2=0,"Only in exposed",H2/F2)</f>
        <v>62.084046396653356</v>
      </c>
      <c r="K2" s="42">
        <f>IF(F2=0,"Only in exposed", _xlfn.T.TEST(D2:D4,E2:E4,2,2))</f>
        <v>7.5590098988908845E-4</v>
      </c>
      <c r="L2" s="10" t="s">
        <v>9</v>
      </c>
      <c r="M2" s="34" t="s">
        <v>34</v>
      </c>
      <c r="N2" s="8"/>
      <c r="O2" s="16" t="s">
        <v>16</v>
      </c>
    </row>
    <row r="3" spans="1:15" x14ac:dyDescent="0.35">
      <c r="C3" s="10">
        <v>229.09309999999999</v>
      </c>
      <c r="D3" s="1">
        <v>1.4100000000000001E-5</v>
      </c>
      <c r="E3" s="1">
        <v>2.5999999999999999E-3</v>
      </c>
      <c r="F3" s="1"/>
      <c r="G3" s="1"/>
      <c r="H3" s="1"/>
      <c r="I3" s="1"/>
      <c r="J3" s="1"/>
      <c r="K3" s="42"/>
      <c r="L3" s="10"/>
      <c r="M3" s="30"/>
      <c r="N3" s="8"/>
      <c r="O3" s="16"/>
    </row>
    <row r="4" spans="1:15" x14ac:dyDescent="0.35">
      <c r="C4" s="10">
        <v>229.09309999999999</v>
      </c>
      <c r="D4" s="1">
        <v>4.78E-6</v>
      </c>
      <c r="E4" s="1">
        <v>2.1199999999999999E-3</v>
      </c>
      <c r="F4" s="1"/>
      <c r="G4" s="1"/>
      <c r="H4" s="1"/>
      <c r="I4" s="1"/>
      <c r="J4" s="1"/>
      <c r="K4" s="42"/>
      <c r="L4" s="10"/>
      <c r="M4" s="30"/>
      <c r="N4" s="8"/>
      <c r="O4" s="16"/>
    </row>
    <row r="5" spans="1:15" ht="72.75" customHeight="1" x14ac:dyDescent="0.45">
      <c r="A5" t="s">
        <v>154</v>
      </c>
      <c r="B5" t="s">
        <v>152</v>
      </c>
      <c r="C5" s="10">
        <v>244.0926</v>
      </c>
      <c r="D5" s="1">
        <v>0</v>
      </c>
      <c r="E5" s="1">
        <v>1.4200000000000001E-2</v>
      </c>
      <c r="F5" s="1">
        <f>AVERAGE(D5:D7)</f>
        <v>3.3833333333333334E-5</v>
      </c>
      <c r="G5" s="1">
        <f>_xlfn.STDEV.S(D5:D7)</f>
        <v>2.948021935694057E-5</v>
      </c>
      <c r="H5" s="1">
        <f>AVERAGE(E5:E7)</f>
        <v>1.7566666666666664E-2</v>
      </c>
      <c r="I5" s="1">
        <f>_xlfn.STDEV.S(E5:E7)</f>
        <v>4.0079088479322142E-3</v>
      </c>
      <c r="J5" s="1">
        <f>IF(F5=0,"Only in exposed",H5/F5)</f>
        <v>519.21182266009851</v>
      </c>
      <c r="K5" s="42">
        <f>IF(F5=0,"Only in exposed", _xlfn.T.TEST(D5:D7,E5:E7,2,2))</f>
        <v>1.627028461875783E-3</v>
      </c>
      <c r="L5" s="10" t="s">
        <v>10</v>
      </c>
      <c r="M5" s="34" t="s">
        <v>33</v>
      </c>
      <c r="N5" s="8"/>
      <c r="O5" s="16" t="s">
        <v>17</v>
      </c>
    </row>
    <row r="6" spans="1:15" x14ac:dyDescent="0.35">
      <c r="C6" s="10">
        <v>244.0926</v>
      </c>
      <c r="D6" s="1">
        <v>4.7500000000000003E-5</v>
      </c>
      <c r="E6" s="1">
        <v>1.6500000000000001E-2</v>
      </c>
      <c r="F6" s="1"/>
      <c r="G6" s="1"/>
      <c r="H6" s="1"/>
      <c r="I6" s="1"/>
      <c r="J6" s="1"/>
      <c r="K6" s="42"/>
      <c r="L6" s="10"/>
      <c r="M6" s="30"/>
      <c r="N6" s="8"/>
      <c r="O6" s="16"/>
    </row>
    <row r="7" spans="1:15" x14ac:dyDescent="0.35">
      <c r="C7" s="10">
        <v>244.0926</v>
      </c>
      <c r="D7" s="1">
        <v>5.3999999999999998E-5</v>
      </c>
      <c r="E7" s="1">
        <v>2.1999999999999999E-2</v>
      </c>
      <c r="F7" s="1"/>
      <c r="G7" s="1"/>
      <c r="H7" s="1"/>
      <c r="I7" s="1"/>
      <c r="J7" s="1"/>
      <c r="K7" s="42"/>
      <c r="L7" s="10"/>
      <c r="M7" s="30"/>
      <c r="N7" s="8"/>
      <c r="O7" s="16"/>
    </row>
    <row r="8" spans="1:15" ht="69.75" customHeight="1" x14ac:dyDescent="0.45">
      <c r="A8" t="s">
        <v>154</v>
      </c>
      <c r="C8" s="10">
        <v>252.09540000000001</v>
      </c>
      <c r="D8" s="1">
        <v>0</v>
      </c>
      <c r="E8" s="1">
        <v>1.8741960775194419E-3</v>
      </c>
      <c r="F8" s="1">
        <f>AVERAGE(D8:D10)</f>
        <v>0</v>
      </c>
      <c r="G8" s="1">
        <f>_xlfn.STDEV.S(D8:D10)</f>
        <v>0</v>
      </c>
      <c r="H8" s="1">
        <f>AVERAGE(E8:E10)</f>
        <v>3.2271148033919191E-3</v>
      </c>
      <c r="I8" s="1">
        <f>_xlfn.STDEV.S(E8:E10)</f>
        <v>4.0756205761990263E-3</v>
      </c>
      <c r="J8" s="1" t="str">
        <f>IF(F8=0,"Only in exposed",H8/F8)</f>
        <v>Only in exposed</v>
      </c>
      <c r="K8" s="42" t="str">
        <f>IF(F8=0,"Only in exposed", _xlfn.T.TEST(D8:D10,E8:E10,2,2))</f>
        <v>Only in exposed</v>
      </c>
      <c r="L8" s="32" t="s">
        <v>66</v>
      </c>
      <c r="M8" s="34" t="s">
        <v>63</v>
      </c>
      <c r="N8" s="8"/>
      <c r="O8" s="16" t="s">
        <v>52</v>
      </c>
    </row>
    <row r="9" spans="1:15" x14ac:dyDescent="0.35">
      <c r="C9" s="10">
        <v>252.09540000000001</v>
      </c>
      <c r="D9" s="1">
        <v>0</v>
      </c>
      <c r="E9" s="1">
        <v>7.8071483326563156E-3</v>
      </c>
      <c r="F9" s="1"/>
      <c r="G9" s="1"/>
      <c r="H9" s="1"/>
      <c r="I9" s="1"/>
      <c r="J9" s="1"/>
      <c r="K9" s="42"/>
      <c r="L9" s="10"/>
      <c r="M9" s="30"/>
      <c r="N9" s="8"/>
      <c r="O9" s="16"/>
    </row>
    <row r="10" spans="1:15" x14ac:dyDescent="0.35">
      <c r="C10" s="10">
        <v>252.09540000000001</v>
      </c>
      <c r="D10" s="1">
        <v>0</v>
      </c>
      <c r="E10" s="1">
        <v>0</v>
      </c>
      <c r="F10" s="1"/>
      <c r="G10" s="1"/>
      <c r="H10" s="1"/>
      <c r="I10" s="1"/>
      <c r="J10" s="1"/>
      <c r="K10" s="42"/>
      <c r="L10" s="10"/>
      <c r="M10" s="30"/>
      <c r="N10" s="8"/>
      <c r="O10" s="16"/>
    </row>
    <row r="11" spans="1:15" ht="68.25" customHeight="1" x14ac:dyDescent="0.45">
      <c r="A11" t="s">
        <v>154</v>
      </c>
      <c r="B11" t="s">
        <v>152</v>
      </c>
      <c r="C11" s="10">
        <v>260.08769999999998</v>
      </c>
      <c r="D11" s="1">
        <v>0</v>
      </c>
      <c r="E11" s="1">
        <v>0.27710000000000001</v>
      </c>
      <c r="F11" s="1">
        <f>AVERAGE(D11:D13)</f>
        <v>2.1466666666666666E-5</v>
      </c>
      <c r="G11" s="1">
        <f>_xlfn.STDEV.S(D11:D13)</f>
        <v>1.8643318731742301E-5</v>
      </c>
      <c r="H11" s="1">
        <f>AVERAGE(E11:E13)</f>
        <v>0.32703333333333334</v>
      </c>
      <c r="I11" s="1">
        <f>_xlfn.STDEV.S(E11:E13)</f>
        <v>0.10986811791112711</v>
      </c>
      <c r="J11" s="1">
        <f>IF(F11=0,"Only in exposed",H11/F11)</f>
        <v>15234.472049689442</v>
      </c>
      <c r="K11" s="42">
        <f>IF(F11=0,"Only in exposed", _xlfn.T.TEST(D11:D13,E11:E13,2,2))</f>
        <v>6.7198798882363332E-3</v>
      </c>
      <c r="L11" s="10" t="s">
        <v>12</v>
      </c>
      <c r="M11" s="34" t="s">
        <v>32</v>
      </c>
      <c r="N11" s="8"/>
      <c r="O11" s="16" t="s">
        <v>17</v>
      </c>
    </row>
    <row r="12" spans="1:15" x14ac:dyDescent="0.35">
      <c r="C12" s="10">
        <v>260.08769999999998</v>
      </c>
      <c r="D12" s="1">
        <v>3.0800000000000003E-5</v>
      </c>
      <c r="E12" s="1">
        <v>0.45300000000000001</v>
      </c>
      <c r="F12" s="1"/>
      <c r="G12" s="1"/>
      <c r="H12" s="1"/>
      <c r="I12" s="1"/>
      <c r="J12" s="1"/>
      <c r="K12" s="42"/>
      <c r="L12" s="10"/>
      <c r="M12" s="30"/>
      <c r="N12" s="8"/>
      <c r="O12" s="16"/>
    </row>
    <row r="13" spans="1:15" x14ac:dyDescent="0.35">
      <c r="C13" s="10">
        <v>260.08769999999998</v>
      </c>
      <c r="D13" s="1">
        <v>3.3599999999999997E-5</v>
      </c>
      <c r="E13" s="1">
        <v>0.251</v>
      </c>
      <c r="F13" s="1"/>
      <c r="G13" s="1"/>
      <c r="H13" s="1"/>
      <c r="I13" s="1"/>
      <c r="J13" s="1"/>
      <c r="K13" s="42"/>
      <c r="L13" s="10"/>
      <c r="M13" s="30"/>
      <c r="N13" s="8"/>
      <c r="O13" s="16"/>
    </row>
    <row r="14" spans="1:15" ht="60.75" customHeight="1" x14ac:dyDescent="0.45">
      <c r="A14" t="s">
        <v>154</v>
      </c>
      <c r="B14" t="s">
        <v>152</v>
      </c>
      <c r="C14" s="10">
        <v>262.10340000000002</v>
      </c>
      <c r="D14" s="1">
        <v>8.1700000000000002E-4</v>
      </c>
      <c r="E14" s="1">
        <v>2.25</v>
      </c>
      <c r="F14" s="1">
        <f>AVERAGE(D14:D16)</f>
        <v>3.1799999999999998E-4</v>
      </c>
      <c r="G14" s="1">
        <f>_xlfn.STDEV.S(D14:D16)</f>
        <v>4.3232454244467782E-4</v>
      </c>
      <c r="H14" s="1">
        <f>AVERAGE(E14:E16)</f>
        <v>1.4566666666666668</v>
      </c>
      <c r="I14" s="1">
        <f>_xlfn.STDEV.S(E14:E16)</f>
        <v>0.721410655128778</v>
      </c>
      <c r="J14" s="1">
        <f>IF(F14=0,"Only in exposed",H14/F14)</f>
        <v>4580.7127882599589</v>
      </c>
      <c r="K14" s="42">
        <f>IF(F14=0,"Only in exposed", _xlfn.T.TEST(D14:D16,E14:E16,2,2))</f>
        <v>2.4973434445223177E-2</v>
      </c>
      <c r="L14" s="10" t="s">
        <v>163</v>
      </c>
      <c r="M14" s="34" t="s">
        <v>62</v>
      </c>
      <c r="O14" s="16" t="s">
        <v>17</v>
      </c>
    </row>
    <row r="15" spans="1:15" x14ac:dyDescent="0.35">
      <c r="C15" s="10">
        <v>262.10340000000002</v>
      </c>
      <c r="D15" s="1">
        <v>5.6100000000000002E-5</v>
      </c>
      <c r="E15" s="1">
        <v>1.28</v>
      </c>
      <c r="F15" s="1"/>
      <c r="G15" s="1"/>
      <c r="H15" s="1"/>
      <c r="I15" s="1"/>
      <c r="J15" s="1"/>
      <c r="K15" s="42"/>
      <c r="L15" s="10"/>
      <c r="M15" s="30"/>
      <c r="N15" s="8"/>
      <c r="O15" s="16"/>
    </row>
    <row r="16" spans="1:15" x14ac:dyDescent="0.35">
      <c r="C16" s="10">
        <v>262.10340000000002</v>
      </c>
      <c r="D16" s="1">
        <v>8.0900000000000001E-5</v>
      </c>
      <c r="E16" s="1">
        <v>0.84</v>
      </c>
      <c r="F16" s="1"/>
      <c r="G16" s="1"/>
      <c r="H16" s="1"/>
      <c r="I16" s="1"/>
      <c r="J16" s="1"/>
      <c r="K16" s="42"/>
      <c r="L16" s="10"/>
      <c r="M16" s="30"/>
      <c r="N16" s="8"/>
      <c r="O16" s="16"/>
    </row>
    <row r="17" spans="1:15" ht="61.5" customHeight="1" x14ac:dyDescent="0.45">
      <c r="A17" t="s">
        <v>154</v>
      </c>
      <c r="B17" t="s">
        <v>152</v>
      </c>
      <c r="C17" s="10">
        <v>266.12479999999999</v>
      </c>
      <c r="D17" s="1">
        <v>2.34</v>
      </c>
      <c r="E17" s="1">
        <v>7</v>
      </c>
      <c r="F17" s="1">
        <f>AVERAGE(D17:D19)</f>
        <v>1.2226666666666668</v>
      </c>
      <c r="G17" s="1">
        <f>_xlfn.STDEV.S(D17:D19)</f>
        <v>0.97127819564393236</v>
      </c>
      <c r="H17" s="1">
        <f>AVERAGE(E17:E19)</f>
        <v>8.5533333333333328</v>
      </c>
      <c r="I17" s="1">
        <f>_xlfn.STDEV.S(E17:E19)</f>
        <v>1.4351422693703011</v>
      </c>
      <c r="J17" s="1">
        <f>IF(F17=0,"Only in exposed",H17/F17)</f>
        <v>6.9956379498364223</v>
      </c>
      <c r="K17" s="42">
        <f>IF(F17=0,"Only in exposed", _xlfn.T.TEST(D17:D19,E17:E19,2,2))</f>
        <v>1.8465234035400244E-3</v>
      </c>
      <c r="L17" s="10" t="s">
        <v>103</v>
      </c>
      <c r="M17" s="32" t="s">
        <v>101</v>
      </c>
      <c r="N17" s="8"/>
      <c r="O17" s="16" t="s">
        <v>15</v>
      </c>
    </row>
    <row r="18" spans="1:15" x14ac:dyDescent="0.35">
      <c r="C18" s="10">
        <v>266.12479999999999</v>
      </c>
      <c r="D18" s="1">
        <v>0.57999999999999996</v>
      </c>
      <c r="E18" s="1">
        <v>8.83</v>
      </c>
      <c r="F18" s="1"/>
      <c r="G18" s="1"/>
      <c r="H18" s="1"/>
      <c r="I18" s="1"/>
      <c r="J18" s="1"/>
      <c r="K18" s="42"/>
      <c r="L18" s="10"/>
      <c r="M18" s="30"/>
      <c r="N18" s="8"/>
      <c r="O18" s="16"/>
    </row>
    <row r="19" spans="1:15" x14ac:dyDescent="0.35">
      <c r="C19" s="10">
        <v>266.12479999999999</v>
      </c>
      <c r="D19" s="1">
        <v>0.748</v>
      </c>
      <c r="E19" s="1">
        <v>9.83</v>
      </c>
      <c r="F19" s="1"/>
      <c r="G19" s="1"/>
      <c r="H19" s="1"/>
      <c r="I19" s="1"/>
      <c r="J19" s="1"/>
      <c r="K19" s="42"/>
      <c r="L19" s="10"/>
      <c r="M19" s="30"/>
      <c r="N19" s="8"/>
      <c r="O19" s="16"/>
    </row>
    <row r="20" spans="1:15" ht="61.5" customHeight="1" x14ac:dyDescent="0.45">
      <c r="C20" s="10">
        <v>269.08800000000002</v>
      </c>
      <c r="D20" s="1">
        <v>0</v>
      </c>
      <c r="E20" s="1">
        <v>7.6000000000000004E-4</v>
      </c>
      <c r="F20" s="1">
        <f>AVERAGE(D20:D22)</f>
        <v>5.1E-5</v>
      </c>
      <c r="G20" s="1">
        <f>_xlfn.STDEV.S(D20:D22)</f>
        <v>8.8334591186012753E-5</v>
      </c>
      <c r="H20" s="1">
        <f>AVERAGE(E20:E22)</f>
        <v>3.0900000000000003E-4</v>
      </c>
      <c r="I20" s="1">
        <f>_xlfn.STDEV.S(E20:E22)</f>
        <v>3.9940330494376235E-4</v>
      </c>
      <c r="J20" s="1">
        <f>IF(F20=0,"Only in exposed",H20/F20)</f>
        <v>6.0588235294117654</v>
      </c>
      <c r="K20" s="42">
        <f>IF(F20=0,"Only in exposed", _xlfn.T.TEST(D20:D22,E20:E22,2,2))</f>
        <v>0.3360228012385979</v>
      </c>
      <c r="L20" s="32" t="s">
        <v>90</v>
      </c>
      <c r="M20" s="32" t="s">
        <v>91</v>
      </c>
      <c r="N20" s="8"/>
      <c r="O20" s="16" t="s">
        <v>31</v>
      </c>
    </row>
    <row r="21" spans="1:15" x14ac:dyDescent="0.35">
      <c r="C21" s="10">
        <v>269.08800000000002</v>
      </c>
      <c r="D21" s="1">
        <v>0</v>
      </c>
      <c r="E21" s="1">
        <v>1.6699999999999999E-4</v>
      </c>
      <c r="F21" s="1"/>
      <c r="G21" s="1"/>
      <c r="H21" s="1"/>
      <c r="I21" s="1"/>
      <c r="J21" s="1"/>
      <c r="K21" s="42"/>
      <c r="L21" s="10"/>
      <c r="M21" s="30"/>
      <c r="N21" s="8"/>
      <c r="O21" s="16"/>
    </row>
    <row r="22" spans="1:15" x14ac:dyDescent="0.35">
      <c r="C22" s="10">
        <v>269.08800000000002</v>
      </c>
      <c r="D22" s="1">
        <v>1.5300000000000001E-4</v>
      </c>
      <c r="E22" s="1">
        <v>0</v>
      </c>
      <c r="F22" s="1"/>
      <c r="G22" s="1"/>
      <c r="H22" s="1"/>
      <c r="I22" s="1"/>
      <c r="J22" s="1"/>
      <c r="K22" s="42"/>
      <c r="L22" s="10"/>
      <c r="M22" s="30"/>
      <c r="N22" s="8"/>
      <c r="O22" s="16"/>
    </row>
    <row r="23" spans="1:15" ht="75.75" customHeight="1" x14ac:dyDescent="0.45">
      <c r="C23" s="10">
        <v>282.11970000000002</v>
      </c>
      <c r="D23" s="1">
        <v>1.08</v>
      </c>
      <c r="E23" s="1">
        <v>1.39</v>
      </c>
      <c r="F23" s="1">
        <f>AVERAGE(D23:D25)</f>
        <v>0.37566666666666665</v>
      </c>
      <c r="G23" s="1">
        <f>_xlfn.STDEV.S(D23:D25)</f>
        <v>0.60999446172349248</v>
      </c>
      <c r="H23" s="1">
        <f>AVERAGE(E23:E25)</f>
        <v>0.79633333333333323</v>
      </c>
      <c r="I23" s="1">
        <f>_xlfn.STDEV.S(E23:E25)</f>
        <v>0.53324697217455741</v>
      </c>
      <c r="J23" s="1">
        <f>IF(F23=0,"Only in exposed",H23/F23)</f>
        <v>2.1197870452528838</v>
      </c>
      <c r="K23" s="42">
        <f>IF(F23=0,"Only in exposed", _xlfn.T.TEST(D23:D25,E23:E25,2,2))</f>
        <v>0.41934184275926661</v>
      </c>
      <c r="L23" s="33" t="s">
        <v>87</v>
      </c>
      <c r="M23" s="32" t="s">
        <v>88</v>
      </c>
      <c r="N23" s="8"/>
      <c r="O23" s="16" t="s">
        <v>89</v>
      </c>
    </row>
    <row r="24" spans="1:15" x14ac:dyDescent="0.35">
      <c r="C24" s="10">
        <v>282.11970000000002</v>
      </c>
      <c r="D24" s="1">
        <v>1.8100000000000002E-2</v>
      </c>
      <c r="E24" s="1">
        <v>0.64100000000000001</v>
      </c>
      <c r="F24" s="1"/>
      <c r="G24" s="1"/>
      <c r="H24" s="1"/>
      <c r="I24" s="1"/>
      <c r="J24" s="1"/>
      <c r="K24" s="42"/>
      <c r="L24" s="10"/>
      <c r="M24" s="30"/>
      <c r="N24" s="8"/>
      <c r="O24" s="16"/>
    </row>
    <row r="25" spans="1:15" x14ac:dyDescent="0.35">
      <c r="C25" s="10">
        <v>282.11970000000002</v>
      </c>
      <c r="D25" s="1">
        <v>2.8899999999999999E-2</v>
      </c>
      <c r="E25" s="1">
        <v>0.35799999999999998</v>
      </c>
      <c r="F25" s="1"/>
      <c r="G25" s="1"/>
      <c r="H25" s="1"/>
      <c r="I25" s="1"/>
      <c r="J25" s="1"/>
      <c r="K25" s="42"/>
      <c r="L25" s="10"/>
      <c r="M25" s="30"/>
      <c r="N25" s="8"/>
      <c r="O25" s="16"/>
    </row>
    <row r="26" spans="1:15" ht="58.5" customHeight="1" x14ac:dyDescent="0.35">
      <c r="C26" s="50">
        <v>283.12700000000001</v>
      </c>
      <c r="D26" s="1">
        <v>0</v>
      </c>
      <c r="E26" s="1">
        <v>2E-3</v>
      </c>
      <c r="F26" s="1">
        <f>AVERAGE(D26:D28)</f>
        <v>1.2033333333333334E-5</v>
      </c>
      <c r="G26" s="1">
        <f>_xlfn.STDEV.S(D26:D28)</f>
        <v>2.0842344717745493E-5</v>
      </c>
      <c r="H26" s="1">
        <f>AVERAGE(E26:E28)</f>
        <v>3.6200000000000004E-3</v>
      </c>
      <c r="I26" s="1">
        <f>_xlfn.STDEV.S(E26:E28)</f>
        <v>3.3027867021653088E-3</v>
      </c>
      <c r="J26" s="1">
        <f>IF(F26=0,"Only in exposed",H26/F26)</f>
        <v>300.83102493074796</v>
      </c>
      <c r="K26" s="42">
        <f>IF(F26=0,"Only in exposed", _xlfn.T.TEST(D26:D28,E26:E28,2,2))</f>
        <v>0.13143820853139707</v>
      </c>
      <c r="L26" s="32" t="s">
        <v>164</v>
      </c>
      <c r="M26" s="32"/>
      <c r="N26" s="8"/>
      <c r="O26" s="16"/>
    </row>
    <row r="27" spans="1:15" x14ac:dyDescent="0.35">
      <c r="C27" s="50">
        <v>283.12700000000001</v>
      </c>
      <c r="D27" s="1">
        <v>0</v>
      </c>
      <c r="E27" s="1">
        <v>7.4200000000000004E-3</v>
      </c>
      <c r="F27" s="1"/>
      <c r="G27" s="1"/>
      <c r="H27" s="1"/>
      <c r="I27" s="1"/>
      <c r="J27" s="1"/>
      <c r="K27" s="42"/>
      <c r="L27" s="10"/>
      <c r="M27" s="30"/>
      <c r="N27" s="8"/>
      <c r="O27" s="16"/>
    </row>
    <row r="28" spans="1:15" x14ac:dyDescent="0.35">
      <c r="C28" s="50">
        <v>283.12700000000001</v>
      </c>
      <c r="D28" s="1">
        <v>3.6100000000000003E-5</v>
      </c>
      <c r="E28" s="1">
        <v>1.4400000000000001E-3</v>
      </c>
      <c r="F28" s="1"/>
      <c r="G28" s="1"/>
      <c r="H28" s="1"/>
      <c r="I28" s="1"/>
      <c r="J28" s="1"/>
      <c r="K28" s="42"/>
      <c r="L28" s="10"/>
      <c r="M28" s="30"/>
      <c r="N28" s="8"/>
      <c r="O28" s="16"/>
    </row>
    <row r="29" spans="1:15" ht="70.5" customHeight="1" x14ac:dyDescent="0.45">
      <c r="A29" t="s">
        <v>154</v>
      </c>
      <c r="B29" t="s">
        <v>152</v>
      </c>
      <c r="C29" s="10">
        <v>284.09890000000001</v>
      </c>
      <c r="D29" s="1">
        <v>4.2500000000000003E-2</v>
      </c>
      <c r="E29" s="1">
        <v>1.35</v>
      </c>
      <c r="F29" s="1">
        <f>AVERAGE(D29:D31)</f>
        <v>2.0746666666666667E-2</v>
      </c>
      <c r="G29" s="1">
        <f>_xlfn.STDEV.S(D29:D31)</f>
        <v>1.8970464763240078E-2</v>
      </c>
      <c r="H29" s="1">
        <f>AVERAGE(E29:E31)</f>
        <v>4.2299999999999995</v>
      </c>
      <c r="I29" s="1">
        <f>_xlfn.STDEV.S(E29:E31)</f>
        <v>2.6254904303767721</v>
      </c>
      <c r="J29" s="1">
        <f>IF(F29=0,"Only in exposed",H29/F29)</f>
        <v>203.88817480719791</v>
      </c>
      <c r="K29" s="42">
        <f>IF(F29=0,"Only in exposed", _xlfn.T.TEST(D29:D31,E29:E31,2,2))</f>
        <v>4.9982070790174783E-2</v>
      </c>
      <c r="L29" s="10" t="s">
        <v>11</v>
      </c>
      <c r="M29" s="34" t="s">
        <v>37</v>
      </c>
      <c r="N29" s="8"/>
      <c r="O29" s="16" t="s">
        <v>17</v>
      </c>
    </row>
    <row r="30" spans="1:15" x14ac:dyDescent="0.35">
      <c r="C30" s="10">
        <v>284.09890000000001</v>
      </c>
      <c r="D30" s="1">
        <v>1.21E-2</v>
      </c>
      <c r="E30" s="1">
        <v>4.8499999999999996</v>
      </c>
      <c r="F30" s="1"/>
      <c r="G30" s="1"/>
      <c r="H30" s="1"/>
      <c r="I30" s="1"/>
      <c r="J30" s="1"/>
      <c r="K30" s="42"/>
      <c r="L30" s="10"/>
      <c r="M30" s="30"/>
      <c r="N30" s="8"/>
      <c r="O30" s="16"/>
    </row>
    <row r="31" spans="1:15" x14ac:dyDescent="0.35">
      <c r="C31" s="10">
        <v>284.09890000000001</v>
      </c>
      <c r="D31" s="1">
        <v>7.6400000000000001E-3</v>
      </c>
      <c r="E31" s="1">
        <v>6.49</v>
      </c>
      <c r="F31" s="1"/>
      <c r="G31" s="1"/>
      <c r="H31" s="1"/>
      <c r="I31" s="1"/>
      <c r="J31" s="1"/>
      <c r="K31" s="42"/>
      <c r="L31" s="10"/>
      <c r="M31" s="30"/>
      <c r="N31" s="8"/>
      <c r="O31" s="16"/>
    </row>
    <row r="32" spans="1:15" ht="78.75" customHeight="1" x14ac:dyDescent="0.45">
      <c r="A32" t="s">
        <v>154</v>
      </c>
      <c r="C32" s="10">
        <v>286.1146</v>
      </c>
      <c r="D32" s="1">
        <v>0</v>
      </c>
      <c r="E32" s="1">
        <v>1.53809607040723E-4</v>
      </c>
      <c r="F32" s="1">
        <f>AVERAGE(D32:D34)</f>
        <v>0</v>
      </c>
      <c r="G32" s="1">
        <f>_xlfn.STDEV.S(D32:D34)</f>
        <v>0</v>
      </c>
      <c r="H32" s="1">
        <f>AVERAGE(E32:E34)</f>
        <v>4.2576246449949729E-4</v>
      </c>
      <c r="I32" s="1">
        <f>_xlfn.STDEV.S(E32:E34)</f>
        <v>3.5669987878198759E-4</v>
      </c>
      <c r="J32" s="1" t="str">
        <f>IF(F32=0,"Only in exposed",H32/F32)</f>
        <v>Only in exposed</v>
      </c>
      <c r="K32" s="42" t="str">
        <f>IF(F32=0,"Only in exposed", _xlfn.T.TEST(D32:D34,E32:E34,2,2))</f>
        <v>Only in exposed</v>
      </c>
      <c r="L32" s="32" t="s">
        <v>19</v>
      </c>
      <c r="M32" s="34" t="s">
        <v>38</v>
      </c>
      <c r="N32" s="8"/>
      <c r="O32" s="16"/>
    </row>
    <row r="33" spans="1:15" x14ac:dyDescent="0.35">
      <c r="C33" s="10">
        <v>286.1146</v>
      </c>
      <c r="D33" s="1">
        <v>0</v>
      </c>
      <c r="E33" s="1">
        <v>2.9384705682267663E-4</v>
      </c>
      <c r="F33" s="1"/>
      <c r="G33" s="1"/>
      <c r="H33" s="1"/>
      <c r="I33" s="1"/>
      <c r="J33" s="1"/>
      <c r="K33" s="42"/>
      <c r="L33" s="10"/>
      <c r="M33" s="30"/>
      <c r="N33" s="8"/>
      <c r="O33" s="16"/>
    </row>
    <row r="34" spans="1:15" x14ac:dyDescent="0.35">
      <c r="C34" s="10">
        <v>286.1146</v>
      </c>
      <c r="D34" s="1">
        <v>0</v>
      </c>
      <c r="E34" s="1">
        <v>8.2963072963509207E-4</v>
      </c>
      <c r="F34" s="1"/>
      <c r="G34" s="1"/>
      <c r="H34" s="1"/>
      <c r="I34" s="1"/>
      <c r="J34" s="1"/>
      <c r="K34" s="42"/>
      <c r="L34" s="10"/>
      <c r="M34" s="30"/>
      <c r="N34" s="8"/>
      <c r="O34" s="16"/>
    </row>
    <row r="35" spans="1:15" ht="60" customHeight="1" x14ac:dyDescent="0.45">
      <c r="C35" s="10">
        <v>287.10980000000001</v>
      </c>
      <c r="D35" s="1">
        <v>0</v>
      </c>
      <c r="E35" s="1">
        <v>2.1999999999999999E-5</v>
      </c>
      <c r="F35" s="1">
        <f>AVERAGE(D35:D37)</f>
        <v>4.9333333333333336E-4</v>
      </c>
      <c r="G35" s="1">
        <f>_xlfn.STDEV.S(D35:D37)</f>
        <v>8.5447839840064601E-4</v>
      </c>
      <c r="H35" s="1">
        <f>AVERAGE(E35:E37)</f>
        <v>1.9546666666666668E-4</v>
      </c>
      <c r="I35" s="1">
        <f>_xlfn.STDEV.S(E35:E37)</f>
        <v>2.8381799332201146E-4</v>
      </c>
      <c r="J35" s="1">
        <f>IF(F35=0,"Only in exposed",H35/F35)</f>
        <v>0.39621621621621622</v>
      </c>
      <c r="K35" s="42">
        <f>IF(F35=0,"Only in exposed", _xlfn.T.TEST(D35:D37,E35:E37,2,2))</f>
        <v>0.5973157374424185</v>
      </c>
      <c r="L35" s="34" t="s">
        <v>86</v>
      </c>
      <c r="M35" s="34" t="s">
        <v>85</v>
      </c>
      <c r="N35" s="8"/>
      <c r="O35" s="16" t="s">
        <v>55</v>
      </c>
    </row>
    <row r="36" spans="1:15" x14ac:dyDescent="0.35">
      <c r="C36" s="10">
        <v>287.10980000000001</v>
      </c>
      <c r="D36" s="1">
        <v>0</v>
      </c>
      <c r="E36" s="1">
        <v>5.2300000000000003E-4</v>
      </c>
      <c r="F36" s="1"/>
      <c r="G36" s="1"/>
      <c r="H36" s="1"/>
      <c r="I36" s="1"/>
      <c r="J36" s="1"/>
      <c r="K36" s="42"/>
      <c r="L36" s="10"/>
      <c r="M36" s="30"/>
      <c r="N36" s="8"/>
      <c r="O36" s="16"/>
    </row>
    <row r="37" spans="1:15" x14ac:dyDescent="0.35">
      <c r="C37" s="10">
        <v>287.10980000000001</v>
      </c>
      <c r="D37" s="1">
        <v>1.48E-3</v>
      </c>
      <c r="E37" s="1">
        <v>4.1399999999999997E-5</v>
      </c>
      <c r="F37" s="1"/>
      <c r="G37" s="1"/>
      <c r="H37" s="1"/>
      <c r="I37" s="1"/>
      <c r="J37" s="1"/>
      <c r="K37" s="42"/>
      <c r="L37" s="10"/>
      <c r="M37" s="30"/>
      <c r="N37" s="8"/>
      <c r="O37" s="16"/>
    </row>
    <row r="38" spans="1:15" ht="65.25" customHeight="1" x14ac:dyDescent="0.45">
      <c r="A38" t="s">
        <v>154</v>
      </c>
      <c r="B38" t="s">
        <v>152</v>
      </c>
      <c r="C38" s="10">
        <v>296.13529999999997</v>
      </c>
      <c r="D38" s="1">
        <v>3.2400000000000001E-5</v>
      </c>
      <c r="E38" s="1">
        <v>9.5399999999999999E-4</v>
      </c>
      <c r="F38" s="1">
        <f>AVERAGE(D38:D40)</f>
        <v>2.9486666666666667E-5</v>
      </c>
      <c r="G38" s="1">
        <f>_xlfn.STDEV.S(D38:D40)</f>
        <v>2.042641753546944E-5</v>
      </c>
      <c r="H38" s="1">
        <f>AVERAGE(E38:E40)</f>
        <v>7.9733333333333338E-4</v>
      </c>
      <c r="I38" s="1">
        <f>_xlfn.STDEV.S(E38:E40)</f>
        <v>4.5185100789235091E-4</v>
      </c>
      <c r="J38" s="1">
        <f>IF(F38=0,"Only in exposed",H38/F38)</f>
        <v>27.040470269048161</v>
      </c>
      <c r="K38" s="42">
        <f>IF(F38=0,"Only in exposed", _xlfn.T.TEST(D38:D40,E38:E40,2,2))</f>
        <v>4.2375061204004423E-2</v>
      </c>
      <c r="L38" s="10" t="s">
        <v>97</v>
      </c>
      <c r="M38" s="34" t="s">
        <v>61</v>
      </c>
      <c r="N38" s="8"/>
      <c r="O38" s="16" t="s">
        <v>15</v>
      </c>
    </row>
    <row r="39" spans="1:15" x14ac:dyDescent="0.35">
      <c r="C39" s="10">
        <v>296.13529999999997</v>
      </c>
      <c r="D39" s="1">
        <v>4.8300000000000002E-5</v>
      </c>
      <c r="E39" s="1">
        <v>1.15E-3</v>
      </c>
      <c r="F39" s="1"/>
      <c r="G39" s="1"/>
      <c r="H39" s="1"/>
      <c r="I39" s="1"/>
      <c r="J39" s="1"/>
      <c r="K39" s="42"/>
      <c r="L39" s="10"/>
      <c r="M39" s="30"/>
      <c r="N39" s="8"/>
      <c r="O39" s="16"/>
    </row>
    <row r="40" spans="1:15" x14ac:dyDescent="0.35">
      <c r="C40" s="10">
        <v>296.13529999999997</v>
      </c>
      <c r="D40" s="1">
        <v>7.7600000000000002E-6</v>
      </c>
      <c r="E40" s="1">
        <v>2.8800000000000001E-4</v>
      </c>
      <c r="F40" s="1"/>
      <c r="G40" s="1"/>
      <c r="H40" s="1"/>
      <c r="I40" s="1"/>
      <c r="J40" s="1"/>
      <c r="K40" s="42"/>
      <c r="L40" s="10"/>
      <c r="M40" s="30"/>
      <c r="N40" s="8"/>
      <c r="O40" s="16"/>
    </row>
    <row r="41" spans="1:15" ht="60" customHeight="1" x14ac:dyDescent="0.45">
      <c r="A41" t="s">
        <v>154</v>
      </c>
      <c r="C41" s="10">
        <v>297.0942</v>
      </c>
      <c r="D41" s="1">
        <v>0</v>
      </c>
      <c r="E41" s="1">
        <v>2.5283218350549301E-4</v>
      </c>
      <c r="F41" s="1">
        <f>AVERAGE(D41:D43)</f>
        <v>0</v>
      </c>
      <c r="G41" s="1">
        <f>_xlfn.STDEV.S(D41:D43)</f>
        <v>0</v>
      </c>
      <c r="H41" s="1">
        <f>AVERAGE(E41:E43)</f>
        <v>3.0939270977644971E-4</v>
      </c>
      <c r="I41" s="1">
        <f>_xlfn.STDEV.S(E41:E43)</f>
        <v>2.6135869442684285E-4</v>
      </c>
      <c r="J41" s="1" t="str">
        <f>IF(F41=0,"Only in exposed",H41/F41)</f>
        <v>Only in exposed</v>
      </c>
      <c r="K41" s="42" t="str">
        <f>IF(F41=0,"Only in exposed", _xlfn.T.TEST(D41:D43,E41:E43,2,2))</f>
        <v>Only in exposed</v>
      </c>
      <c r="L41" s="32" t="s">
        <v>67</v>
      </c>
      <c r="M41" s="34" t="s">
        <v>64</v>
      </c>
      <c r="N41" s="8"/>
      <c r="O41" s="16" t="s">
        <v>17</v>
      </c>
    </row>
    <row r="42" spans="1:15" x14ac:dyDescent="0.35">
      <c r="C42" s="10">
        <v>297.0942</v>
      </c>
      <c r="D42" s="1">
        <v>0</v>
      </c>
      <c r="E42" s="1">
        <v>5.9440054701231199E-4</v>
      </c>
      <c r="F42" s="1"/>
      <c r="G42" s="1"/>
      <c r="H42" s="1"/>
      <c r="I42" s="1"/>
      <c r="J42" s="1"/>
      <c r="K42" s="42"/>
      <c r="L42" s="10"/>
      <c r="M42" s="30"/>
      <c r="N42" s="8"/>
      <c r="O42" s="16"/>
    </row>
    <row r="43" spans="1:15" x14ac:dyDescent="0.35">
      <c r="C43" s="10">
        <v>297.0942</v>
      </c>
      <c r="D43" s="1">
        <v>0</v>
      </c>
      <c r="E43" s="1">
        <v>8.0945398811544097E-5</v>
      </c>
      <c r="F43" s="1"/>
      <c r="G43" s="1"/>
      <c r="H43" s="1"/>
      <c r="I43" s="1"/>
      <c r="J43" s="1"/>
      <c r="K43" s="42"/>
      <c r="L43" s="10"/>
      <c r="M43" s="30"/>
      <c r="N43" s="8"/>
      <c r="O43" s="16"/>
    </row>
    <row r="44" spans="1:15" ht="68.25" customHeight="1" x14ac:dyDescent="0.45">
      <c r="C44" s="54">
        <v>298.14100000000002</v>
      </c>
      <c r="D44" s="1">
        <v>0</v>
      </c>
      <c r="E44" s="1">
        <v>1.2383188466137516E-4</v>
      </c>
      <c r="F44" s="1">
        <f>AVERAGE(D44:D46)</f>
        <v>0</v>
      </c>
      <c r="G44" s="1">
        <f>_xlfn.STDEV.S(D44:D46)</f>
        <v>0</v>
      </c>
      <c r="H44" s="1">
        <f>AVERAGE(E44:E46)</f>
        <v>8.6981467387218785E-5</v>
      </c>
      <c r="I44" s="1">
        <f>_xlfn.STDEV.S(E44:E46)</f>
        <v>7.5620272108580837E-5</v>
      </c>
      <c r="J44" s="1" t="str">
        <f>IF(F44=0,"Only in exposed",H44/F44)</f>
        <v>Only in exposed</v>
      </c>
      <c r="K44" s="42" t="str">
        <f>IF(F44=0,"Only in exposed", _xlfn.T.TEST(D44:D46,E44:E46,2,2))</f>
        <v>Only in exposed</v>
      </c>
      <c r="L44" s="54" t="s">
        <v>157</v>
      </c>
      <c r="M44" s="32" t="s">
        <v>158</v>
      </c>
      <c r="N44" s="8"/>
      <c r="O44" s="16" t="s">
        <v>52</v>
      </c>
    </row>
    <row r="45" spans="1:15" x14ac:dyDescent="0.35">
      <c r="C45" s="54">
        <v>298.14100000000002</v>
      </c>
      <c r="D45" s="1">
        <v>0</v>
      </c>
      <c r="E45" s="1">
        <v>1.3711251750028115E-4</v>
      </c>
      <c r="F45" s="1"/>
      <c r="G45" s="1"/>
      <c r="H45" s="1"/>
      <c r="I45" s="1"/>
      <c r="J45" s="1"/>
      <c r="K45" s="42"/>
      <c r="L45" s="10"/>
      <c r="M45" s="30"/>
      <c r="N45" s="8"/>
      <c r="O45" s="16"/>
    </row>
    <row r="46" spans="1:15" x14ac:dyDescent="0.35">
      <c r="C46" s="54">
        <v>298.14100000000002</v>
      </c>
      <c r="D46" s="1">
        <v>0</v>
      </c>
      <c r="E46" s="1">
        <v>0</v>
      </c>
      <c r="F46" s="1"/>
      <c r="G46" s="1"/>
      <c r="H46" s="1"/>
      <c r="I46" s="1"/>
      <c r="J46" s="1"/>
      <c r="K46" s="42"/>
      <c r="L46" s="10"/>
      <c r="M46" s="30"/>
      <c r="N46" s="8"/>
      <c r="O46" s="16"/>
    </row>
    <row r="47" spans="1:15" ht="89.25" customHeight="1" x14ac:dyDescent="0.45">
      <c r="A47" t="s">
        <v>154</v>
      </c>
      <c r="C47" s="10">
        <v>299.12380000000002</v>
      </c>
      <c r="D47" s="1">
        <v>0</v>
      </c>
      <c r="E47" s="1">
        <v>3.0917903962113899E-5</v>
      </c>
      <c r="F47" s="1">
        <f>AVERAGE(D47:D49)</f>
        <v>0</v>
      </c>
      <c r="G47" s="1">
        <f>_xlfn.STDEV.S(D47:D49)</f>
        <v>0</v>
      </c>
      <c r="H47" s="1">
        <f>AVERAGE(E47:E49)</f>
        <v>4.0896061843144601E-5</v>
      </c>
      <c r="I47" s="1">
        <f>_xlfn.STDEV.S(E47:E49)</f>
        <v>4.6691743068345337E-5</v>
      </c>
      <c r="J47" s="1" t="str">
        <f>IF(F47=0,"Only in exposed",H47/F47)</f>
        <v>Only in exposed</v>
      </c>
      <c r="K47" s="42" t="str">
        <f>IF(F47=0,"Only in exposed", _xlfn.T.TEST(D47:D49,E47:E49,2,2))</f>
        <v>Only in exposed</v>
      </c>
      <c r="L47" s="34" t="s">
        <v>41</v>
      </c>
      <c r="M47" s="34" t="s">
        <v>40</v>
      </c>
      <c r="N47" s="8"/>
      <c r="O47" s="25" t="s">
        <v>13</v>
      </c>
    </row>
    <row r="48" spans="1:15" x14ac:dyDescent="0.35">
      <c r="C48" s="10">
        <v>299.12380000000002</v>
      </c>
      <c r="D48" s="1">
        <v>0</v>
      </c>
      <c r="E48" s="1">
        <v>9.1770281567319899E-5</v>
      </c>
      <c r="F48" s="1"/>
      <c r="G48" s="1"/>
      <c r="H48" s="1"/>
      <c r="I48" s="1"/>
      <c r="J48" s="1"/>
      <c r="K48" s="42"/>
      <c r="L48" s="10"/>
      <c r="M48" s="30"/>
      <c r="N48" s="8"/>
      <c r="O48" s="16"/>
    </row>
    <row r="49" spans="1:15" x14ac:dyDescent="0.35">
      <c r="C49" s="10">
        <v>299.12380000000002</v>
      </c>
      <c r="D49" s="1">
        <v>0</v>
      </c>
      <c r="E49" s="1">
        <v>0</v>
      </c>
      <c r="F49" s="1"/>
      <c r="G49" s="1"/>
      <c r="H49" s="1"/>
      <c r="I49" s="1"/>
      <c r="J49" s="1"/>
      <c r="K49" s="42"/>
      <c r="L49" s="10"/>
      <c r="M49" s="30"/>
      <c r="N49" s="8"/>
      <c r="O49" s="16"/>
    </row>
    <row r="50" spans="1:15" ht="66.75" customHeight="1" x14ac:dyDescent="0.45">
      <c r="A50" t="s">
        <v>154</v>
      </c>
      <c r="B50" t="s">
        <v>152</v>
      </c>
      <c r="C50" s="50">
        <v>300.11900000000003</v>
      </c>
      <c r="D50" s="1">
        <v>0</v>
      </c>
      <c r="E50" s="1">
        <v>2.6800000000000001E-4</v>
      </c>
      <c r="F50" s="1">
        <f>AVERAGE(D50:D52)</f>
        <v>1.5536666666666666E-5</v>
      </c>
      <c r="G50" s="1">
        <f>_xlfn.STDEV.S(D50:D52)</f>
        <v>2.3033541484828887E-5</v>
      </c>
      <c r="H50" s="1">
        <f>AVERAGE(E50:E52)</f>
        <v>2.7633333333333335E-4</v>
      </c>
      <c r="I50" s="1">
        <f>_xlfn.STDEV.S(E50:E52)</f>
        <v>1.346934791789615E-4</v>
      </c>
      <c r="J50" s="1">
        <f>IF(F50=0,"Only in exposed",H50/F50)</f>
        <v>17.785882857755848</v>
      </c>
      <c r="K50" s="42">
        <f>IF(F50=0,"Only in exposed", _xlfn.T.TEST(D50:D52,E50:E52,2,2))</f>
        <v>2.9775380853308199E-2</v>
      </c>
      <c r="L50" s="10" t="s">
        <v>8</v>
      </c>
      <c r="M50" s="34" t="s">
        <v>59</v>
      </c>
      <c r="N50" s="8"/>
      <c r="O50" s="16" t="s">
        <v>14</v>
      </c>
    </row>
    <row r="51" spans="1:15" x14ac:dyDescent="0.35">
      <c r="C51" s="50">
        <v>300.11900000000003</v>
      </c>
      <c r="D51" s="1">
        <v>4.1999999999999998E-5</v>
      </c>
      <c r="E51" s="1">
        <v>4.15E-4</v>
      </c>
      <c r="F51" s="1"/>
      <c r="G51" s="1"/>
      <c r="H51" s="1"/>
      <c r="I51" s="1"/>
      <c r="J51" s="1"/>
      <c r="K51" s="42"/>
      <c r="L51" s="10"/>
      <c r="M51" s="30"/>
      <c r="N51" s="8"/>
      <c r="O51" s="16"/>
    </row>
    <row r="52" spans="1:15" x14ac:dyDescent="0.35">
      <c r="C52" s="50">
        <v>300.11900000000003</v>
      </c>
      <c r="D52" s="1">
        <v>4.6099999999999999E-6</v>
      </c>
      <c r="E52" s="1">
        <v>1.46E-4</v>
      </c>
      <c r="F52" s="1"/>
      <c r="G52" s="1"/>
      <c r="H52" s="1"/>
      <c r="I52" s="1"/>
      <c r="J52" s="1"/>
      <c r="K52" s="42"/>
      <c r="L52" s="10"/>
      <c r="M52" s="30"/>
      <c r="N52" s="8"/>
      <c r="O52" s="16"/>
    </row>
    <row r="53" spans="1:15" ht="65.25" customHeight="1" x14ac:dyDescent="0.45">
      <c r="A53" t="s">
        <v>154</v>
      </c>
      <c r="C53" s="10">
        <v>306.11970000000002</v>
      </c>
      <c r="D53" s="1">
        <v>0</v>
      </c>
      <c r="E53" s="1">
        <v>9.5697828865440836E-4</v>
      </c>
      <c r="F53" s="1">
        <f>AVERAGE(D53:D55)</f>
        <v>0</v>
      </c>
      <c r="G53" s="1">
        <f>_xlfn.STDEV.S(D53:D55)</f>
        <v>0</v>
      </c>
      <c r="H53" s="1">
        <f>AVERAGE(E53:E55)</f>
        <v>6.1597030075194166E-4</v>
      </c>
      <c r="I53" s="1">
        <f>_xlfn.STDEV.S(E53:E55)</f>
        <v>3.4905173989504304E-4</v>
      </c>
      <c r="J53" s="1" t="str">
        <f>IF(F53=0,"Only in exposed",H53/F53)</f>
        <v>Only in exposed</v>
      </c>
      <c r="K53" s="42" t="str">
        <f>IF(F53=0,"Only in exposed", _xlfn.T.TEST(D53:D55,E53:E55,2,2))</f>
        <v>Only in exposed</v>
      </c>
      <c r="L53" s="32" t="s">
        <v>68</v>
      </c>
      <c r="M53" s="34" t="s">
        <v>44</v>
      </c>
      <c r="N53" s="8"/>
      <c r="O53" s="16" t="s">
        <v>43</v>
      </c>
    </row>
    <row r="54" spans="1:15" x14ac:dyDescent="0.35">
      <c r="C54" s="10">
        <v>306.11970000000002</v>
      </c>
      <c r="D54" s="1">
        <v>0</v>
      </c>
      <c r="E54" s="1">
        <v>6.3153694194712309E-4</v>
      </c>
      <c r="F54" s="1"/>
      <c r="G54" s="1"/>
      <c r="H54" s="1"/>
      <c r="I54" s="1"/>
      <c r="J54" s="1"/>
      <c r="K54" s="42"/>
      <c r="L54" s="10"/>
      <c r="M54" s="30"/>
      <c r="N54" s="8"/>
      <c r="O54" s="16"/>
    </row>
    <row r="55" spans="1:15" x14ac:dyDescent="0.35">
      <c r="C55" s="10">
        <v>306.11970000000002</v>
      </c>
      <c r="D55" s="1">
        <v>0</v>
      </c>
      <c r="E55" s="1">
        <v>2.5939567165429375E-4</v>
      </c>
      <c r="F55" s="1"/>
      <c r="G55" s="1"/>
      <c r="H55" s="1"/>
      <c r="I55" s="1"/>
      <c r="J55" s="1"/>
      <c r="K55" s="42"/>
      <c r="L55" s="10"/>
      <c r="M55" s="30"/>
      <c r="N55" s="8"/>
      <c r="O55" s="16"/>
    </row>
    <row r="56" spans="1:15" ht="72.75" customHeight="1" x14ac:dyDescent="0.45">
      <c r="A56" t="s">
        <v>154</v>
      </c>
      <c r="C56" s="10">
        <v>308.13529999999997</v>
      </c>
      <c r="D56" s="1">
        <v>0</v>
      </c>
      <c r="E56" s="1">
        <v>2.3655526834546192E-3</v>
      </c>
      <c r="F56" s="1">
        <f>AVERAGE(D56:D58)</f>
        <v>0</v>
      </c>
      <c r="G56" s="1">
        <f>_xlfn.STDEV.S(D56:D58)</f>
        <v>0</v>
      </c>
      <c r="H56" s="1">
        <f>AVERAGE(E56:E58)</f>
        <v>2.4040619857615933E-3</v>
      </c>
      <c r="I56" s="1">
        <f>_xlfn.STDEV.S(E56:E58)</f>
        <v>7.8311503373406656E-4</v>
      </c>
      <c r="J56" s="1" t="str">
        <f>IF(F56=0,"Only in exposed",H56/F56)</f>
        <v>Only in exposed</v>
      </c>
      <c r="K56" s="42" t="str">
        <f>IF(F56=0,"Only in exposed", _xlfn.T.TEST(D56:D58,E56:E58,2,2))</f>
        <v>Only in exposed</v>
      </c>
      <c r="L56" s="32" t="s">
        <v>69</v>
      </c>
      <c r="M56" s="32" t="s">
        <v>65</v>
      </c>
      <c r="N56" s="8"/>
      <c r="O56" s="16" t="s">
        <v>13</v>
      </c>
    </row>
    <row r="57" spans="1:15" x14ac:dyDescent="0.35">
      <c r="C57" s="10">
        <v>308.13529999999997</v>
      </c>
      <c r="D57" s="1">
        <v>0</v>
      </c>
      <c r="E57" s="1">
        <v>3.205721219779458E-3</v>
      </c>
      <c r="F57" s="1"/>
      <c r="G57" s="1"/>
      <c r="H57" s="1"/>
      <c r="I57" s="1"/>
      <c r="J57" s="1"/>
      <c r="K57" s="42"/>
      <c r="L57" s="10"/>
      <c r="M57" s="30"/>
      <c r="N57" s="8"/>
      <c r="O57" s="16"/>
    </row>
    <row r="58" spans="1:15" x14ac:dyDescent="0.35">
      <c r="C58" s="10">
        <v>308.13529999999997</v>
      </c>
      <c r="D58" s="1">
        <v>0</v>
      </c>
      <c r="E58" s="1">
        <v>1.6409120540507027E-3</v>
      </c>
      <c r="F58" s="1"/>
      <c r="G58" s="1"/>
      <c r="H58" s="1"/>
      <c r="I58" s="1"/>
      <c r="J58" s="1"/>
      <c r="K58" s="42"/>
      <c r="L58" s="10"/>
      <c r="M58" s="30"/>
      <c r="N58" s="8"/>
      <c r="O58" s="16"/>
    </row>
    <row r="59" spans="1:15" ht="67.5" customHeight="1" x14ac:dyDescent="0.45">
      <c r="A59" t="s">
        <v>154</v>
      </c>
      <c r="C59" s="10">
        <v>310.1146</v>
      </c>
      <c r="D59" s="1">
        <v>0</v>
      </c>
      <c r="E59" s="1">
        <v>4.6942921663221002E-5</v>
      </c>
      <c r="F59" s="1">
        <f>AVERAGE(D59:D61)</f>
        <v>0</v>
      </c>
      <c r="G59" s="1">
        <f>_xlfn.STDEV.S(D59:D61)</f>
        <v>0</v>
      </c>
      <c r="H59" s="1">
        <f>AVERAGE(E59:E61)</f>
        <v>2.5256522216506727E-4</v>
      </c>
      <c r="I59" s="1">
        <f>_xlfn.STDEV.S(E59:E61)</f>
        <v>1.8394123601190741E-4</v>
      </c>
      <c r="J59" s="1" t="str">
        <f>IF(F59=0,"Only in exposed",H59/F59)</f>
        <v>Only in exposed</v>
      </c>
      <c r="K59" s="42" t="str">
        <f>IF(F59=0,"Only in exposed", _xlfn.T.TEST(D59:D61,E59:E61,2,2))</f>
        <v>Only in exposed</v>
      </c>
      <c r="L59" s="33" t="s">
        <v>56</v>
      </c>
      <c r="M59" s="32" t="s">
        <v>54</v>
      </c>
      <c r="N59" s="8"/>
      <c r="O59" s="16" t="s">
        <v>17</v>
      </c>
    </row>
    <row r="60" spans="1:15" x14ac:dyDescent="0.35">
      <c r="C60" s="10">
        <v>310.1146</v>
      </c>
      <c r="D60" s="1">
        <v>0</v>
      </c>
      <c r="E60" s="1">
        <v>4.0146303488827799E-4</v>
      </c>
      <c r="F60" s="1"/>
      <c r="G60" s="1"/>
      <c r="H60" s="1"/>
      <c r="I60" s="1"/>
      <c r="J60" s="1"/>
      <c r="K60" s="42"/>
      <c r="L60" s="10"/>
      <c r="M60" s="30"/>
      <c r="N60" s="8"/>
      <c r="O60" s="16"/>
    </row>
    <row r="61" spans="1:15" x14ac:dyDescent="0.35">
      <c r="C61" s="10">
        <v>310.1146</v>
      </c>
      <c r="D61" s="1">
        <v>0</v>
      </c>
      <c r="E61" s="1">
        <v>3.092897099437027E-4</v>
      </c>
      <c r="F61" s="1"/>
      <c r="G61" s="1"/>
      <c r="H61" s="1"/>
      <c r="I61" s="1"/>
      <c r="J61" s="1"/>
      <c r="K61" s="42"/>
      <c r="L61" s="10"/>
      <c r="M61" s="30"/>
      <c r="N61" s="8"/>
      <c r="O61" s="16"/>
    </row>
    <row r="62" spans="1:15" ht="64.5" customHeight="1" x14ac:dyDescent="0.45">
      <c r="A62" t="s">
        <v>154</v>
      </c>
      <c r="C62" s="10">
        <v>324.1302</v>
      </c>
      <c r="D62" s="1">
        <v>0</v>
      </c>
      <c r="E62" s="1">
        <v>2.9303847928746201E-4</v>
      </c>
      <c r="F62" s="1">
        <f>AVERAGE(D62:D64)</f>
        <v>0</v>
      </c>
      <c r="G62" s="1">
        <f>_xlfn.STDEV.S(D62:D64)</f>
        <v>0</v>
      </c>
      <c r="H62" s="1">
        <f>AVERAGE(E62:E64)</f>
        <v>4.2449006787122933E-4</v>
      </c>
      <c r="I62" s="1">
        <f>_xlfn.STDEV.S(E62:E64)</f>
        <v>1.6830042711391555E-4</v>
      </c>
      <c r="J62" s="1" t="str">
        <f>IF(F62=0,"Only in exposed",H62/F62)</f>
        <v>Only in exposed</v>
      </c>
      <c r="K62" s="42" t="str">
        <f>IF(F62=0,"Only in exposed", _xlfn.T.TEST(D62:D64,E62:E64,2,2))</f>
        <v>Only in exposed</v>
      </c>
      <c r="L62" s="32" t="s">
        <v>71</v>
      </c>
      <c r="M62" s="32" t="s">
        <v>70</v>
      </c>
      <c r="N62" s="8"/>
      <c r="O62" s="16" t="s">
        <v>14</v>
      </c>
    </row>
    <row r="63" spans="1:15" x14ac:dyDescent="0.35">
      <c r="C63" s="10">
        <v>324.1302</v>
      </c>
      <c r="D63" s="1">
        <v>0</v>
      </c>
      <c r="E63" s="1">
        <v>3.6625863703755059E-4</v>
      </c>
      <c r="F63" s="1"/>
      <c r="G63" s="1"/>
      <c r="H63" s="1"/>
      <c r="I63" s="1"/>
      <c r="J63" s="1"/>
      <c r="K63" s="42"/>
      <c r="L63" s="10"/>
      <c r="M63" s="30"/>
      <c r="N63" s="8"/>
      <c r="O63" s="16"/>
    </row>
    <row r="64" spans="1:15" x14ac:dyDescent="0.35">
      <c r="C64" s="10">
        <v>324.1302</v>
      </c>
      <c r="D64" s="1">
        <v>0</v>
      </c>
      <c r="E64" s="1">
        <v>6.141730872886755E-4</v>
      </c>
      <c r="F64" s="1"/>
      <c r="G64" s="1"/>
      <c r="H64" s="1"/>
      <c r="I64" s="1"/>
      <c r="J64" s="1"/>
      <c r="K64" s="42"/>
      <c r="L64" s="10"/>
      <c r="M64" s="30"/>
      <c r="N64" s="8"/>
      <c r="O64" s="16"/>
    </row>
    <row r="65" spans="1:15" ht="74.25" customHeight="1" x14ac:dyDescent="0.45">
      <c r="A65" t="s">
        <v>154</v>
      </c>
      <c r="B65" t="s">
        <v>152</v>
      </c>
      <c r="C65" s="10">
        <v>324.1302</v>
      </c>
      <c r="D65" s="1">
        <v>0</v>
      </c>
      <c r="E65" s="1">
        <v>1.11E-4</v>
      </c>
      <c r="F65" s="1">
        <f>AVERAGE(D65:D67)</f>
        <v>2.5866666666666667E-6</v>
      </c>
      <c r="G65" s="1">
        <f>_xlfn.STDEV.S(D65:D67)</f>
        <v>4.4802380889114955E-6</v>
      </c>
      <c r="H65" s="1">
        <f>AVERAGE(E65:E67)</f>
        <v>1.3333333333333331E-4</v>
      </c>
      <c r="I65" s="1">
        <f>_xlfn.STDEV.S(E65:E67)</f>
        <v>2.417298767908785E-5</v>
      </c>
      <c r="J65" s="1">
        <f>IF(F65=0,"Only in exposed",H65/F65)</f>
        <v>51.546391752577307</v>
      </c>
      <c r="K65" s="42">
        <v>7.7200000000000001E-4</v>
      </c>
      <c r="L65" s="32" t="s">
        <v>71</v>
      </c>
      <c r="M65" s="34" t="s">
        <v>60</v>
      </c>
      <c r="N65" s="8"/>
      <c r="O65" s="16" t="s">
        <v>14</v>
      </c>
    </row>
    <row r="66" spans="1:15" x14ac:dyDescent="0.35">
      <c r="C66" s="10">
        <v>324.1302</v>
      </c>
      <c r="D66" s="1">
        <v>0</v>
      </c>
      <c r="E66" s="1">
        <v>1.2999999999999999E-4</v>
      </c>
      <c r="F66" s="1"/>
      <c r="G66" s="1"/>
      <c r="H66" s="1"/>
      <c r="I66" s="1"/>
      <c r="J66" s="1"/>
      <c r="K66" s="42"/>
      <c r="L66" s="10"/>
      <c r="M66" s="30"/>
      <c r="N66" s="8"/>
      <c r="O66" s="16"/>
    </row>
    <row r="67" spans="1:15" x14ac:dyDescent="0.35">
      <c r="C67" s="10">
        <v>324.1302</v>
      </c>
      <c r="D67" s="1">
        <v>7.7600000000000002E-6</v>
      </c>
      <c r="E67" s="1">
        <v>1.5899999999999999E-4</v>
      </c>
      <c r="F67" s="1"/>
      <c r="G67" s="1"/>
      <c r="H67" s="1"/>
      <c r="I67" s="1"/>
      <c r="J67" s="1"/>
      <c r="K67" s="42"/>
      <c r="L67" s="10"/>
      <c r="M67" s="30"/>
      <c r="N67" s="8"/>
      <c r="O67" s="16"/>
    </row>
    <row r="68" spans="1:15" ht="92.25" customHeight="1" x14ac:dyDescent="0.45">
      <c r="C68" s="10">
        <v>326.10950000000003</v>
      </c>
      <c r="D68" s="1">
        <v>9.3555632168297279E-2</v>
      </c>
      <c r="E68" s="1">
        <v>0.36747335404164821</v>
      </c>
      <c r="F68" s="1">
        <f>AVERAGE(D68:D70)</f>
        <v>0.10790799612443598</v>
      </c>
      <c r="G68" s="1">
        <f>_xlfn.STDEV.S(D68:D70)</f>
        <v>7.2776877735275844E-2</v>
      </c>
      <c r="H68" s="1">
        <f>AVERAGE(E68:E70)</f>
        <v>0.31552892423055706</v>
      </c>
      <c r="I68" s="1">
        <f>_xlfn.STDEV.S(E68:E70)</f>
        <v>0.23496687846961947</v>
      </c>
      <c r="J68" s="1">
        <f>IF(F68=0,"Only in exposed",H68/F68)</f>
        <v>2.9240550799099205</v>
      </c>
      <c r="K68" s="42">
        <f>IF(F68=0,"Only in exposed", _xlfn.T.TEST(D68:D70,E68:E70,2,2))</f>
        <v>0.21756710684462352</v>
      </c>
      <c r="L68" s="35" t="s">
        <v>95</v>
      </c>
      <c r="M68" s="34" t="s">
        <v>94</v>
      </c>
      <c r="N68" s="8"/>
      <c r="O68" s="16" t="s">
        <v>93</v>
      </c>
    </row>
    <row r="69" spans="1:15" x14ac:dyDescent="0.35">
      <c r="C69" s="10">
        <v>326.10950000000003</v>
      </c>
      <c r="D69" s="1">
        <v>0.18679178697038065</v>
      </c>
      <c r="E69" s="1">
        <v>0.52017710334179701</v>
      </c>
      <c r="F69" s="1"/>
      <c r="G69" s="1"/>
      <c r="H69" s="1"/>
      <c r="I69" s="1"/>
      <c r="J69" s="1"/>
      <c r="K69" s="42"/>
      <c r="L69" s="10"/>
      <c r="M69" s="30"/>
      <c r="N69" s="8"/>
      <c r="O69" s="16"/>
    </row>
    <row r="70" spans="1:15" x14ac:dyDescent="0.35">
      <c r="C70" s="10">
        <v>326.10950000000003</v>
      </c>
      <c r="D70" s="1">
        <v>4.3376569234629986E-2</v>
      </c>
      <c r="E70" s="1">
        <v>5.8936315308225976E-2</v>
      </c>
      <c r="F70" s="1"/>
      <c r="G70" s="1"/>
      <c r="H70" s="1"/>
      <c r="I70" s="1"/>
      <c r="J70" s="1"/>
      <c r="K70" s="42"/>
      <c r="L70" s="10"/>
      <c r="M70" s="30"/>
      <c r="N70" s="8"/>
      <c r="O70" s="16"/>
    </row>
    <row r="71" spans="1:15" ht="77.25" customHeight="1" x14ac:dyDescent="0.45">
      <c r="A71" t="s">
        <v>154</v>
      </c>
      <c r="C71" s="10">
        <v>338.14589999999998</v>
      </c>
      <c r="D71" s="1">
        <v>0</v>
      </c>
      <c r="E71" s="1">
        <v>2.3269789170837757E-4</v>
      </c>
      <c r="F71" s="1">
        <f>AVERAGE(D71:D73)</f>
        <v>0</v>
      </c>
      <c r="G71" s="1">
        <f>_xlfn.STDEV.S(D71:D73)</f>
        <v>0</v>
      </c>
      <c r="H71" s="1">
        <f>AVERAGE(E71:E73)</f>
        <v>2.0203622317734675E-4</v>
      </c>
      <c r="I71" s="1">
        <f>_xlfn.STDEV.S(E71:E73)</f>
        <v>1.242174550986888E-4</v>
      </c>
      <c r="J71" s="1" t="str">
        <f>IF(F71=0,"Only in exposed",H71/F71)</f>
        <v>Only in exposed</v>
      </c>
      <c r="K71" s="42" t="str">
        <f>IF(F71=0,"Only in exposed", _xlfn.T.TEST(D71:D73,E71:E73,2,2))</f>
        <v>Only in exposed</v>
      </c>
      <c r="L71" s="32" t="s">
        <v>73</v>
      </c>
      <c r="M71" s="32" t="s">
        <v>72</v>
      </c>
      <c r="N71" s="8"/>
      <c r="O71" s="16" t="s">
        <v>47</v>
      </c>
    </row>
    <row r="72" spans="1:15" x14ac:dyDescent="0.35">
      <c r="C72" s="10">
        <v>338.14589999999998</v>
      </c>
      <c r="D72" s="1">
        <v>0</v>
      </c>
      <c r="E72" s="1">
        <v>3.0805147543036998E-4</v>
      </c>
      <c r="F72" s="1"/>
      <c r="G72" s="1"/>
      <c r="H72" s="1"/>
      <c r="I72" s="1"/>
      <c r="J72" s="1"/>
      <c r="K72" s="42"/>
      <c r="L72" s="10"/>
      <c r="M72" s="30"/>
      <c r="N72" s="8"/>
      <c r="O72" s="16"/>
    </row>
    <row r="73" spans="1:15" x14ac:dyDescent="0.35">
      <c r="C73" s="10">
        <v>338.14589999999998</v>
      </c>
      <c r="D73" s="1">
        <v>0</v>
      </c>
      <c r="E73" s="1">
        <v>6.535930239329272E-5</v>
      </c>
      <c r="F73" s="1"/>
      <c r="G73" s="1"/>
      <c r="H73" s="1"/>
      <c r="I73" s="1"/>
      <c r="J73" s="1"/>
      <c r="K73" s="42"/>
      <c r="L73" s="10"/>
      <c r="M73" s="30"/>
      <c r="N73" s="8"/>
      <c r="O73" s="16"/>
    </row>
    <row r="74" spans="1:15" ht="74.25" customHeight="1" x14ac:dyDescent="0.45">
      <c r="C74" s="10">
        <v>340.12520000000001</v>
      </c>
      <c r="D74" s="1">
        <v>5.85288712333962E-4</v>
      </c>
      <c r="E74" s="1">
        <v>0</v>
      </c>
      <c r="F74" s="1">
        <f>AVERAGE(D74:D76)</f>
        <v>2.4176290411132063E-4</v>
      </c>
      <c r="G74" s="1">
        <f>_xlfn.STDEV.S(D74:D76)</f>
        <v>3.0562638251018876E-4</v>
      </c>
      <c r="H74" s="1">
        <f>AVERAGE(E74:E76)</f>
        <v>1.5933333333333335E-4</v>
      </c>
      <c r="I74" s="1">
        <f>_xlfn.STDEV.S(E74:E76)</f>
        <v>1.4260551648983757E-4</v>
      </c>
      <c r="J74" s="1">
        <f>IF(F74=0,"Only in exposed",H74/F74)</f>
        <v>0.65904789619820137</v>
      </c>
      <c r="K74" s="42">
        <f>IF(F74=0,"Only in exposed", _xlfn.T.TEST(D74:D76,E74:E76,2,2))</f>
        <v>0.69382373420441734</v>
      </c>
      <c r="L74" s="10" t="s">
        <v>18</v>
      </c>
      <c r="M74" s="34" t="s">
        <v>48</v>
      </c>
      <c r="N74" s="8"/>
      <c r="O74" s="16" t="s">
        <v>14</v>
      </c>
    </row>
    <row r="75" spans="1:15" x14ac:dyDescent="0.35">
      <c r="C75" s="10">
        <v>340.12520000000001</v>
      </c>
      <c r="D75" s="1">
        <v>0</v>
      </c>
      <c r="E75" s="1">
        <v>2.7500000000000002E-4</v>
      </c>
      <c r="F75" s="1"/>
      <c r="G75" s="1"/>
      <c r="H75" s="1"/>
      <c r="I75" s="1"/>
      <c r="J75" s="1"/>
      <c r="K75" s="42"/>
      <c r="L75" s="10"/>
      <c r="M75" s="30"/>
      <c r="N75" s="8"/>
      <c r="O75" s="16"/>
    </row>
    <row r="76" spans="1:15" x14ac:dyDescent="0.35">
      <c r="C76" s="10">
        <v>340.12520000000001</v>
      </c>
      <c r="D76" s="1">
        <v>1.3999999999999999E-4</v>
      </c>
      <c r="E76" s="1">
        <v>2.03E-4</v>
      </c>
      <c r="F76" s="1"/>
      <c r="G76" s="1"/>
      <c r="H76" s="1"/>
      <c r="I76" s="1"/>
      <c r="J76" s="1"/>
      <c r="K76" s="42"/>
      <c r="L76" s="10"/>
      <c r="M76" s="30"/>
      <c r="N76" s="8"/>
      <c r="O76" s="16"/>
    </row>
    <row r="77" spans="1:15" ht="75.75" customHeight="1" x14ac:dyDescent="0.45">
      <c r="A77" t="s">
        <v>154</v>
      </c>
      <c r="C77" s="10">
        <v>370.13569999999999</v>
      </c>
      <c r="D77" s="1">
        <v>0</v>
      </c>
      <c r="E77" s="1">
        <v>2.6660232495546699E-3</v>
      </c>
      <c r="F77" s="1">
        <f>AVERAGE(D77:D79)</f>
        <v>0</v>
      </c>
      <c r="G77" s="1">
        <f>_xlfn.STDEV.S(D77:D79)</f>
        <v>0</v>
      </c>
      <c r="H77" s="1">
        <f>AVERAGE(E77:E79)</f>
        <v>3.8376393510205394E-3</v>
      </c>
      <c r="I77" s="1">
        <f>_xlfn.STDEV.S(E77:E79)</f>
        <v>4.0906202383577559E-3</v>
      </c>
      <c r="J77" s="1" t="str">
        <f>IF(F77=0,"Only in exposed",H77/F77)</f>
        <v>Only in exposed</v>
      </c>
      <c r="K77" s="42" t="str">
        <f>IF(F77=0,"Only in exposed", _xlfn.T.TEST(D77:D79,E77:E79,2,2))</f>
        <v>Only in exposed</v>
      </c>
      <c r="L77" s="32" t="s">
        <v>75</v>
      </c>
      <c r="M77" s="32" t="s">
        <v>74</v>
      </c>
      <c r="N77" s="8"/>
      <c r="O77" s="16" t="s">
        <v>14</v>
      </c>
    </row>
    <row r="78" spans="1:15" x14ac:dyDescent="0.35">
      <c r="C78" s="10">
        <v>370.13569999999999</v>
      </c>
      <c r="D78" s="1">
        <v>0</v>
      </c>
      <c r="E78" s="1">
        <v>8.3862318669435127E-3</v>
      </c>
      <c r="F78" s="1"/>
      <c r="G78" s="1"/>
      <c r="H78" s="1"/>
      <c r="I78" s="1"/>
      <c r="J78" s="1"/>
      <c r="K78" s="42"/>
      <c r="L78" s="10"/>
      <c r="M78" s="30"/>
      <c r="N78" s="8"/>
      <c r="O78" s="16"/>
    </row>
    <row r="79" spans="1:15" x14ac:dyDescent="0.35">
      <c r="C79" s="10">
        <v>370.13569999999999</v>
      </c>
      <c r="D79" s="1">
        <v>0</v>
      </c>
      <c r="E79" s="1">
        <v>4.6066293656343474E-4</v>
      </c>
      <c r="F79" s="1"/>
      <c r="G79" s="1"/>
      <c r="H79" s="1"/>
      <c r="I79" s="1"/>
      <c r="J79" s="1"/>
      <c r="K79" s="42"/>
      <c r="L79" s="10"/>
      <c r="M79" s="30"/>
      <c r="N79" s="8"/>
      <c r="O79" s="16"/>
    </row>
    <row r="80" spans="1:15" ht="76.5" customHeight="1" x14ac:dyDescent="0.45">
      <c r="C80" s="10">
        <v>376.12520000000001</v>
      </c>
      <c r="D80" s="1">
        <v>0.05</v>
      </c>
      <c r="E80" s="1">
        <v>2.0699999999999998E-3</v>
      </c>
      <c r="F80" s="1">
        <f>AVERAGE(D80:D82)</f>
        <v>2.4313333333333336E-2</v>
      </c>
      <c r="G80" s="1">
        <f>_xlfn.STDEV.S(D80:D82)</f>
        <v>2.2971428630656245E-2</v>
      </c>
      <c r="H80" s="1">
        <f>AVERAGE(E80:E82)</f>
        <v>1.349E-2</v>
      </c>
      <c r="I80" s="1">
        <f>_xlfn.STDEV.S(E80:E82)</f>
        <v>1.1567726656521584E-2</v>
      </c>
      <c r="J80" s="1">
        <f>IF(F80=0,"Only in exposed",H80/F80)</f>
        <v>0.55483959418700302</v>
      </c>
      <c r="K80" s="42">
        <f>IF(F80=0,"Only in exposed", _xlfn.T.TEST(D80:D82,E80:E82,2,2))</f>
        <v>0.50645705754960535</v>
      </c>
      <c r="L80" s="34" t="s">
        <v>96</v>
      </c>
      <c r="M80" s="32" t="s">
        <v>92</v>
      </c>
      <c r="N80" s="8"/>
      <c r="O80" s="16" t="s">
        <v>43</v>
      </c>
    </row>
    <row r="81" spans="1:15" x14ac:dyDescent="0.35">
      <c r="C81" s="10">
        <v>376.12520000000001</v>
      </c>
      <c r="D81" s="1">
        <v>1.72E-2</v>
      </c>
      <c r="E81" s="1">
        <v>1.32E-2</v>
      </c>
      <c r="F81" s="1"/>
      <c r="G81" s="1"/>
      <c r="H81" s="1"/>
      <c r="I81" s="1"/>
      <c r="J81" s="1"/>
      <c r="K81" s="42"/>
      <c r="L81" s="10"/>
      <c r="M81" s="30"/>
      <c r="N81" s="8"/>
      <c r="O81" s="16"/>
    </row>
    <row r="82" spans="1:15" x14ac:dyDescent="0.35">
      <c r="C82" s="10">
        <v>376.12520000000001</v>
      </c>
      <c r="D82" s="1">
        <v>5.7400000000000003E-3</v>
      </c>
      <c r="E82" s="1">
        <v>2.52E-2</v>
      </c>
      <c r="F82" s="1"/>
      <c r="G82" s="1"/>
      <c r="H82" s="1"/>
      <c r="I82" s="1"/>
      <c r="J82" s="1"/>
      <c r="K82" s="42"/>
      <c r="L82" s="10"/>
      <c r="M82" s="30"/>
      <c r="N82" s="8"/>
      <c r="O82" s="16"/>
    </row>
    <row r="83" spans="1:15" ht="74.25" customHeight="1" x14ac:dyDescent="0.45">
      <c r="A83" t="s">
        <v>154</v>
      </c>
      <c r="C83" s="10">
        <v>382.1721</v>
      </c>
      <c r="D83" s="1">
        <v>0</v>
      </c>
      <c r="E83" s="1">
        <v>1.74E-4</v>
      </c>
      <c r="F83" s="1">
        <f>AVERAGE(D83:D85)</f>
        <v>0</v>
      </c>
      <c r="G83" s="1">
        <f>_xlfn.STDEV.S(D83:D85)</f>
        <v>0</v>
      </c>
      <c r="H83" s="1">
        <f>AVERAGE(E83:E85)</f>
        <v>9.0466666666666679E-4</v>
      </c>
      <c r="I83" s="1">
        <f>_xlfn.STDEV.S(E83:E85)</f>
        <v>1.4189099102245122E-3</v>
      </c>
      <c r="J83" s="1" t="str">
        <f>IF(F83=0,"Only in exposed",H83/F83)</f>
        <v>Only in exposed</v>
      </c>
      <c r="K83" s="42" t="str">
        <f>IF(F83=0,"Only in exposed", _xlfn.T.TEST(D83:D85,E83:E85,2,2))</f>
        <v>Only in exposed</v>
      </c>
      <c r="L83" s="36" t="s">
        <v>99</v>
      </c>
      <c r="M83" s="32" t="s">
        <v>50</v>
      </c>
      <c r="N83" s="8"/>
      <c r="O83" s="16" t="s">
        <v>49</v>
      </c>
    </row>
    <row r="84" spans="1:15" x14ac:dyDescent="0.35">
      <c r="C84" s="10">
        <v>382.1721</v>
      </c>
      <c r="D84" s="1">
        <v>0</v>
      </c>
      <c r="E84" s="1">
        <v>0</v>
      </c>
      <c r="F84" s="1"/>
      <c r="G84" s="1"/>
      <c r="H84" s="1"/>
      <c r="I84" s="1"/>
      <c r="J84" s="1"/>
      <c r="K84" s="42"/>
      <c r="L84" s="10"/>
      <c r="M84" s="30"/>
      <c r="N84" s="8"/>
      <c r="O84" s="16"/>
    </row>
    <row r="85" spans="1:15" x14ac:dyDescent="0.35">
      <c r="C85" s="10">
        <v>382.1721</v>
      </c>
      <c r="D85" s="1">
        <v>0</v>
      </c>
      <c r="E85" s="1">
        <v>2.5400000000000002E-3</v>
      </c>
      <c r="F85" s="1"/>
      <c r="G85" s="1"/>
      <c r="H85" s="1"/>
      <c r="I85" s="1"/>
      <c r="J85" s="1"/>
      <c r="K85" s="42"/>
      <c r="L85" s="10"/>
      <c r="M85" s="30"/>
      <c r="N85" s="8"/>
      <c r="O85" s="16"/>
    </row>
    <row r="86" spans="1:15" ht="75.75" customHeight="1" x14ac:dyDescent="0.45">
      <c r="C86" s="53">
        <v>384.17599999999999</v>
      </c>
      <c r="D86" s="1">
        <v>0</v>
      </c>
      <c r="E86" s="1">
        <v>1.65923739578194E-3</v>
      </c>
      <c r="F86" s="1">
        <f>AVERAGE(D86:D88)</f>
        <v>2.3102494996088432E-4</v>
      </c>
      <c r="G86" s="1">
        <f>_xlfn.STDEV.S(D86:D88)</f>
        <v>3.6671538784637425E-4</v>
      </c>
      <c r="H86" s="1">
        <f>AVERAGE(E86:E88)</f>
        <v>2.362608466412171E-3</v>
      </c>
      <c r="I86" s="1">
        <f>_xlfn.STDEV.S(E86:E88)</f>
        <v>2.2750525328199028E-3</v>
      </c>
      <c r="J86" s="1">
        <f>IF(F86=0,"Only in exposed",H86/F86)</f>
        <v>10.226637715156709</v>
      </c>
      <c r="K86" s="42">
        <f>IF(F86=0,"Only in exposed", _xlfn.T.TEST(D86:D88,E86:E88,2,2))</f>
        <v>0.18438282847007664</v>
      </c>
      <c r="L86" s="54" t="s">
        <v>157</v>
      </c>
      <c r="M86" s="32" t="s">
        <v>156</v>
      </c>
      <c r="N86" s="8"/>
      <c r="O86" s="16" t="s">
        <v>49</v>
      </c>
    </row>
    <row r="87" spans="1:15" x14ac:dyDescent="0.35">
      <c r="C87" s="53">
        <v>384.17599999999999</v>
      </c>
      <c r="D87" s="2">
        <v>6.5386588124662027E-4</v>
      </c>
      <c r="E87" s="2">
        <v>4.9062830253860769E-3</v>
      </c>
      <c r="F87" s="1"/>
      <c r="G87" s="1"/>
      <c r="H87" s="1"/>
      <c r="I87" s="1"/>
      <c r="J87" s="1"/>
      <c r="K87" s="42"/>
      <c r="L87" s="10"/>
      <c r="M87" s="30"/>
      <c r="N87" s="8"/>
      <c r="O87" s="16"/>
    </row>
    <row r="88" spans="1:15" x14ac:dyDescent="0.35">
      <c r="C88" s="53">
        <v>384.17599999999999</v>
      </c>
      <c r="D88" s="2">
        <v>3.9208968636032733E-5</v>
      </c>
      <c r="E88" s="2">
        <v>5.223049780684959E-4</v>
      </c>
      <c r="F88" s="1"/>
      <c r="G88" s="1"/>
      <c r="H88" s="1"/>
      <c r="I88" s="1"/>
      <c r="J88" s="1"/>
      <c r="K88" s="42"/>
      <c r="L88" s="10"/>
      <c r="M88" s="30"/>
      <c r="N88" s="8"/>
      <c r="O88" s="16"/>
    </row>
    <row r="89" spans="1:15" ht="77.25" customHeight="1" x14ac:dyDescent="0.45">
      <c r="A89" t="s">
        <v>154</v>
      </c>
      <c r="C89" s="10">
        <v>386.14589999999998</v>
      </c>
      <c r="D89" s="1">
        <v>0</v>
      </c>
      <c r="E89" s="1">
        <v>2.0080657283853278E-5</v>
      </c>
      <c r="F89" s="1">
        <f>AVERAGE(D89:D91)</f>
        <v>0</v>
      </c>
      <c r="G89" s="1">
        <f>_xlfn.STDEV.S(D89:D91)</f>
        <v>0</v>
      </c>
      <c r="H89" s="1">
        <f>AVERAGE(E89:E91)</f>
        <v>6.6935524279510927E-6</v>
      </c>
      <c r="I89" s="1">
        <f>_xlfn.STDEV.S(E89:E91)</f>
        <v>1.159357288833731E-5</v>
      </c>
      <c r="J89" s="1" t="str">
        <f>IF(F89=0,"Only in exposed",H89/F89)</f>
        <v>Only in exposed</v>
      </c>
      <c r="K89" s="42" t="str">
        <f>IF(F89=0,"Only in exposed", _xlfn.T.TEST(D89:D91,E89:E91,2,2))</f>
        <v>Only in exposed</v>
      </c>
      <c r="L89" s="34" t="s">
        <v>57</v>
      </c>
      <c r="M89" s="34" t="s">
        <v>58</v>
      </c>
      <c r="N89" s="8"/>
      <c r="O89" s="25" t="s">
        <v>43</v>
      </c>
    </row>
    <row r="90" spans="1:15" x14ac:dyDescent="0.35">
      <c r="C90" s="10">
        <v>386.14589999999998</v>
      </c>
      <c r="D90" s="1">
        <v>0</v>
      </c>
      <c r="E90" s="1">
        <v>0</v>
      </c>
      <c r="F90" s="1"/>
      <c r="G90" s="1"/>
      <c r="H90" s="1"/>
      <c r="I90" s="1"/>
      <c r="J90" s="1"/>
      <c r="K90" s="42"/>
      <c r="L90" s="10"/>
      <c r="M90" s="30"/>
      <c r="N90" s="8"/>
      <c r="O90" s="16"/>
    </row>
    <row r="91" spans="1:15" x14ac:dyDescent="0.35">
      <c r="C91" s="10">
        <v>386.14589999999998</v>
      </c>
      <c r="D91" s="1">
        <v>0</v>
      </c>
      <c r="E91" s="1">
        <v>0</v>
      </c>
      <c r="F91" s="1"/>
      <c r="G91" s="1"/>
      <c r="H91" s="1"/>
      <c r="I91" s="1"/>
      <c r="J91" s="1"/>
      <c r="K91" s="42"/>
      <c r="L91" s="10"/>
      <c r="M91" s="30"/>
      <c r="N91" s="8"/>
      <c r="O91" s="16"/>
    </row>
    <row r="92" spans="1:15" ht="73.5" customHeight="1" x14ac:dyDescent="0.45">
      <c r="A92" t="s">
        <v>154</v>
      </c>
      <c r="C92" s="10">
        <v>402.14019999999999</v>
      </c>
      <c r="D92" s="1">
        <v>0</v>
      </c>
      <c r="E92" s="1">
        <v>6.8037912809678696E-3</v>
      </c>
      <c r="F92" s="1">
        <f>AVERAGE(D92:D94)</f>
        <v>0</v>
      </c>
      <c r="G92" s="1">
        <f>_xlfn.STDEV.S(D92:D94)</f>
        <v>0</v>
      </c>
      <c r="H92" s="1">
        <f>AVERAGE(E92:E94)</f>
        <v>3.5653418762389851E-3</v>
      </c>
      <c r="I92" s="1">
        <f>_xlfn.STDEV.S(E92:E94)</f>
        <v>3.4136546346534655E-3</v>
      </c>
      <c r="J92" s="1" t="str">
        <f>IF(F92=0,"Only in exposed",H92/F92)</f>
        <v>Only in exposed</v>
      </c>
      <c r="K92" s="42" t="str">
        <f>IF(F92=0,"Only in exposed", _xlfn.T.TEST(D92:D94,E92:E94,2,2))</f>
        <v>Only in exposed</v>
      </c>
      <c r="L92" s="37" t="s">
        <v>77</v>
      </c>
      <c r="M92" s="32" t="s">
        <v>76</v>
      </c>
      <c r="N92" s="8"/>
      <c r="O92" s="16" t="s">
        <v>43</v>
      </c>
    </row>
    <row r="93" spans="1:15" x14ac:dyDescent="0.35">
      <c r="C93" s="10">
        <v>402.14019999999999</v>
      </c>
      <c r="D93" s="1">
        <v>0</v>
      </c>
      <c r="E93" s="2">
        <v>3.8922343477490848E-3</v>
      </c>
      <c r="F93" s="1"/>
      <c r="G93" s="1"/>
      <c r="H93" s="1"/>
      <c r="I93" s="1"/>
      <c r="J93" s="1"/>
      <c r="K93" s="42"/>
      <c r="L93" s="10"/>
      <c r="M93" s="30"/>
      <c r="N93" s="8"/>
      <c r="O93" s="16"/>
    </row>
    <row r="94" spans="1:15" x14ac:dyDescent="0.35">
      <c r="C94" s="10">
        <v>402.14019999999999</v>
      </c>
      <c r="D94" s="1">
        <v>0</v>
      </c>
      <c r="E94" s="1">
        <v>0</v>
      </c>
      <c r="F94" s="1"/>
      <c r="G94" s="1"/>
      <c r="H94" s="1"/>
      <c r="I94" s="1"/>
      <c r="J94" s="1"/>
      <c r="K94" s="42"/>
      <c r="L94" s="10"/>
      <c r="M94" s="30"/>
      <c r="N94" s="8"/>
      <c r="O94" s="16"/>
    </row>
    <row r="95" spans="1:15" ht="77.25" customHeight="1" x14ac:dyDescent="0.45">
      <c r="C95" s="10">
        <v>414.14080000000001</v>
      </c>
      <c r="D95" s="1">
        <v>1.2999999999999999E-4</v>
      </c>
      <c r="E95" s="1">
        <v>1.91E-3</v>
      </c>
      <c r="F95" s="1">
        <f>AVERAGE(D95:D97)</f>
        <v>9.8699999999999981E-4</v>
      </c>
      <c r="G95" s="1">
        <f>_xlfn.STDEV.S(D95:D97)</f>
        <v>1.0164482278994834E-3</v>
      </c>
      <c r="H95" s="1">
        <f>AVERAGE(E95:E97)</f>
        <v>3.7533333333333329E-3</v>
      </c>
      <c r="I95" s="1">
        <f>_xlfn.STDEV.S(E95:E97)</f>
        <v>3.2187627022403089E-3</v>
      </c>
      <c r="J95" s="1">
        <f>IF(F95=0,"Only in exposed",H95/F95)</f>
        <v>3.8027693346842284</v>
      </c>
      <c r="K95" s="42">
        <f>IF(F95=0,"Only in exposed", _xlfn.T.TEST(D95:D97,E95:E97,2,2))</f>
        <v>0.22876599267630018</v>
      </c>
      <c r="L95" s="38" t="s">
        <v>83</v>
      </c>
      <c r="M95" s="38" t="s">
        <v>82</v>
      </c>
      <c r="N95" s="9"/>
      <c r="O95" s="16" t="s">
        <v>84</v>
      </c>
    </row>
    <row r="96" spans="1:15" x14ac:dyDescent="0.35">
      <c r="C96" s="10">
        <v>414.14080000000001</v>
      </c>
      <c r="D96" s="1">
        <v>2.1099999999999999E-3</v>
      </c>
      <c r="E96" s="1">
        <v>7.4700000000000001E-3</v>
      </c>
      <c r="F96" s="1"/>
      <c r="G96" s="1"/>
      <c r="H96" s="1"/>
      <c r="I96" s="1"/>
      <c r="J96" s="1"/>
      <c r="K96" s="42"/>
      <c r="L96" s="10"/>
      <c r="M96" s="30"/>
      <c r="N96" s="8"/>
      <c r="O96" s="16"/>
    </row>
    <row r="97" spans="1:15" x14ac:dyDescent="0.35">
      <c r="C97" s="10">
        <v>414.14080000000001</v>
      </c>
      <c r="D97" s="1">
        <v>7.2099999999999996E-4</v>
      </c>
      <c r="E97" s="1">
        <v>1.8799999999999999E-3</v>
      </c>
      <c r="F97" s="1"/>
      <c r="G97" s="1"/>
      <c r="H97" s="1"/>
      <c r="I97" s="1"/>
      <c r="J97" s="1"/>
      <c r="K97" s="42"/>
      <c r="L97" s="10"/>
      <c r="M97" s="30"/>
      <c r="N97" s="8"/>
      <c r="O97" s="16"/>
    </row>
    <row r="98" spans="1:15" ht="68.25" customHeight="1" x14ac:dyDescent="0.45">
      <c r="C98" s="10">
        <v>424.21910000000003</v>
      </c>
      <c r="D98" s="1">
        <v>0</v>
      </c>
      <c r="E98" s="1">
        <v>9.0900000000000009E-3</v>
      </c>
      <c r="F98" s="1">
        <f>AVERAGE(D98:D100)</f>
        <v>7.273333333333333E-3</v>
      </c>
      <c r="G98" s="1">
        <f>_xlfn.STDEV.S(D98:D100)</f>
        <v>8.7615143287752117E-3</v>
      </c>
      <c r="H98" s="1">
        <f>AVERAGE(E98:E100)</f>
        <v>6.5163333333333332E-3</v>
      </c>
      <c r="I98" s="1">
        <f>_xlfn.STDEV.S(E98:E100)</f>
        <v>5.5387534999612811E-3</v>
      </c>
      <c r="J98" s="1">
        <f>IF(F98=0,"Only in exposed",H98/F98)</f>
        <v>0.89592117323556375</v>
      </c>
      <c r="K98" s="42">
        <f>IF(F98=0,"Only in exposed", _xlfn.T.TEST(D98:D100,E98:E100,2,2))</f>
        <v>0.90544449321270748</v>
      </c>
      <c r="L98" s="34" t="s">
        <v>51</v>
      </c>
      <c r="M98" s="34" t="s">
        <v>81</v>
      </c>
      <c r="N98" s="8"/>
      <c r="O98" s="16" t="s">
        <v>52</v>
      </c>
    </row>
    <row r="99" spans="1:15" x14ac:dyDescent="0.35">
      <c r="C99" s="10">
        <v>424.21910000000003</v>
      </c>
      <c r="D99" s="1">
        <v>1.7000000000000001E-2</v>
      </c>
      <c r="E99" s="1">
        <v>1.03E-2</v>
      </c>
      <c r="F99" s="1"/>
      <c r="G99" s="1"/>
      <c r="H99" s="1"/>
      <c r="I99" s="1"/>
      <c r="J99" s="1"/>
      <c r="K99" s="42"/>
      <c r="L99" s="10"/>
      <c r="M99" s="30"/>
      <c r="N99" s="8"/>
      <c r="O99" s="16"/>
    </row>
    <row r="100" spans="1:15" x14ac:dyDescent="0.35">
      <c r="C100" s="10">
        <v>424.21910000000003</v>
      </c>
      <c r="D100" s="1">
        <v>4.8199999999999996E-3</v>
      </c>
      <c r="E100" s="1">
        <v>1.5899999999999999E-4</v>
      </c>
      <c r="F100" s="1"/>
      <c r="G100" s="1"/>
      <c r="H100" s="1"/>
      <c r="I100" s="1"/>
      <c r="J100" s="1"/>
      <c r="K100" s="42"/>
      <c r="L100" s="10"/>
      <c r="M100" s="30"/>
      <c r="N100" s="8"/>
      <c r="O100" s="16"/>
    </row>
    <row r="101" spans="1:15" ht="88.5" customHeight="1" x14ac:dyDescent="0.45">
      <c r="C101" s="10">
        <v>426.19830000000002</v>
      </c>
      <c r="D101" s="1">
        <v>1.44E-2</v>
      </c>
      <c r="E101" s="1">
        <v>2.53E-2</v>
      </c>
      <c r="F101" s="1">
        <f>AVERAGE(D101:D103)</f>
        <v>8.8699999999999994E-3</v>
      </c>
      <c r="G101" s="1">
        <f>_xlfn.STDEV.S(D101:D103)</f>
        <v>6.6369948018662785E-3</v>
      </c>
      <c r="H101" s="1">
        <f>AVERAGE(E101:E103)</f>
        <v>0.10119333333333334</v>
      </c>
      <c r="I101" s="1">
        <f>_xlfn.STDEV.S(E101:E103)</f>
        <v>0.14643834242893264</v>
      </c>
      <c r="J101" s="1">
        <f>IF(F101=0,"Only in exposed",H101/F101)</f>
        <v>11.40849304772642</v>
      </c>
      <c r="K101" s="42">
        <f>IF(F101=0,"Only in exposed", _xlfn.T.TEST(D101:D103,E101:E103,2,2))</f>
        <v>0.33663860958796621</v>
      </c>
      <c r="L101" s="39" t="s">
        <v>102</v>
      </c>
      <c r="M101" s="38" t="s">
        <v>80</v>
      </c>
      <c r="N101" s="8"/>
      <c r="O101" s="16" t="s">
        <v>13</v>
      </c>
    </row>
    <row r="102" spans="1:15" x14ac:dyDescent="0.35">
      <c r="C102" s="10">
        <v>426.19830000000002</v>
      </c>
      <c r="D102" s="1">
        <v>1.0699999999999999E-2</v>
      </c>
      <c r="E102" s="1">
        <v>0.27</v>
      </c>
      <c r="F102" s="1"/>
      <c r="G102" s="1"/>
      <c r="H102" s="1"/>
      <c r="I102" s="1"/>
      <c r="J102" s="1"/>
      <c r="K102" s="42"/>
      <c r="L102" s="10"/>
      <c r="M102" s="30"/>
      <c r="N102" s="8"/>
      <c r="O102" s="16"/>
    </row>
    <row r="103" spans="1:15" x14ac:dyDescent="0.35">
      <c r="C103" s="10">
        <v>426.19830000000002</v>
      </c>
      <c r="D103" s="1">
        <v>1.5100000000000001E-3</v>
      </c>
      <c r="E103" s="1">
        <v>8.2799999999999992E-3</v>
      </c>
      <c r="F103" s="1"/>
      <c r="G103" s="1"/>
      <c r="H103" s="1"/>
      <c r="I103" s="1"/>
      <c r="J103" s="1"/>
      <c r="K103" s="42"/>
      <c r="L103" s="10"/>
      <c r="M103" s="30"/>
      <c r="N103" s="8"/>
      <c r="O103" s="16"/>
    </row>
    <row r="104" spans="1:15" ht="76.5" customHeight="1" x14ac:dyDescent="0.45">
      <c r="C104" s="10">
        <v>446.20339999999999</v>
      </c>
      <c r="D104" s="2">
        <v>0</v>
      </c>
      <c r="E104" s="1">
        <v>2.3499999999999999E-4</v>
      </c>
      <c r="F104" s="1">
        <f>AVERAGE(D104:D106)</f>
        <v>5.3666666666666672E-5</v>
      </c>
      <c r="G104" s="1">
        <f>_xlfn.STDEV.S(D104:D106)</f>
        <v>9.2953393339529746E-5</v>
      </c>
      <c r="H104" s="1">
        <f>AVERAGE(E104:E106)</f>
        <v>2.1803333333333331E-4</v>
      </c>
      <c r="I104" s="1">
        <f>_xlfn.STDEV.S(E104:E106)</f>
        <v>1.8702808167046287E-4</v>
      </c>
      <c r="J104" s="1">
        <f>IF(F104=0,"Only in exposed",H104/F104)</f>
        <v>4.0627329192546577</v>
      </c>
      <c r="K104" s="42">
        <f>IF(F104=0,"Only in exposed", _xlfn.T.TEST(D104:D106,E104:E106,2,2))</f>
        <v>0.24453250538243682</v>
      </c>
      <c r="L104" s="38" t="s">
        <v>79</v>
      </c>
      <c r="M104" s="38" t="s">
        <v>78</v>
      </c>
      <c r="N104" s="8"/>
      <c r="O104" s="41" t="s">
        <v>45</v>
      </c>
    </row>
    <row r="105" spans="1:15" x14ac:dyDescent="0.35">
      <c r="C105" s="10">
        <v>446.20339999999999</v>
      </c>
      <c r="D105" s="1">
        <v>1.6100000000000001E-4</v>
      </c>
      <c r="E105" s="1">
        <v>3.9599999999999998E-4</v>
      </c>
      <c r="F105" s="1"/>
      <c r="G105" s="1"/>
      <c r="H105" s="1"/>
      <c r="I105" s="1"/>
      <c r="J105" s="1"/>
      <c r="K105" s="42"/>
      <c r="L105" s="10"/>
      <c r="M105" s="30"/>
      <c r="N105" s="8"/>
      <c r="O105" s="16"/>
    </row>
    <row r="106" spans="1:15" x14ac:dyDescent="0.35">
      <c r="C106" s="10">
        <v>446.20339999999999</v>
      </c>
      <c r="D106" s="1">
        <v>0</v>
      </c>
      <c r="E106" s="1">
        <v>2.3099999999999999E-5</v>
      </c>
      <c r="F106" s="1"/>
      <c r="G106" s="1"/>
      <c r="H106" s="1"/>
      <c r="I106" s="1"/>
      <c r="J106" s="1"/>
      <c r="K106" s="42"/>
      <c r="L106" s="10"/>
      <c r="M106" s="30"/>
      <c r="N106" s="8"/>
      <c r="O106" s="16"/>
    </row>
    <row r="107" spans="1:15" ht="73.5" customHeight="1" x14ac:dyDescent="0.45">
      <c r="A107" t="s">
        <v>154</v>
      </c>
      <c r="B107" t="s">
        <v>152</v>
      </c>
      <c r="C107" s="50">
        <v>591.22699999999998</v>
      </c>
      <c r="D107" s="1">
        <v>4.4092000000000001E-6</v>
      </c>
      <c r="E107" s="1">
        <v>2.4905000000000001E-3</v>
      </c>
      <c r="F107" s="1">
        <f>AVERAGE(D107:D109)</f>
        <v>3.1319666666666664E-6</v>
      </c>
      <c r="G107" s="1">
        <f>_xlfn.STDEV.S(D107:D109)</f>
        <v>2.7276891251264929E-6</v>
      </c>
      <c r="H107" s="1">
        <f>AVERAGE(E107:E109)</f>
        <v>2.9546666666666666E-3</v>
      </c>
      <c r="I107" s="1">
        <f>_xlfn.STDEV.S(E107:E109)</f>
        <v>1.8314102717123029E-3</v>
      </c>
      <c r="J107" s="1">
        <f>IF(F107=0,"Only in exposed",H107/F107)</f>
        <v>943.39020210943079</v>
      </c>
      <c r="K107" s="42">
        <f>IF(F107=0,"Only in exposed", _xlfn.T.TEST(D107:D109,E107:E109,2,2))</f>
        <v>4.9241519434644311E-2</v>
      </c>
      <c r="L107" s="10" t="s">
        <v>7</v>
      </c>
      <c r="M107" s="32" t="s">
        <v>53</v>
      </c>
      <c r="N107" s="10"/>
      <c r="O107" s="16" t="s">
        <v>13</v>
      </c>
    </row>
    <row r="108" spans="1:15" x14ac:dyDescent="0.35">
      <c r="C108" s="50">
        <v>591.22699999999998</v>
      </c>
      <c r="D108" s="1">
        <v>0</v>
      </c>
      <c r="E108" s="1">
        <v>4.9734999999999996E-3</v>
      </c>
      <c r="F108" s="1"/>
      <c r="G108" s="1"/>
      <c r="H108" s="1"/>
      <c r="I108" s="1"/>
      <c r="J108" s="1"/>
      <c r="K108" s="42"/>
      <c r="L108" s="10"/>
      <c r="M108" s="30"/>
      <c r="N108" s="8"/>
      <c r="O108" s="16"/>
    </row>
    <row r="109" spans="1:15" x14ac:dyDescent="0.35">
      <c r="C109" s="50">
        <v>591.22699999999998</v>
      </c>
      <c r="D109" s="1">
        <v>4.9867E-6</v>
      </c>
      <c r="E109" s="1">
        <v>1.4E-3</v>
      </c>
      <c r="F109" s="1"/>
      <c r="G109" s="1"/>
      <c r="H109" s="1"/>
      <c r="I109" s="1"/>
      <c r="J109" s="1"/>
      <c r="K109" s="42"/>
      <c r="L109" s="10"/>
      <c r="M109" s="30"/>
      <c r="N109" s="8"/>
      <c r="O109" s="16"/>
    </row>
  </sheetData>
  <sortState xmlns:xlrd2="http://schemas.microsoft.com/office/spreadsheetml/2017/richdata2" ref="C2:O110">
    <sortCondition ref="C2"/>
  </sortState>
  <conditionalFormatting sqref="D2:K109">
    <cfRule type="cellIs" dxfId="59" priority="3" operator="equal">
      <formula>0</formula>
    </cfRule>
  </conditionalFormatting>
  <conditionalFormatting sqref="K2 K5 K8 K11 K14 K17 K20 K23 K26 K29 K32 K35 K38 K41 K44 K47 K50 K53 K56 K59 K62 K65 K68 K71 K74 K77 K80 K83 K86 K89 K92 K95 K98 K101 K104 K107">
    <cfRule type="cellIs" dxfId="58" priority="2" operator="lessThan">
      <formula>0.05</formula>
    </cfRule>
  </conditionalFormatting>
  <conditionalFormatting sqref="J2:J109">
    <cfRule type="cellIs" dxfId="57" priority="1" operator="greaterThan">
      <formula>10</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D.ChemSketch.20" shapeId="3073" r:id="rId4">
          <objectPr defaultSize="0" autoPict="0" r:id="rId5">
            <anchor moveWithCells="1" sizeWithCells="1">
              <from>
                <xdr:col>13</xdr:col>
                <xdr:colOff>69850</xdr:colOff>
                <xdr:row>94</xdr:row>
                <xdr:rowOff>12700</xdr:rowOff>
              </from>
              <to>
                <xdr:col>13</xdr:col>
                <xdr:colOff>774700</xdr:colOff>
                <xdr:row>94</xdr:row>
                <xdr:rowOff>971550</xdr:rowOff>
              </to>
            </anchor>
          </objectPr>
        </oleObject>
      </mc:Choice>
      <mc:Fallback>
        <oleObject progId="ACD.ChemSketch.20" shapeId="307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83"/>
  <sheetViews>
    <sheetView topLeftCell="A16" zoomScale="90" zoomScaleNormal="90" workbookViewId="0">
      <selection activeCell="L8" sqref="L8"/>
    </sheetView>
  </sheetViews>
  <sheetFormatPr defaultRowHeight="14.5" x14ac:dyDescent="0.35"/>
  <cols>
    <col min="3" max="3" width="24.54296875" style="28" customWidth="1"/>
    <col min="4" max="4" width="16.7265625" style="24" customWidth="1"/>
    <col min="5" max="5" width="14.26953125" style="29" customWidth="1"/>
    <col min="6" max="6" width="11.54296875" style="24" customWidth="1"/>
    <col min="7" max="7" width="11.1796875" style="24" customWidth="1"/>
    <col min="8" max="8" width="11.54296875" style="24" customWidth="1"/>
    <col min="9" max="9" width="11" style="24" customWidth="1"/>
    <col min="10" max="10" width="15.7265625" style="24" customWidth="1"/>
    <col min="11" max="11" width="19.81640625" style="24" customWidth="1"/>
    <col min="12" max="12" width="22.1796875" style="28" customWidth="1"/>
    <col min="13" max="13" width="17.7265625" style="28" customWidth="1"/>
    <col min="14" max="14" width="18.453125" style="21" customWidth="1"/>
    <col min="15" max="15" width="21.1796875" style="28" customWidth="1"/>
  </cols>
  <sheetData>
    <row r="1" spans="1:15" s="55" customFormat="1" ht="73.5" customHeight="1" x14ac:dyDescent="0.35">
      <c r="C1" s="45" t="s">
        <v>0</v>
      </c>
      <c r="D1" s="46" t="s">
        <v>136</v>
      </c>
      <c r="E1" s="46" t="s">
        <v>137</v>
      </c>
      <c r="F1" s="46" t="s">
        <v>138</v>
      </c>
      <c r="G1" s="46" t="s">
        <v>139</v>
      </c>
      <c r="H1" s="46" t="s">
        <v>140</v>
      </c>
      <c r="I1" s="46" t="s">
        <v>141</v>
      </c>
      <c r="J1" s="46" t="s">
        <v>2</v>
      </c>
      <c r="K1" s="46" t="s">
        <v>1</v>
      </c>
      <c r="L1" s="45" t="s">
        <v>3</v>
      </c>
      <c r="M1" s="45" t="s">
        <v>4</v>
      </c>
      <c r="N1" s="45" t="s">
        <v>5</v>
      </c>
      <c r="O1" s="45" t="s">
        <v>6</v>
      </c>
    </row>
    <row r="2" spans="1:15" ht="68.25" customHeight="1" x14ac:dyDescent="0.45">
      <c r="A2" t="s">
        <v>154</v>
      </c>
      <c r="B2" t="s">
        <v>152</v>
      </c>
      <c r="C2" s="16">
        <v>229.09309999999999</v>
      </c>
      <c r="D2" s="17">
        <v>3.7655000000000002E-3</v>
      </c>
      <c r="E2" s="18">
        <v>2.0199999999999999E-2</v>
      </c>
      <c r="F2" s="1">
        <f>AVERAGE(D2:D4)</f>
        <v>1.3764199999999999E-3</v>
      </c>
      <c r="G2" s="1">
        <f>_xlfn.STDEV.S(D2:D4)</f>
        <v>2.0769828524087532E-3</v>
      </c>
      <c r="H2" s="1">
        <f>AVERAGE(E2:E4)</f>
        <v>1.6999999999999998E-2</v>
      </c>
      <c r="I2" s="1">
        <f>_xlfn.STDEV.S(E2:E4)</f>
        <v>3.3600595232822885E-3</v>
      </c>
      <c r="J2" s="1">
        <f>IF(F2=0,"Only in exposed",H2/F2)</f>
        <v>12.350881271704857</v>
      </c>
      <c r="K2" s="42">
        <f>IF(F2=0,"Only in exposed", _xlfn.T.TEST(D2:D4,E2:E4,2,2))</f>
        <v>2.376533890059207E-3</v>
      </c>
      <c r="L2" s="22" t="s">
        <v>20</v>
      </c>
      <c r="M2" s="22" t="s">
        <v>105</v>
      </c>
      <c r="N2" s="16"/>
      <c r="O2" s="16" t="s">
        <v>39</v>
      </c>
    </row>
    <row r="3" spans="1:15" x14ac:dyDescent="0.35">
      <c r="C3" s="16">
        <v>229.09309999999999</v>
      </c>
      <c r="D3" s="17">
        <v>0</v>
      </c>
      <c r="E3" s="18">
        <v>1.7299999999999999E-2</v>
      </c>
      <c r="F3" s="17"/>
      <c r="G3" s="17"/>
      <c r="H3" s="17"/>
      <c r="I3" s="17"/>
      <c r="J3" s="17"/>
      <c r="K3" s="17"/>
      <c r="L3" s="16"/>
      <c r="M3" s="16"/>
      <c r="N3" s="16"/>
      <c r="O3" s="16"/>
    </row>
    <row r="4" spans="1:15" x14ac:dyDescent="0.35">
      <c r="C4" s="16">
        <v>229.09309999999999</v>
      </c>
      <c r="D4" s="17">
        <v>3.6375999999999997E-4</v>
      </c>
      <c r="E4" s="18">
        <v>1.35E-2</v>
      </c>
      <c r="F4" s="17"/>
      <c r="G4" s="17"/>
      <c r="H4" s="17"/>
      <c r="I4" s="17"/>
      <c r="J4" s="17"/>
      <c r="K4" s="17"/>
      <c r="L4" s="16"/>
      <c r="M4" s="16"/>
      <c r="N4" s="16"/>
      <c r="O4" s="16"/>
    </row>
    <row r="5" spans="1:15" ht="69" customHeight="1" x14ac:dyDescent="0.45">
      <c r="A5" t="s">
        <v>154</v>
      </c>
      <c r="C5" s="16">
        <v>244.09280000000001</v>
      </c>
      <c r="D5" s="17">
        <v>0</v>
      </c>
      <c r="E5" s="18">
        <v>2.5961839552268487E-3</v>
      </c>
      <c r="F5" s="1">
        <f>AVERAGE(D5:D7)</f>
        <v>0</v>
      </c>
      <c r="G5" s="1">
        <f>_xlfn.STDEV.S(D5:D7)</f>
        <v>0</v>
      </c>
      <c r="H5" s="1">
        <f>AVERAGE(E5:E7)</f>
        <v>9.6569468575835905E-3</v>
      </c>
      <c r="I5" s="1">
        <f>_xlfn.STDEV.S(E5:E7)</f>
        <v>1.45360382324603E-2</v>
      </c>
      <c r="J5" s="1" t="str">
        <f>IF(F5=0,"Only in exposed",H5/F5)</f>
        <v>Only in exposed</v>
      </c>
      <c r="K5" s="42" t="str">
        <f>IF(F5=0,"Only in exposed", _xlfn.T.TEST(D5:D7,E5:E7,2,2))</f>
        <v>Only in exposed</v>
      </c>
      <c r="L5" s="22" t="s">
        <v>10</v>
      </c>
      <c r="M5" s="22" t="s">
        <v>106</v>
      </c>
      <c r="N5" s="16"/>
      <c r="O5" s="16" t="s">
        <v>17</v>
      </c>
    </row>
    <row r="6" spans="1:15" x14ac:dyDescent="0.35">
      <c r="C6" s="16">
        <v>244.09280000000001</v>
      </c>
      <c r="D6" s="17">
        <v>0</v>
      </c>
      <c r="E6" s="18">
        <v>2.6374656617523924E-2</v>
      </c>
      <c r="F6" s="17"/>
      <c r="G6" s="17"/>
      <c r="H6" s="17"/>
      <c r="I6" s="17"/>
      <c r="J6" s="17"/>
      <c r="K6" s="17"/>
      <c r="L6" s="16"/>
      <c r="M6" s="16"/>
      <c r="N6" s="16"/>
      <c r="O6" s="16"/>
    </row>
    <row r="7" spans="1:15" x14ac:dyDescent="0.35">
      <c r="C7" s="16">
        <v>244.09280000000001</v>
      </c>
      <c r="D7" s="17">
        <v>0</v>
      </c>
      <c r="E7" s="18">
        <v>0</v>
      </c>
      <c r="F7" s="17"/>
      <c r="G7" s="17"/>
      <c r="H7" s="17"/>
      <c r="I7" s="17"/>
      <c r="J7" s="17"/>
      <c r="K7" s="17"/>
      <c r="L7" s="16"/>
      <c r="M7" s="16"/>
      <c r="N7" s="16"/>
      <c r="O7" s="16"/>
    </row>
    <row r="8" spans="1:15" ht="63.75" customHeight="1" x14ac:dyDescent="0.45">
      <c r="C8" s="16">
        <v>246.10839999999999</v>
      </c>
      <c r="D8" s="17">
        <v>2.8699999999999998E-4</v>
      </c>
      <c r="E8" s="18">
        <v>0</v>
      </c>
      <c r="F8" s="1">
        <f>AVERAGE(D8:D10)</f>
        <v>4.5956666666666672E-3</v>
      </c>
      <c r="G8" s="1">
        <f>_xlfn.STDEV.S(D8:D10)</f>
        <v>7.7127139408468487E-3</v>
      </c>
      <c r="H8" s="1">
        <f>AVERAGE(E8:E10)</f>
        <v>1.1033333333333333E-3</v>
      </c>
      <c r="I8" s="1">
        <f>_xlfn.STDEV.S(E8:E10)</f>
        <v>9.7520937922752438E-4</v>
      </c>
      <c r="J8" s="1">
        <f>IF(F8=0,"Only in exposed",H8/F8)</f>
        <v>0.24008123594690647</v>
      </c>
      <c r="K8" s="42">
        <f>IF(F8=0,"Only in exposed", _xlfn.T.TEST(D8:D10,E8:E10,2,2))</f>
        <v>0.47997740818653067</v>
      </c>
      <c r="L8" s="22" t="s">
        <v>29</v>
      </c>
      <c r="M8" s="22" t="s">
        <v>107</v>
      </c>
      <c r="N8" s="16"/>
      <c r="O8" s="16" t="s">
        <v>17</v>
      </c>
    </row>
    <row r="9" spans="1:15" x14ac:dyDescent="0.35">
      <c r="C9" s="16">
        <v>246.10839999999999</v>
      </c>
      <c r="D9" s="17">
        <v>1.35E-2</v>
      </c>
      <c r="E9" s="18">
        <v>1.8500000000000001E-3</v>
      </c>
      <c r="F9" s="17"/>
      <c r="G9" s="17"/>
      <c r="H9" s="17"/>
      <c r="I9" s="17"/>
      <c r="J9" s="17"/>
      <c r="K9" s="17"/>
      <c r="L9" s="16"/>
      <c r="M9" s="16"/>
      <c r="N9" s="16"/>
      <c r="O9" s="16"/>
    </row>
    <row r="10" spans="1:15" x14ac:dyDescent="0.35">
      <c r="C10" s="16">
        <v>246.10839999999999</v>
      </c>
      <c r="D10" s="17">
        <v>0</v>
      </c>
      <c r="E10" s="18">
        <v>1.4599999999999999E-3</v>
      </c>
      <c r="F10" s="17"/>
      <c r="G10" s="17"/>
      <c r="H10" s="17"/>
      <c r="I10" s="17"/>
      <c r="J10" s="17"/>
      <c r="K10" s="17"/>
      <c r="L10" s="16"/>
      <c r="M10" s="16"/>
      <c r="N10" s="16"/>
      <c r="O10" s="16"/>
    </row>
    <row r="11" spans="1:15" ht="60.75" customHeight="1" x14ac:dyDescent="0.45">
      <c r="C11" s="19">
        <v>247.0925</v>
      </c>
      <c r="D11" s="18">
        <v>0</v>
      </c>
      <c r="E11" s="18">
        <v>6.2100000000000002E-3</v>
      </c>
      <c r="F11" s="1">
        <f>AVERAGE(D11:D13)</f>
        <v>0</v>
      </c>
      <c r="G11" s="1">
        <f>_xlfn.STDEV.S(D11:D13)</f>
        <v>0</v>
      </c>
      <c r="H11" s="1">
        <f>AVERAGE(E11:E13)</f>
        <v>2.0700000000000002E-3</v>
      </c>
      <c r="I11" s="1">
        <f>_xlfn.STDEV.S(E11:E13)</f>
        <v>3.5853451716675762E-3</v>
      </c>
      <c r="J11" s="1" t="str">
        <f>IF(F11=0,"Only in exposed",H11/F11)</f>
        <v>Only in exposed</v>
      </c>
      <c r="K11" s="42" t="str">
        <f>IF(F11=0,"Only in exposed", _xlfn.T.TEST(D11:D13,E11:E13,2,2))</f>
        <v>Only in exposed</v>
      </c>
      <c r="L11" s="49" t="s">
        <v>30</v>
      </c>
      <c r="M11" s="22" t="s">
        <v>108</v>
      </c>
      <c r="N11" s="16"/>
      <c r="O11" s="16" t="s">
        <v>17</v>
      </c>
    </row>
    <row r="12" spans="1:15" x14ac:dyDescent="0.35">
      <c r="C12" s="19">
        <v>247.0925</v>
      </c>
      <c r="D12" s="18">
        <v>0</v>
      </c>
      <c r="E12" s="18">
        <v>0</v>
      </c>
      <c r="F12" s="17"/>
      <c r="G12" s="17"/>
      <c r="H12" s="17"/>
      <c r="I12" s="17"/>
      <c r="J12" s="17"/>
      <c r="K12" s="17"/>
      <c r="L12" s="16"/>
      <c r="M12" s="16"/>
      <c r="N12" s="16"/>
      <c r="O12" s="16"/>
    </row>
    <row r="13" spans="1:15" x14ac:dyDescent="0.35">
      <c r="C13" s="19">
        <v>247.0925</v>
      </c>
      <c r="D13" s="18">
        <v>0</v>
      </c>
      <c r="E13" s="18">
        <v>0</v>
      </c>
      <c r="F13" s="17"/>
      <c r="G13" s="17"/>
      <c r="H13" s="17"/>
      <c r="I13" s="17"/>
      <c r="J13" s="17"/>
      <c r="K13" s="17"/>
      <c r="L13" s="16"/>
      <c r="M13" s="16"/>
      <c r="N13" s="16"/>
      <c r="O13" s="16"/>
    </row>
    <row r="14" spans="1:15" ht="66" customHeight="1" x14ac:dyDescent="0.45">
      <c r="A14" t="s">
        <v>154</v>
      </c>
      <c r="C14" s="16">
        <v>260.08769999999998</v>
      </c>
      <c r="D14" s="17">
        <v>0</v>
      </c>
      <c r="E14" s="18">
        <v>0.20100000000000001</v>
      </c>
      <c r="F14" s="1">
        <f>AVERAGE(D14:D16)</f>
        <v>0</v>
      </c>
      <c r="G14" s="1">
        <f>_xlfn.STDEV.S(D14:D16)</f>
        <v>0</v>
      </c>
      <c r="H14" s="1">
        <f>AVERAGE(E14:E16)</f>
        <v>0.19500000000000003</v>
      </c>
      <c r="I14" s="1">
        <f>_xlfn.STDEV.S(E14:E16)</f>
        <v>3.4394767043839425E-2</v>
      </c>
      <c r="J14" s="1" t="str">
        <f>IF(F14=0,"Only in exposed",H14/F14)</f>
        <v>Only in exposed</v>
      </c>
      <c r="K14" s="42" t="str">
        <f>IF(F14=0,"Only in exposed", _xlfn.T.TEST(D14:D16,E14:E16,2,2))</f>
        <v>Only in exposed</v>
      </c>
      <c r="L14" s="22" t="s">
        <v>12</v>
      </c>
      <c r="M14" s="22" t="s">
        <v>109</v>
      </c>
      <c r="N14" s="16"/>
      <c r="O14" s="16" t="s">
        <v>31</v>
      </c>
    </row>
    <row r="15" spans="1:15" x14ac:dyDescent="0.35">
      <c r="C15" s="16">
        <v>260.08769999999998</v>
      </c>
      <c r="D15" s="17">
        <v>0</v>
      </c>
      <c r="E15" s="18">
        <v>0.22600000000000001</v>
      </c>
      <c r="F15" s="17"/>
      <c r="G15" s="17"/>
      <c r="H15" s="17"/>
      <c r="I15" s="17"/>
      <c r="J15" s="17"/>
      <c r="K15" s="17"/>
      <c r="L15" s="16"/>
      <c r="M15" s="16"/>
      <c r="N15" s="16"/>
      <c r="O15" s="16"/>
    </row>
    <row r="16" spans="1:15" x14ac:dyDescent="0.35">
      <c r="C16" s="16">
        <v>260.08769999999998</v>
      </c>
      <c r="D16" s="17">
        <v>0</v>
      </c>
      <c r="E16" s="18">
        <v>0.158</v>
      </c>
      <c r="F16" s="17"/>
      <c r="G16" s="17"/>
      <c r="H16" s="17"/>
      <c r="I16" s="17"/>
      <c r="J16" s="17"/>
      <c r="K16" s="17"/>
      <c r="L16" s="16"/>
      <c r="M16" s="16"/>
      <c r="N16" s="16"/>
      <c r="O16" s="16"/>
    </row>
    <row r="17" spans="1:15" ht="66.75" customHeight="1" x14ac:dyDescent="0.45">
      <c r="C17" s="16">
        <v>266.12479999999999</v>
      </c>
      <c r="D17" s="17">
        <v>88.9</v>
      </c>
      <c r="E17" s="18">
        <v>76.8</v>
      </c>
      <c r="F17" s="1">
        <f>AVERAGE(D17:D19)</f>
        <v>174.29999999999998</v>
      </c>
      <c r="G17" s="1">
        <f>_xlfn.STDEV.S(D17:D19)</f>
        <v>229.2572136269653</v>
      </c>
      <c r="H17" s="1">
        <f>AVERAGE(E17:E19)</f>
        <v>50.708266666666667</v>
      </c>
      <c r="I17" s="1">
        <f>_xlfn.STDEV.S(E17:E19)</f>
        <v>43.899576820435669</v>
      </c>
      <c r="J17" s="1">
        <f>IF(F17=0,"Only in exposed",H17/F17)</f>
        <v>0.29092522470835724</v>
      </c>
      <c r="K17" s="42">
        <f>IF(F17=0,"Only in exposed", _xlfn.T.TEST(D17:D19,E17:E19,2,2))</f>
        <v>0.41099119085466479</v>
      </c>
      <c r="L17" s="23" t="s">
        <v>110</v>
      </c>
      <c r="M17" s="22" t="s">
        <v>111</v>
      </c>
      <c r="N17" s="16"/>
      <c r="O17" s="16" t="s">
        <v>35</v>
      </c>
    </row>
    <row r="18" spans="1:15" x14ac:dyDescent="0.35">
      <c r="C18" s="16">
        <v>266.12479999999999</v>
      </c>
      <c r="D18" s="17">
        <v>434</v>
      </c>
      <c r="E18" s="18">
        <v>75.3</v>
      </c>
      <c r="F18" s="17"/>
      <c r="G18" s="17"/>
      <c r="H18" s="17"/>
      <c r="I18" s="17"/>
      <c r="J18" s="17"/>
      <c r="K18" s="17"/>
      <c r="L18" s="16"/>
      <c r="M18" s="16"/>
      <c r="N18" s="16"/>
      <c r="O18" s="16"/>
    </row>
    <row r="19" spans="1:15" x14ac:dyDescent="0.35">
      <c r="C19" s="16">
        <v>266.12479999999999</v>
      </c>
      <c r="D19" s="17">
        <v>0</v>
      </c>
      <c r="E19" s="18">
        <v>2.4799999999999999E-2</v>
      </c>
      <c r="F19" s="17"/>
      <c r="G19" s="17"/>
      <c r="H19" s="17"/>
      <c r="I19" s="17"/>
      <c r="J19" s="17"/>
      <c r="K19" s="17"/>
      <c r="L19" s="16"/>
      <c r="M19" s="16"/>
      <c r="N19" s="16"/>
      <c r="O19" s="16"/>
    </row>
    <row r="20" spans="1:15" ht="59.25" customHeight="1" x14ac:dyDescent="0.45">
      <c r="A20" t="s">
        <v>154</v>
      </c>
      <c r="C20" s="16">
        <v>270.11970000000002</v>
      </c>
      <c r="D20" s="17">
        <v>0</v>
      </c>
      <c r="E20" s="18">
        <v>0.70799999999999996</v>
      </c>
      <c r="F20" s="1">
        <f>AVERAGE(D20:D22)</f>
        <v>0</v>
      </c>
      <c r="G20" s="1">
        <f>_xlfn.STDEV.S(D20:D22)</f>
        <v>0</v>
      </c>
      <c r="H20" s="1">
        <f>AVERAGE(E20:E22)</f>
        <v>0.57203333333333328</v>
      </c>
      <c r="I20" s="1">
        <f>_xlfn.STDEV.S(E20:E22)</f>
        <v>0.4941833701505276</v>
      </c>
      <c r="J20" s="1" t="str">
        <f>IF(F20=0,"Only in exposed",H20/F20)</f>
        <v>Only in exposed</v>
      </c>
      <c r="K20" s="42" t="str">
        <f>IF(F20=0,"Only in exposed", _xlfn.T.TEST(D20:D22,E20:E22,2,2))</f>
        <v>Only in exposed</v>
      </c>
      <c r="L20" s="22" t="s">
        <v>36</v>
      </c>
      <c r="M20" s="22" t="s">
        <v>112</v>
      </c>
      <c r="N20" s="16"/>
      <c r="O20" s="16" t="s">
        <v>17</v>
      </c>
    </row>
    <row r="21" spans="1:15" x14ac:dyDescent="0.35">
      <c r="C21" s="16">
        <v>270.11970000000002</v>
      </c>
      <c r="D21" s="17">
        <v>0</v>
      </c>
      <c r="E21" s="18">
        <v>0.98399999999999999</v>
      </c>
      <c r="F21" s="17"/>
      <c r="G21" s="17"/>
      <c r="H21" s="17"/>
      <c r="I21" s="17"/>
      <c r="J21" s="17"/>
      <c r="K21" s="17"/>
      <c r="L21" s="16"/>
      <c r="M21" s="16"/>
      <c r="N21" s="16"/>
      <c r="O21" s="16"/>
    </row>
    <row r="22" spans="1:15" x14ac:dyDescent="0.35">
      <c r="C22" s="16">
        <v>270.11970000000002</v>
      </c>
      <c r="D22" s="17">
        <v>0</v>
      </c>
      <c r="E22" s="18">
        <v>2.41E-2</v>
      </c>
      <c r="F22" s="17"/>
      <c r="G22" s="17"/>
      <c r="H22" s="17"/>
      <c r="I22" s="17"/>
      <c r="J22" s="17"/>
      <c r="K22" s="17"/>
      <c r="L22" s="16"/>
      <c r="M22" s="16"/>
      <c r="N22" s="16"/>
      <c r="O22" s="16"/>
    </row>
    <row r="23" spans="1:15" ht="67.5" customHeight="1" x14ac:dyDescent="0.45">
      <c r="C23" s="16">
        <v>282.11970000000002</v>
      </c>
      <c r="D23" s="17">
        <v>1.4800000000000001E-2</v>
      </c>
      <c r="E23" s="18">
        <v>2.41E-2</v>
      </c>
      <c r="F23" s="1">
        <f>AVERAGE(D23:D25)</f>
        <v>4.9333333333333338E-3</v>
      </c>
      <c r="G23" s="1">
        <f>_xlfn.STDEV.S(D23:D25)</f>
        <v>8.5447839840064616E-3</v>
      </c>
      <c r="H23" s="1">
        <f>AVERAGE(E23:E25)</f>
        <v>1.9133333333333332E-2</v>
      </c>
      <c r="I23" s="1">
        <f>_xlfn.STDEV.S(E23:E25)</f>
        <v>5.1597803570823924E-3</v>
      </c>
      <c r="J23" s="1">
        <f>IF(F23=0,"Only in exposed",H23/F23)</f>
        <v>3.8783783783783776</v>
      </c>
      <c r="K23" s="42">
        <f>IF(F23=0,"Only in exposed", _xlfn.T.TEST(D23:D25,E23:E25,2,2))</f>
        <v>6.9393030839480258E-2</v>
      </c>
      <c r="L23" s="23" t="s">
        <v>113</v>
      </c>
      <c r="M23" s="22" t="s">
        <v>114</v>
      </c>
      <c r="N23" s="19"/>
      <c r="O23" s="16" t="s">
        <v>35</v>
      </c>
    </row>
    <row r="24" spans="1:15" x14ac:dyDescent="0.35">
      <c r="C24" s="16">
        <v>282.11970000000002</v>
      </c>
      <c r="D24" s="17">
        <v>0</v>
      </c>
      <c r="E24" s="18">
        <v>1.95E-2</v>
      </c>
      <c r="F24" s="17"/>
      <c r="G24" s="17"/>
      <c r="H24" s="17"/>
      <c r="I24" s="17"/>
      <c r="J24" s="17"/>
      <c r="K24" s="17"/>
      <c r="L24" s="16"/>
      <c r="M24" s="16"/>
      <c r="N24" s="16"/>
      <c r="O24" s="16"/>
    </row>
    <row r="25" spans="1:15" x14ac:dyDescent="0.35">
      <c r="C25" s="16">
        <v>282.11970000000002</v>
      </c>
      <c r="D25" s="17">
        <v>0</v>
      </c>
      <c r="E25" s="18">
        <v>1.38E-2</v>
      </c>
      <c r="F25" s="17"/>
      <c r="G25" s="17"/>
      <c r="H25" s="17"/>
      <c r="I25" s="17"/>
      <c r="J25" s="17"/>
      <c r="K25" s="17"/>
      <c r="L25" s="16"/>
      <c r="M25" s="16"/>
      <c r="N25" s="16"/>
      <c r="O25" s="16"/>
    </row>
    <row r="26" spans="1:15" ht="66" customHeight="1" x14ac:dyDescent="0.35">
      <c r="C26" s="51">
        <v>283.12700000000001</v>
      </c>
      <c r="D26" s="17">
        <v>0</v>
      </c>
      <c r="E26" s="18">
        <v>0.16600000000000001</v>
      </c>
      <c r="F26" s="1">
        <f>AVERAGE(D26:D28)</f>
        <v>0</v>
      </c>
      <c r="G26" s="1">
        <f>_xlfn.STDEV.S(D26:D28)</f>
        <v>0</v>
      </c>
      <c r="H26" s="1">
        <f>AVERAGE(E26:E28)</f>
        <v>0.111</v>
      </c>
      <c r="I26" s="1">
        <f>_xlfn.STDEV.S(E26:E28)</f>
        <v>8.1798532994180273E-2</v>
      </c>
      <c r="J26" s="1" t="str">
        <f>IF(F26=0,"Only in exposed",H26/F26)</f>
        <v>Only in exposed</v>
      </c>
      <c r="K26" s="42" t="str">
        <f>IF(F26=0,"Only in exposed", _xlfn.T.TEST(D26:D28,E26:E28,2,2))</f>
        <v>Only in exposed</v>
      </c>
      <c r="L26" s="22" t="s">
        <v>164</v>
      </c>
      <c r="M26" s="22"/>
      <c r="N26" s="16"/>
      <c r="O26" s="16"/>
    </row>
    <row r="27" spans="1:15" x14ac:dyDescent="0.35">
      <c r="C27" s="51">
        <v>283.12700000000001</v>
      </c>
      <c r="D27" s="17">
        <v>0</v>
      </c>
      <c r="E27" s="18">
        <v>0.15</v>
      </c>
      <c r="F27" s="17"/>
      <c r="G27" s="17"/>
      <c r="H27" s="17"/>
      <c r="I27" s="17"/>
      <c r="J27" s="17"/>
      <c r="K27" s="17"/>
      <c r="L27" s="16"/>
      <c r="M27" s="16"/>
      <c r="N27" s="16"/>
      <c r="O27" s="16"/>
    </row>
    <row r="28" spans="1:15" x14ac:dyDescent="0.35">
      <c r="C28" s="51">
        <v>283.12700000000001</v>
      </c>
      <c r="D28" s="17">
        <v>0</v>
      </c>
      <c r="E28" s="18">
        <v>1.7000000000000001E-2</v>
      </c>
      <c r="F28" s="17"/>
      <c r="G28" s="17"/>
      <c r="H28" s="17"/>
      <c r="I28" s="17"/>
      <c r="J28" s="17"/>
      <c r="K28" s="17"/>
      <c r="L28" s="16"/>
      <c r="M28" s="16"/>
      <c r="N28" s="16"/>
      <c r="O28" s="16"/>
    </row>
    <row r="29" spans="1:15" ht="62.25" customHeight="1" x14ac:dyDescent="0.45">
      <c r="A29" t="s">
        <v>154</v>
      </c>
      <c r="B29" t="s">
        <v>152</v>
      </c>
      <c r="C29" s="16">
        <v>284.09890000000001</v>
      </c>
      <c r="D29" s="17">
        <v>0.39</v>
      </c>
      <c r="E29" s="18">
        <v>4.2699999999999996</v>
      </c>
      <c r="F29" s="1">
        <f>AVERAGE(D29:D31)</f>
        <v>0.2456666666666667</v>
      </c>
      <c r="G29" s="1">
        <f>_xlfn.STDEV.S(D29:D31)</f>
        <v>0.1251652241372711</v>
      </c>
      <c r="H29" s="1">
        <f>AVERAGE(E29:E31)</f>
        <v>4.7666666666666666</v>
      </c>
      <c r="I29" s="1">
        <f>_xlfn.STDEV.S(E29:E31)</f>
        <v>0.43038742236888572</v>
      </c>
      <c r="J29" s="1">
        <f>IF(F29=0,"Only in exposed",H29/F29)</f>
        <v>19.402985074626862</v>
      </c>
      <c r="K29" s="42">
        <f>IF(F29=0,"Only in exposed", _xlfn.T.TEST(D29:D31,E29:E31,2,2))</f>
        <v>6.3023458573443632E-5</v>
      </c>
      <c r="L29" s="16" t="s">
        <v>11</v>
      </c>
      <c r="M29" s="22" t="s">
        <v>115</v>
      </c>
      <c r="N29" s="16"/>
      <c r="O29" s="16" t="s">
        <v>17</v>
      </c>
    </row>
    <row r="30" spans="1:15" x14ac:dyDescent="0.35">
      <c r="C30" s="16">
        <v>284.09890000000001</v>
      </c>
      <c r="D30" s="17">
        <v>0.16700000000000001</v>
      </c>
      <c r="E30" s="18">
        <v>5.03</v>
      </c>
      <c r="F30" s="17"/>
      <c r="G30" s="17"/>
      <c r="H30" s="17"/>
      <c r="I30" s="17"/>
      <c r="J30" s="17"/>
      <c r="K30" s="17"/>
      <c r="L30" s="16"/>
      <c r="M30" s="16"/>
      <c r="N30" s="16"/>
      <c r="O30" s="16"/>
    </row>
    <row r="31" spans="1:15" x14ac:dyDescent="0.35">
      <c r="C31" s="16">
        <v>284.09890000000001</v>
      </c>
      <c r="D31" s="17">
        <v>0.18</v>
      </c>
      <c r="E31" s="18">
        <v>5</v>
      </c>
      <c r="F31" s="17"/>
      <c r="G31" s="17"/>
      <c r="H31" s="17"/>
      <c r="I31" s="17"/>
      <c r="J31" s="17"/>
      <c r="K31" s="17"/>
      <c r="L31" s="16"/>
      <c r="M31" s="16"/>
      <c r="N31" s="16"/>
      <c r="O31" s="16"/>
    </row>
    <row r="32" spans="1:15" ht="63" customHeight="1" x14ac:dyDescent="0.45">
      <c r="A32" t="s">
        <v>154</v>
      </c>
      <c r="B32" t="s">
        <v>152</v>
      </c>
      <c r="C32" s="16">
        <v>286.1146</v>
      </c>
      <c r="D32" s="17">
        <v>0.48099999999999998</v>
      </c>
      <c r="E32" s="18">
        <v>1.24</v>
      </c>
      <c r="F32" s="1">
        <f>AVERAGE(D32:D34)</f>
        <v>0.21840000000000001</v>
      </c>
      <c r="G32" s="1">
        <f>_xlfn.STDEV.S(D32:D34)</f>
        <v>0.23517457345555021</v>
      </c>
      <c r="H32" s="1">
        <f>AVERAGE(E32:E34)</f>
        <v>1.2700000000000002</v>
      </c>
      <c r="I32" s="1">
        <f>_xlfn.STDEV.S(E32:E34)</f>
        <v>0.17691806012953973</v>
      </c>
      <c r="J32" s="1">
        <f>IF(F32=0,"Only in exposed",H32/F32)</f>
        <v>5.8150183150183157</v>
      </c>
      <c r="K32" s="42">
        <f>IF(F32=0,"Only in exposed", _xlfn.T.TEST(D32:D34,E32:E34,2,2))</f>
        <v>3.4639550027402333E-3</v>
      </c>
      <c r="L32" s="16" t="s">
        <v>19</v>
      </c>
      <c r="M32" s="22" t="s">
        <v>116</v>
      </c>
      <c r="N32" s="16"/>
      <c r="O32" s="16" t="s">
        <v>17</v>
      </c>
    </row>
    <row r="33" spans="1:15" x14ac:dyDescent="0.35">
      <c r="C33" s="16">
        <v>286.1146</v>
      </c>
      <c r="D33" s="17">
        <v>0.14699999999999999</v>
      </c>
      <c r="E33" s="18">
        <v>1.46</v>
      </c>
      <c r="F33" s="17"/>
      <c r="G33" s="17"/>
      <c r="H33" s="17"/>
      <c r="I33" s="17"/>
      <c r="J33" s="17"/>
      <c r="K33" s="17"/>
      <c r="L33" s="16"/>
      <c r="M33" s="16"/>
      <c r="N33" s="16"/>
      <c r="O33" s="16"/>
    </row>
    <row r="34" spans="1:15" x14ac:dyDescent="0.35">
      <c r="C34" s="16">
        <v>286.1146</v>
      </c>
      <c r="D34" s="17">
        <v>2.7199999999999998E-2</v>
      </c>
      <c r="E34" s="18">
        <v>1.1100000000000001</v>
      </c>
      <c r="F34" s="17"/>
      <c r="G34" s="17"/>
      <c r="H34" s="17"/>
      <c r="I34" s="17"/>
      <c r="J34" s="17"/>
      <c r="K34" s="17"/>
      <c r="L34" s="16"/>
      <c r="M34" s="16"/>
      <c r="N34" s="16"/>
      <c r="O34" s="16"/>
    </row>
    <row r="35" spans="1:15" ht="78.75" customHeight="1" x14ac:dyDescent="0.45">
      <c r="A35" t="s">
        <v>154</v>
      </c>
      <c r="B35" t="s">
        <v>152</v>
      </c>
      <c r="C35" s="16">
        <v>299.12380000000002</v>
      </c>
      <c r="D35" s="17">
        <v>2.66E-3</v>
      </c>
      <c r="E35" s="18">
        <v>6.6199999999999995E-2</v>
      </c>
      <c r="F35" s="1">
        <f>AVERAGE(D35:D37)</f>
        <v>8.8666666666666668E-4</v>
      </c>
      <c r="G35" s="1">
        <f>_xlfn.STDEV.S(D35:D37)</f>
        <v>1.5357517160444047E-3</v>
      </c>
      <c r="H35" s="1">
        <f>AVERAGE(E35:E37)</f>
        <v>5.8166666666666672E-2</v>
      </c>
      <c r="I35" s="1">
        <f>_xlfn.STDEV.S(E35:E37)</f>
        <v>2.5228224934254345E-2</v>
      </c>
      <c r="J35" s="1">
        <f>IF(F35=0,"Only in exposed",H35/F35)</f>
        <v>65.601503759398497</v>
      </c>
      <c r="K35" s="42">
        <f>IF(F35=0,"Only in exposed", _xlfn.T.TEST(D35:D37,E35:E37,2,2))</f>
        <v>1.7170708872014242E-2</v>
      </c>
      <c r="L35" s="22" t="s">
        <v>41</v>
      </c>
      <c r="M35" s="22" t="s">
        <v>117</v>
      </c>
      <c r="N35" s="16"/>
      <c r="O35" s="22" t="s">
        <v>13</v>
      </c>
    </row>
    <row r="36" spans="1:15" x14ac:dyDescent="0.35">
      <c r="C36" s="16">
        <v>299.12380000000002</v>
      </c>
      <c r="D36" s="17">
        <v>0</v>
      </c>
      <c r="E36" s="18">
        <v>7.8399999999999997E-2</v>
      </c>
      <c r="F36" s="17"/>
      <c r="G36" s="17"/>
      <c r="H36" s="17"/>
      <c r="I36" s="17"/>
      <c r="J36" s="17"/>
      <c r="K36" s="17"/>
      <c r="L36" s="16"/>
      <c r="M36" s="16"/>
      <c r="N36" s="16"/>
      <c r="O36" s="16"/>
    </row>
    <row r="37" spans="1:15" x14ac:dyDescent="0.35">
      <c r="C37" s="16">
        <v>299.12380000000002</v>
      </c>
      <c r="D37" s="17">
        <v>0</v>
      </c>
      <c r="E37" s="18">
        <v>2.9899999999999999E-2</v>
      </c>
      <c r="F37" s="17"/>
      <c r="G37" s="17"/>
      <c r="H37" s="17"/>
      <c r="I37" s="17"/>
      <c r="J37" s="17"/>
      <c r="K37" s="17"/>
      <c r="L37" s="16"/>
      <c r="M37" s="16"/>
      <c r="N37" s="16"/>
      <c r="O37" s="16"/>
    </row>
    <row r="38" spans="1:15" ht="69" customHeight="1" x14ac:dyDescent="0.45">
      <c r="A38" t="s">
        <v>154</v>
      </c>
      <c r="C38" s="16">
        <v>300.09390000000002</v>
      </c>
      <c r="D38" s="17">
        <v>0</v>
      </c>
      <c r="E38" s="18">
        <v>0.73099999999999998</v>
      </c>
      <c r="F38" s="1">
        <f>AVERAGE(D38:D40)</f>
        <v>0.14299999999999999</v>
      </c>
      <c r="G38" s="1">
        <f>_xlfn.STDEV.S(D38:D40)</f>
        <v>0.1299884610263542</v>
      </c>
      <c r="H38" s="1">
        <f>AVERAGE(E38:E40)</f>
        <v>0.7586666666666666</v>
      </c>
      <c r="I38" s="1">
        <f>_xlfn.STDEV.S(E38:E40)</f>
        <v>3.7233497463082028E-2</v>
      </c>
      <c r="J38" s="1">
        <f>IF(F38=0,"Only in exposed",H38/F38)</f>
        <v>5.3053613053613056</v>
      </c>
      <c r="K38" s="42">
        <f>IF(F38=0,"Only in exposed", _xlfn.T.TEST(D38:D40,E38:E40,2,2))</f>
        <v>1.3978551388313383E-3</v>
      </c>
      <c r="L38" s="22" t="s">
        <v>42</v>
      </c>
      <c r="M38" s="22" t="s">
        <v>118</v>
      </c>
      <c r="N38" s="16"/>
      <c r="O38" s="16" t="s">
        <v>17</v>
      </c>
    </row>
    <row r="39" spans="1:15" x14ac:dyDescent="0.35">
      <c r="C39" s="16">
        <v>300.09390000000002</v>
      </c>
      <c r="D39" s="17">
        <v>0.254</v>
      </c>
      <c r="E39" s="18">
        <v>0.80100000000000005</v>
      </c>
      <c r="F39" s="17"/>
      <c r="G39" s="17"/>
      <c r="H39" s="17"/>
      <c r="I39" s="17"/>
      <c r="J39" s="17"/>
      <c r="K39" s="17"/>
      <c r="L39" s="16"/>
      <c r="M39" s="16"/>
      <c r="N39" s="16"/>
      <c r="O39" s="16"/>
    </row>
    <row r="40" spans="1:15" x14ac:dyDescent="0.35">
      <c r="C40" s="16">
        <v>300.09390000000002</v>
      </c>
      <c r="D40" s="17">
        <v>0.17499999999999999</v>
      </c>
      <c r="E40" s="18">
        <v>0.74399999999999999</v>
      </c>
      <c r="F40" s="17"/>
      <c r="G40" s="17"/>
      <c r="H40" s="17"/>
      <c r="I40" s="17"/>
      <c r="J40" s="17"/>
      <c r="K40" s="17"/>
      <c r="L40" s="16"/>
      <c r="M40" s="16"/>
      <c r="N40" s="16"/>
      <c r="O40" s="16"/>
    </row>
    <row r="41" spans="1:15" ht="78" customHeight="1" x14ac:dyDescent="0.45">
      <c r="C41" s="16">
        <v>306.11970000000002</v>
      </c>
      <c r="D41" s="17">
        <v>7.6800000000000002E-3</v>
      </c>
      <c r="E41" s="18">
        <v>2.9299999999999999E-3</v>
      </c>
      <c r="F41" s="1">
        <f>AVERAGE(D41:D43)</f>
        <v>2.5600000000000002E-3</v>
      </c>
      <c r="G41" s="1">
        <f>_xlfn.STDEV.S(D41:D43)</f>
        <v>4.434050067376326E-3</v>
      </c>
      <c r="H41" s="1">
        <f>AVERAGE(E41:E43)</f>
        <v>1.1033333333333333E-3</v>
      </c>
      <c r="I41" s="1">
        <f>_xlfn.STDEV.S(E41:E43)</f>
        <v>1.5933089258939501E-3</v>
      </c>
      <c r="J41" s="1">
        <f>IF(F41=0,"Only in exposed",H41/F41)</f>
        <v>0.43098958333333331</v>
      </c>
      <c r="K41" s="42">
        <f>IF(F41=0,"Only in exposed", _xlfn.T.TEST(D41:D43,E41:E43,2,2))</f>
        <v>0.62069896898657184</v>
      </c>
      <c r="L41" s="22" t="s">
        <v>119</v>
      </c>
      <c r="M41" s="22" t="s">
        <v>120</v>
      </c>
      <c r="N41" s="16"/>
      <c r="O41" s="16" t="s">
        <v>43</v>
      </c>
    </row>
    <row r="42" spans="1:15" x14ac:dyDescent="0.35">
      <c r="C42" s="16">
        <v>306.11970000000002</v>
      </c>
      <c r="D42" s="17">
        <v>0</v>
      </c>
      <c r="E42" s="18">
        <v>3.8000000000000002E-4</v>
      </c>
      <c r="F42" s="17"/>
      <c r="G42" s="17"/>
      <c r="H42" s="17"/>
      <c r="I42" s="17"/>
      <c r="J42" s="17"/>
      <c r="K42" s="17"/>
      <c r="L42" s="16"/>
      <c r="M42" s="16"/>
      <c r="N42" s="16"/>
      <c r="O42" s="16"/>
    </row>
    <row r="43" spans="1:15" x14ac:dyDescent="0.35">
      <c r="C43" s="16">
        <v>306.11970000000002</v>
      </c>
      <c r="D43" s="17">
        <v>0</v>
      </c>
      <c r="E43" s="18">
        <v>0</v>
      </c>
      <c r="F43" s="17"/>
      <c r="G43" s="17"/>
      <c r="H43" s="17"/>
      <c r="I43" s="17"/>
      <c r="J43" s="17"/>
      <c r="K43" s="17"/>
      <c r="L43" s="16"/>
      <c r="M43" s="16"/>
      <c r="N43" s="16"/>
      <c r="O43" s="16"/>
    </row>
    <row r="44" spans="1:15" ht="60" customHeight="1" x14ac:dyDescent="0.45">
      <c r="A44" t="s">
        <v>154</v>
      </c>
      <c r="B44" t="s">
        <v>152</v>
      </c>
      <c r="C44" s="16">
        <v>308.09890000000001</v>
      </c>
      <c r="D44" s="17">
        <v>0</v>
      </c>
      <c r="E44" s="18">
        <v>0.16200000000000001</v>
      </c>
      <c r="F44" s="1">
        <f>AVERAGE(D44:D46)</f>
        <v>3.7999999999999997E-4</v>
      </c>
      <c r="G44" s="1">
        <f>_xlfn.STDEV.S(D44:D46)</f>
        <v>6.5817930687617329E-4</v>
      </c>
      <c r="H44" s="1">
        <f>AVERAGE(E44:E46)</f>
        <v>0.12809999999999999</v>
      </c>
      <c r="I44" s="1">
        <f>_xlfn.STDEV.S(E44:E46)</f>
        <v>3.2047308779365576E-2</v>
      </c>
      <c r="J44" s="1">
        <f>IF(F44=0,"Only in exposed",H44/F44)</f>
        <v>337.10526315789474</v>
      </c>
      <c r="K44" s="42">
        <f>IF(F44=0,"Only in exposed", _xlfn.T.TEST(D44:D46,E44:E46,2,2))</f>
        <v>2.3117294325909928E-3</v>
      </c>
      <c r="L44" s="22" t="s">
        <v>121</v>
      </c>
      <c r="M44" s="22" t="s">
        <v>122</v>
      </c>
      <c r="N44" s="16"/>
      <c r="O44" s="16" t="s">
        <v>45</v>
      </c>
    </row>
    <row r="45" spans="1:15" x14ac:dyDescent="0.35">
      <c r="C45" s="16">
        <v>308.09890000000001</v>
      </c>
      <c r="D45" s="17">
        <v>0</v>
      </c>
      <c r="E45" s="18">
        <v>9.8299999999999998E-2</v>
      </c>
      <c r="F45" s="17"/>
      <c r="G45" s="17"/>
      <c r="H45" s="17"/>
      <c r="I45" s="17"/>
      <c r="J45" s="17"/>
      <c r="K45" s="17"/>
      <c r="L45" s="16"/>
      <c r="M45" s="16"/>
      <c r="N45" s="16"/>
      <c r="O45" s="16"/>
    </row>
    <row r="46" spans="1:15" x14ac:dyDescent="0.35">
      <c r="C46" s="16">
        <v>308.09890000000001</v>
      </c>
      <c r="D46" s="17">
        <v>1.14E-3</v>
      </c>
      <c r="E46" s="18">
        <v>0.124</v>
      </c>
      <c r="F46" s="17"/>
      <c r="G46" s="17"/>
      <c r="H46" s="17"/>
      <c r="I46" s="17"/>
      <c r="J46" s="17"/>
      <c r="K46" s="17"/>
      <c r="L46" s="16"/>
      <c r="M46" s="16"/>
      <c r="N46" s="16"/>
      <c r="O46" s="16"/>
    </row>
    <row r="47" spans="1:15" ht="60" customHeight="1" x14ac:dyDescent="0.45">
      <c r="C47" s="16">
        <v>338.14589999999998</v>
      </c>
      <c r="D47" s="17">
        <v>2.4069443825555027E-2</v>
      </c>
      <c r="E47" s="18">
        <v>1.2731714745758738E-3</v>
      </c>
      <c r="F47" s="1">
        <f>AVERAGE(D47:D49)</f>
        <v>8.582684849019891E-3</v>
      </c>
      <c r="G47" s="1">
        <f>_xlfn.STDEV.S(D47:D49)</f>
        <v>1.3438162492936162E-2</v>
      </c>
      <c r="H47" s="1">
        <f>AVERAGE(E47:E49)</f>
        <v>0.33293320382352098</v>
      </c>
      <c r="I47" s="1">
        <f>_xlfn.STDEV.S(E47:E49)</f>
        <v>0.57359732454217116</v>
      </c>
      <c r="J47" s="1">
        <f>IF(F47=0,"Only in exposed",H47/F47)</f>
        <v>38.791265167046262</v>
      </c>
      <c r="K47" s="42">
        <f>IF(F47=0,"Only in exposed", _xlfn.T.TEST(D47:D49,E47:E49,2,2))</f>
        <v>0.38294623523849136</v>
      </c>
      <c r="L47" s="22" t="s">
        <v>46</v>
      </c>
      <c r="M47" s="22" t="s">
        <v>123</v>
      </c>
      <c r="N47" s="16"/>
      <c r="O47" s="16" t="s">
        <v>47</v>
      </c>
    </row>
    <row r="48" spans="1:15" x14ac:dyDescent="0.35">
      <c r="C48" s="16">
        <v>338.14589999999998</v>
      </c>
      <c r="D48" s="17">
        <v>1.6786107215046484E-3</v>
      </c>
      <c r="E48" s="18">
        <v>2.2603419311494925E-3</v>
      </c>
      <c r="F48" s="17"/>
      <c r="G48" s="17"/>
      <c r="H48" s="17"/>
      <c r="I48" s="17"/>
      <c r="J48" s="17"/>
      <c r="K48" s="17"/>
      <c r="L48" s="16"/>
      <c r="M48" s="16"/>
      <c r="N48" s="16"/>
      <c r="O48" s="16"/>
    </row>
    <row r="49" spans="1:15" x14ac:dyDescent="0.35">
      <c r="C49" s="16">
        <v>338.14589999999998</v>
      </c>
      <c r="D49" s="17">
        <v>0</v>
      </c>
      <c r="E49" s="18">
        <v>0.99526609806483757</v>
      </c>
      <c r="F49" s="17"/>
      <c r="G49" s="17"/>
      <c r="H49" s="17"/>
      <c r="I49" s="17"/>
      <c r="J49" s="17"/>
      <c r="K49" s="17"/>
      <c r="L49" s="16"/>
      <c r="M49" s="16"/>
      <c r="N49" s="16"/>
      <c r="O49" s="16"/>
    </row>
    <row r="50" spans="1:15" ht="61.5" customHeight="1" x14ac:dyDescent="0.45">
      <c r="A50" t="s">
        <v>154</v>
      </c>
      <c r="B50" t="s">
        <v>152</v>
      </c>
      <c r="C50" s="16">
        <v>340.12520000000001</v>
      </c>
      <c r="D50" s="17">
        <v>2.0900000000000001E-4</v>
      </c>
      <c r="E50" s="18">
        <v>6.6500000000000004E-2</v>
      </c>
      <c r="F50" s="1">
        <f>AVERAGE(D50:D52)</f>
        <v>2.6933333333333334E-4</v>
      </c>
      <c r="G50" s="1">
        <f>_xlfn.STDEV.S(D50:D52)</f>
        <v>6.9284437887113799E-5</v>
      </c>
      <c r="H50" s="1">
        <f>AVERAGE(E50:E52)</f>
        <v>4.4533333333333334E-2</v>
      </c>
      <c r="I50" s="1">
        <f>_xlfn.STDEV.S(E50:E52)</f>
        <v>1.9058418962058048E-2</v>
      </c>
      <c r="J50" s="1">
        <f>IF(F50=0,"Only in exposed",H50/F50)</f>
        <v>165.34653465346534</v>
      </c>
      <c r="K50" s="42">
        <f>IF(F50=0,"Only in exposed", _xlfn.T.TEST(D50:D52,E50:E52,2,2))</f>
        <v>1.5828490525443429E-2</v>
      </c>
      <c r="L50" s="16" t="s">
        <v>18</v>
      </c>
      <c r="M50" s="22" t="s">
        <v>124</v>
      </c>
      <c r="N50" s="16"/>
      <c r="O50" s="16" t="s">
        <v>14</v>
      </c>
    </row>
    <row r="51" spans="1:15" x14ac:dyDescent="0.35">
      <c r="C51" s="16">
        <v>340.12520000000001</v>
      </c>
      <c r="D51" s="17">
        <v>3.4499999999999998E-4</v>
      </c>
      <c r="E51" s="18">
        <v>3.2399999999999998E-2</v>
      </c>
      <c r="F51" s="17"/>
      <c r="G51" s="17"/>
      <c r="H51" s="17"/>
      <c r="I51" s="17"/>
      <c r="J51" s="17"/>
      <c r="K51" s="17"/>
      <c r="L51" s="16"/>
      <c r="M51" s="16"/>
      <c r="N51" s="16"/>
      <c r="O51" s="16"/>
    </row>
    <row r="52" spans="1:15" x14ac:dyDescent="0.35">
      <c r="C52" s="16">
        <v>340.12520000000001</v>
      </c>
      <c r="D52" s="17">
        <v>2.5399999999999999E-4</v>
      </c>
      <c r="E52" s="18">
        <v>3.4700000000000002E-2</v>
      </c>
      <c r="F52" s="17"/>
      <c r="G52" s="17"/>
      <c r="H52" s="17"/>
      <c r="I52" s="17"/>
      <c r="J52" s="17"/>
      <c r="K52" s="17"/>
      <c r="L52" s="16"/>
      <c r="M52" s="16"/>
      <c r="N52" s="16"/>
      <c r="O52" s="16"/>
    </row>
    <row r="53" spans="1:15" ht="62.25" customHeight="1" x14ac:dyDescent="0.45">
      <c r="A53" t="s">
        <v>154</v>
      </c>
      <c r="B53" t="s">
        <v>152</v>
      </c>
      <c r="C53" s="16">
        <v>382.1721</v>
      </c>
      <c r="D53" s="17">
        <v>1.931E-3</v>
      </c>
      <c r="E53" s="18">
        <v>1.95E-2</v>
      </c>
      <c r="F53" s="1">
        <f>AVERAGE(D53:D55)</f>
        <v>7.8153999999999995E-4</v>
      </c>
      <c r="G53" s="1">
        <f>_xlfn.STDEV.S(D53:D55)</f>
        <v>1.0167173131210071E-3</v>
      </c>
      <c r="H53" s="1">
        <f>AVERAGE(E53:E55)</f>
        <v>3.2733333333333337E-2</v>
      </c>
      <c r="I53" s="1">
        <f>_xlfn.STDEV.S(E53:E55)</f>
        <v>1.1698860343355365E-2</v>
      </c>
      <c r="J53" s="1">
        <f>IF(F53=0,"Only in exposed",H53/F53)</f>
        <v>41.883119652651608</v>
      </c>
      <c r="K53" s="42">
        <f>IF(F53=0,"Only in exposed", _xlfn.T.TEST(D53:D55,E53:E55,2,2))</f>
        <v>9.2206025037553235E-3</v>
      </c>
      <c r="L53" s="16" t="s">
        <v>98</v>
      </c>
      <c r="M53" s="22" t="s">
        <v>125</v>
      </c>
      <c r="N53" s="16"/>
      <c r="O53" s="16" t="s">
        <v>49</v>
      </c>
    </row>
    <row r="54" spans="1:15" x14ac:dyDescent="0.35">
      <c r="C54" s="16">
        <v>382.1721</v>
      </c>
      <c r="D54" s="17">
        <v>4.1362000000000001E-4</v>
      </c>
      <c r="E54" s="18">
        <v>4.1700000000000001E-2</v>
      </c>
      <c r="F54" s="17"/>
      <c r="G54" s="17"/>
      <c r="H54" s="17"/>
      <c r="I54" s="17"/>
      <c r="J54" s="17"/>
      <c r="K54" s="17"/>
      <c r="L54" s="16"/>
      <c r="M54" s="16"/>
      <c r="N54" s="16"/>
      <c r="O54" s="16"/>
    </row>
    <row r="55" spans="1:15" x14ac:dyDescent="0.35">
      <c r="C55" s="16">
        <v>382.1721</v>
      </c>
      <c r="D55" s="17">
        <v>0</v>
      </c>
      <c r="E55" s="18">
        <v>3.6999999999999998E-2</v>
      </c>
      <c r="F55" s="17"/>
      <c r="G55" s="17"/>
      <c r="H55" s="17"/>
      <c r="I55" s="17"/>
      <c r="J55" s="17"/>
      <c r="K55" s="17"/>
      <c r="L55" s="16"/>
      <c r="M55" s="16"/>
      <c r="N55" s="16"/>
      <c r="O55" s="16"/>
    </row>
    <row r="56" spans="1:15" ht="79.5" customHeight="1" x14ac:dyDescent="0.45">
      <c r="C56" s="19">
        <v>414.14080000000001</v>
      </c>
      <c r="D56" s="18">
        <v>0</v>
      </c>
      <c r="E56" s="18">
        <v>2.15E-3</v>
      </c>
      <c r="F56" s="1">
        <f>AVERAGE(D56:D58)</f>
        <v>5.5666666666666662E-6</v>
      </c>
      <c r="G56" s="1">
        <f>_xlfn.STDEV.S(D56:D58)</f>
        <v>9.6417494954667508E-6</v>
      </c>
      <c r="H56" s="1">
        <f>AVERAGE(E56:E58)</f>
        <v>1.9233333333333333E-3</v>
      </c>
      <c r="I56" s="1">
        <f>_xlfn.STDEV.S(E56:E58)</f>
        <v>1.8206134497287813E-3</v>
      </c>
      <c r="J56" s="1">
        <f>IF(F56=0,"Only in exposed",H56/F56)</f>
        <v>345.50898203592817</v>
      </c>
      <c r="K56" s="42">
        <v>0.14599999999999999</v>
      </c>
      <c r="L56" s="25" t="s">
        <v>126</v>
      </c>
      <c r="M56" s="22" t="s">
        <v>127</v>
      </c>
      <c r="N56" s="19"/>
      <c r="O56" s="16" t="s">
        <v>43</v>
      </c>
    </row>
    <row r="57" spans="1:15" ht="21.75" customHeight="1" x14ac:dyDescent="0.35">
      <c r="C57" s="19">
        <v>414.14080000000001</v>
      </c>
      <c r="D57" s="18">
        <v>1.6699999999999999E-5</v>
      </c>
      <c r="E57" s="18">
        <v>3.62E-3</v>
      </c>
      <c r="F57" s="17"/>
      <c r="G57" s="17"/>
      <c r="H57" s="17"/>
      <c r="I57" s="17"/>
      <c r="J57" s="17"/>
      <c r="K57" s="17"/>
      <c r="L57" s="25"/>
      <c r="M57" s="26"/>
      <c r="N57" s="19"/>
      <c r="O57" s="16"/>
    </row>
    <row r="58" spans="1:15" x14ac:dyDescent="0.35">
      <c r="C58" s="19">
        <v>414.14080000000001</v>
      </c>
      <c r="D58" s="18">
        <v>0</v>
      </c>
      <c r="E58" s="18">
        <v>0</v>
      </c>
      <c r="F58" s="17"/>
      <c r="G58" s="17"/>
      <c r="H58" s="17"/>
      <c r="I58" s="17"/>
      <c r="J58" s="17"/>
      <c r="K58" s="17"/>
      <c r="L58" s="16"/>
      <c r="M58" s="16"/>
      <c r="N58" s="16"/>
      <c r="O58" s="16"/>
    </row>
    <row r="59" spans="1:15" ht="59.25" customHeight="1" x14ac:dyDescent="0.45">
      <c r="C59" s="20">
        <v>424.21910000000003</v>
      </c>
      <c r="D59" s="17">
        <v>0</v>
      </c>
      <c r="E59" s="18">
        <v>0.25910429260529444</v>
      </c>
      <c r="F59" s="1">
        <f>AVERAGE(D59:D61)</f>
        <v>1.0536061842281246E-3</v>
      </c>
      <c r="G59" s="1">
        <f>_xlfn.STDEV.S(D59:D61)</f>
        <v>1.8248994422518866E-3</v>
      </c>
      <c r="H59" s="1">
        <f>AVERAGE(E59:E61)</f>
        <v>8.7924824313340533E-2</v>
      </c>
      <c r="I59" s="1">
        <f>_xlfn.STDEV.S(E59:E61)</f>
        <v>0.14824847845043082</v>
      </c>
      <c r="J59" s="1">
        <f>IF(F59=0,"Only in exposed",H59/F59)</f>
        <v>83.451317607588408</v>
      </c>
      <c r="K59" s="42">
        <f>IF(F59=0,"Only in exposed", _xlfn.T.TEST(D59:D61,E59:E61,2,2))</f>
        <v>0.36756132979167544</v>
      </c>
      <c r="L59" s="16" t="s">
        <v>51</v>
      </c>
      <c r="M59" s="22" t="s">
        <v>128</v>
      </c>
      <c r="N59" s="16"/>
      <c r="O59" s="16" t="s">
        <v>52</v>
      </c>
    </row>
    <row r="60" spans="1:15" x14ac:dyDescent="0.35">
      <c r="C60" s="20">
        <v>424.21910000000003</v>
      </c>
      <c r="D60" s="17">
        <v>3.1608185526843741E-3</v>
      </c>
      <c r="E60" s="18">
        <v>1.4386587250245109E-3</v>
      </c>
      <c r="F60" s="17"/>
      <c r="G60" s="17"/>
      <c r="H60" s="17"/>
      <c r="I60" s="17"/>
      <c r="J60" s="17"/>
      <c r="K60" s="17"/>
      <c r="L60" s="16"/>
      <c r="M60" s="16"/>
      <c r="N60" s="16"/>
      <c r="O60" s="16"/>
    </row>
    <row r="61" spans="1:15" x14ac:dyDescent="0.35">
      <c r="C61" s="20">
        <v>424.21910000000003</v>
      </c>
      <c r="D61" s="17">
        <v>0</v>
      </c>
      <c r="E61" s="18">
        <v>3.2315216097026367E-3</v>
      </c>
      <c r="F61" s="17"/>
      <c r="G61" s="17"/>
      <c r="H61" s="17"/>
      <c r="I61" s="17"/>
      <c r="J61" s="17"/>
      <c r="K61" s="17"/>
      <c r="L61" s="16"/>
      <c r="M61" s="16"/>
      <c r="N61" s="16"/>
      <c r="O61" s="16"/>
    </row>
    <row r="62" spans="1:15" ht="61.5" customHeight="1" x14ac:dyDescent="0.45">
      <c r="C62" s="16">
        <v>426.19830000000002</v>
      </c>
      <c r="D62" s="17">
        <v>2.2100000000000001E-4</v>
      </c>
      <c r="E62" s="18">
        <v>0</v>
      </c>
      <c r="F62" s="1">
        <f>AVERAGE(D62:D64)</f>
        <v>2.6366666666666669E-3</v>
      </c>
      <c r="G62" s="1">
        <f>_xlfn.STDEV.S(D62:D64)</f>
        <v>4.2204827133081983E-3</v>
      </c>
      <c r="H62" s="1">
        <f>AVERAGE(E62:E64)</f>
        <v>3.7420000000000002E-2</v>
      </c>
      <c r="I62" s="1">
        <f>_xlfn.STDEV.S(E62:E64)</f>
        <v>6.3725263436097315E-2</v>
      </c>
      <c r="J62" s="1">
        <f>IF(F62=0,"Only in exposed",H62/F62)</f>
        <v>14.192161820480404</v>
      </c>
      <c r="K62" s="42">
        <f>IF(F62=0,"Only in exposed", _xlfn.T.TEST(D62:D64,E62:E64,2,2))</f>
        <v>0.39891903300712073</v>
      </c>
      <c r="L62" s="27" t="s">
        <v>102</v>
      </c>
      <c r="M62" s="22" t="s">
        <v>129</v>
      </c>
      <c r="N62" s="16"/>
      <c r="O62" s="16" t="s">
        <v>13</v>
      </c>
    </row>
    <row r="63" spans="1:15" x14ac:dyDescent="0.35">
      <c r="C63" s="16">
        <v>426.19830000000002</v>
      </c>
      <c r="D63" s="17">
        <v>1.7899999999999999E-4</v>
      </c>
      <c r="E63" s="18">
        <v>1.2600000000000001E-3</v>
      </c>
      <c r="F63" s="17"/>
      <c r="G63" s="17"/>
      <c r="H63" s="17"/>
      <c r="I63" s="17"/>
      <c r="J63" s="17"/>
      <c r="K63" s="17"/>
      <c r="L63" s="16"/>
      <c r="M63" s="16"/>
      <c r="N63" s="16"/>
      <c r="O63" s="16"/>
    </row>
    <row r="64" spans="1:15" x14ac:dyDescent="0.35">
      <c r="C64" s="16">
        <v>426.19830000000002</v>
      </c>
      <c r="D64" s="17">
        <v>7.5100000000000002E-3</v>
      </c>
      <c r="E64" s="18">
        <v>0.111</v>
      </c>
      <c r="F64" s="17"/>
      <c r="G64" s="17"/>
      <c r="H64" s="17"/>
      <c r="I64" s="17"/>
      <c r="J64" s="17"/>
      <c r="K64" s="17"/>
      <c r="L64" s="16"/>
      <c r="M64" s="16"/>
      <c r="N64" s="16"/>
      <c r="O64" s="16"/>
    </row>
    <row r="65" spans="1:15" ht="60.75" customHeight="1" x14ac:dyDescent="0.45">
      <c r="A65" t="s">
        <v>154</v>
      </c>
      <c r="C65" s="52">
        <v>436.21910000000003</v>
      </c>
      <c r="D65" s="17">
        <v>0</v>
      </c>
      <c r="E65" s="18">
        <v>7.9400238382313082E-3</v>
      </c>
      <c r="F65" s="1">
        <f>AVERAGE(D65:D67)</f>
        <v>0</v>
      </c>
      <c r="G65" s="1">
        <f>_xlfn.STDEV.S(D65:D67)</f>
        <v>0</v>
      </c>
      <c r="H65" s="1">
        <f>AVERAGE(E65:E67)</f>
        <v>1.1619913172328647E-2</v>
      </c>
      <c r="I65" s="1">
        <f>_xlfn.STDEV.S(E65:E67)</f>
        <v>3.2516163208958213E-3</v>
      </c>
      <c r="J65" s="1" t="str">
        <f>IF(F65=0,"Only in exposed",H65/F65)</f>
        <v>Only in exposed</v>
      </c>
      <c r="K65" s="42" t="str">
        <f>IF(F65=0,"Only in exposed", _xlfn.T.TEST(D65:D67,E65:E67,2,2))</f>
        <v>Only in exposed</v>
      </c>
      <c r="L65" s="16" t="s">
        <v>100</v>
      </c>
      <c r="M65" s="22" t="s">
        <v>130</v>
      </c>
      <c r="N65" s="16"/>
      <c r="O65" s="16" t="s">
        <v>49</v>
      </c>
    </row>
    <row r="66" spans="1:15" x14ac:dyDescent="0.35">
      <c r="C66" s="52">
        <v>436.21910000000003</v>
      </c>
      <c r="D66" s="17">
        <v>0</v>
      </c>
      <c r="E66" s="18">
        <v>1.410547348735494E-2</v>
      </c>
      <c r="F66" s="17"/>
      <c r="G66" s="17"/>
      <c r="H66" s="17"/>
      <c r="I66" s="17"/>
      <c r="J66" s="17"/>
      <c r="K66" s="17"/>
      <c r="L66" s="16"/>
      <c r="M66" s="16"/>
      <c r="N66" s="16"/>
      <c r="O66" s="16"/>
    </row>
    <row r="67" spans="1:15" x14ac:dyDescent="0.35">
      <c r="C67" s="52">
        <v>436.21910000000003</v>
      </c>
      <c r="D67" s="17">
        <v>0</v>
      </c>
      <c r="E67" s="18">
        <v>1.2814242191399688E-2</v>
      </c>
      <c r="F67" s="17"/>
      <c r="G67" s="17"/>
      <c r="H67" s="17"/>
      <c r="I67" s="17"/>
      <c r="J67" s="17"/>
      <c r="K67" s="17"/>
      <c r="L67" s="16"/>
      <c r="M67" s="16"/>
      <c r="N67" s="16"/>
      <c r="O67" s="16"/>
    </row>
    <row r="68" spans="1:15" ht="60" customHeight="1" x14ac:dyDescent="0.45">
      <c r="C68" s="50">
        <v>591.22699999999998</v>
      </c>
      <c r="D68" s="17">
        <v>3.3700000000000001E-4</v>
      </c>
      <c r="E68" s="18">
        <v>2.81E-2</v>
      </c>
      <c r="F68" s="1">
        <f>AVERAGE(D68:D70)</f>
        <v>1.1233333333333333E-4</v>
      </c>
      <c r="G68" s="1">
        <f>_xlfn.STDEV.S(D68:D70)</f>
        <v>1.945670407169039E-4</v>
      </c>
      <c r="H68" s="1">
        <f>AVERAGE(E68:E70)</f>
        <v>9.711333333333334E-3</v>
      </c>
      <c r="I68" s="1">
        <f>_xlfn.STDEV.S(E68:E70)</f>
        <v>1.5925446315043525E-2</v>
      </c>
      <c r="J68" s="1">
        <f>IF(F68=0,"Only in exposed",H68/F68)</f>
        <v>86.451038575667667</v>
      </c>
      <c r="K68" s="42">
        <f>IF(F68=0,"Only in exposed", _xlfn.T.TEST(D68:D70,E68:E70,2,2))</f>
        <v>0.35546111491181132</v>
      </c>
      <c r="L68" s="22" t="s">
        <v>7</v>
      </c>
      <c r="M68" s="22" t="s">
        <v>131</v>
      </c>
      <c r="N68" s="19"/>
      <c r="O68" s="19" t="s">
        <v>13</v>
      </c>
    </row>
    <row r="69" spans="1:15" x14ac:dyDescent="0.35">
      <c r="C69" s="50">
        <v>591.22699999999998</v>
      </c>
      <c r="D69" s="18">
        <v>0</v>
      </c>
      <c r="E69" s="18">
        <v>4.0499999999999998E-4</v>
      </c>
      <c r="F69" s="17"/>
      <c r="G69" s="17"/>
      <c r="H69" s="17"/>
      <c r="I69" s="17"/>
      <c r="J69" s="17"/>
      <c r="K69" s="17"/>
      <c r="L69" s="16"/>
      <c r="M69" s="16"/>
      <c r="N69" s="16"/>
      <c r="O69" s="16"/>
    </row>
    <row r="70" spans="1:15" x14ac:dyDescent="0.35">
      <c r="C70" s="50">
        <v>591.22699999999998</v>
      </c>
      <c r="D70" s="18">
        <v>0</v>
      </c>
      <c r="E70" s="18">
        <v>6.29E-4</v>
      </c>
      <c r="F70" s="17"/>
      <c r="G70" s="17"/>
      <c r="H70" s="17"/>
      <c r="I70" s="17"/>
      <c r="J70" s="17"/>
      <c r="K70" s="17"/>
      <c r="L70" s="16"/>
      <c r="M70" s="16"/>
      <c r="N70" s="16"/>
      <c r="O70" s="16"/>
    </row>
    <row r="71" spans="1:15" ht="68.25" customHeight="1" x14ac:dyDescent="0.45">
      <c r="A71" t="s">
        <v>154</v>
      </c>
      <c r="B71" t="s">
        <v>152</v>
      </c>
      <c r="C71" s="16">
        <v>310.1146</v>
      </c>
      <c r="D71" s="17">
        <v>0</v>
      </c>
      <c r="E71" s="18">
        <v>4.6231305351262918E-3</v>
      </c>
      <c r="F71" s="1">
        <f>AVERAGE(D71:D73)</f>
        <v>3.3315423066098188E-5</v>
      </c>
      <c r="G71" s="1">
        <f>_xlfn.STDEV.S(D71:D73)</f>
        <v>5.7704005426134167E-5</v>
      </c>
      <c r="H71" s="1">
        <f>AVERAGE(E71:E73)</f>
        <v>3.6716034606747963E-3</v>
      </c>
      <c r="I71" s="1">
        <f>_xlfn.STDEV.S(E71:E73)</f>
        <v>9.6505316359372646E-4</v>
      </c>
      <c r="J71" s="1">
        <f>IF(F71=0,"Only in exposed",H71/F71)</f>
        <v>110.20731909633241</v>
      </c>
      <c r="K71" s="42">
        <f>IF(F71=0,"Only in exposed", _xlfn.T.TEST(D71:D73,E71:E73,2,2))</f>
        <v>2.8600786506199375E-3</v>
      </c>
      <c r="L71" s="23" t="s">
        <v>132</v>
      </c>
      <c r="M71" s="22" t="s">
        <v>133</v>
      </c>
      <c r="N71" s="16"/>
      <c r="O71" s="16" t="s">
        <v>55</v>
      </c>
    </row>
    <row r="72" spans="1:15" x14ac:dyDescent="0.35">
      <c r="C72" s="16">
        <v>310.1146</v>
      </c>
      <c r="D72" s="17">
        <v>9.9946269198294564E-5</v>
      </c>
      <c r="E72" s="18">
        <v>3.6981095507425911E-3</v>
      </c>
      <c r="F72" s="17"/>
      <c r="G72" s="17"/>
      <c r="H72" s="17"/>
      <c r="I72" s="17"/>
      <c r="J72" s="17"/>
      <c r="K72" s="17"/>
      <c r="L72" s="16"/>
      <c r="M72" s="16"/>
      <c r="N72" s="16"/>
      <c r="O72" s="16"/>
    </row>
    <row r="73" spans="1:15" x14ac:dyDescent="0.35">
      <c r="C73" s="16">
        <v>310.1146</v>
      </c>
      <c r="D73" s="17">
        <v>0</v>
      </c>
      <c r="E73" s="18">
        <v>2.693570296155507E-3</v>
      </c>
      <c r="F73" s="17"/>
      <c r="G73" s="17"/>
      <c r="H73" s="17"/>
      <c r="I73" s="17"/>
      <c r="J73" s="17"/>
      <c r="K73" s="17"/>
      <c r="L73" s="16"/>
      <c r="M73" s="16"/>
      <c r="N73" s="16"/>
      <c r="O73" s="16"/>
    </row>
    <row r="74" spans="1:15" ht="59.25" customHeight="1" x14ac:dyDescent="0.45">
      <c r="C74" s="16">
        <v>310.1146</v>
      </c>
      <c r="D74" s="17">
        <v>1.8578885172644916E-2</v>
      </c>
      <c r="E74" s="18">
        <v>1.3015436484807606E-2</v>
      </c>
      <c r="F74" s="1">
        <f>AVERAGE(D74:D76)</f>
        <v>9.880750100839204E-3</v>
      </c>
      <c r="G74" s="1">
        <f>_xlfn.STDEV.S(D74:D76)</f>
        <v>9.3457304313121076E-3</v>
      </c>
      <c r="H74" s="1">
        <f>AVERAGE(E74:E76)</f>
        <v>1.6296918498318633E-2</v>
      </c>
      <c r="I74" s="1">
        <f>_xlfn.STDEV.S(E74:E76)</f>
        <v>1.8161379949599765E-2</v>
      </c>
      <c r="J74" s="1">
        <f>IF(F74=0,"Only in exposed",H74/F74)</f>
        <v>1.6493604566453395</v>
      </c>
      <c r="K74" s="42">
        <f>IF(F74=0,"Only in exposed", _xlfn.T.TEST(D74:D76,E74:E76,2,2))</f>
        <v>0.61528382389557423</v>
      </c>
      <c r="L74" s="23" t="s">
        <v>132</v>
      </c>
      <c r="M74" s="22" t="s">
        <v>133</v>
      </c>
      <c r="N74" s="16"/>
      <c r="O74" s="16" t="s">
        <v>55</v>
      </c>
    </row>
    <row r="75" spans="1:15" x14ac:dyDescent="0.35">
      <c r="C75" s="16">
        <v>310.1146</v>
      </c>
      <c r="D75" s="17">
        <v>1.1063365129872698E-2</v>
      </c>
      <c r="E75" s="18">
        <v>3.5875319010148302E-2</v>
      </c>
      <c r="F75" s="17"/>
      <c r="G75" s="17"/>
      <c r="H75" s="17"/>
      <c r="I75" s="17"/>
      <c r="J75" s="17"/>
      <c r="K75" s="17"/>
      <c r="L75" s="16"/>
      <c r="M75" s="16"/>
      <c r="N75" s="16"/>
      <c r="O75" s="16"/>
    </row>
    <row r="76" spans="1:15" x14ac:dyDescent="0.35">
      <c r="C76" s="16">
        <v>310.1146</v>
      </c>
      <c r="D76" s="17">
        <v>0</v>
      </c>
      <c r="E76" s="18">
        <v>0</v>
      </c>
      <c r="F76" s="17"/>
      <c r="G76" s="17"/>
      <c r="H76" s="17"/>
      <c r="I76" s="17"/>
      <c r="J76" s="17"/>
      <c r="K76" s="17"/>
      <c r="L76" s="16"/>
      <c r="M76" s="16"/>
      <c r="N76" s="16"/>
      <c r="O76" s="16"/>
    </row>
    <row r="77" spans="1:15" ht="72" customHeight="1" x14ac:dyDescent="0.45">
      <c r="C77" s="16">
        <v>326.10950000000003</v>
      </c>
      <c r="D77" s="17">
        <v>0</v>
      </c>
      <c r="E77" s="18">
        <v>7.5600000000000001E-2</v>
      </c>
      <c r="F77" s="1">
        <f>AVERAGE(D77:D79)</f>
        <v>9.8999999999999999E-4</v>
      </c>
      <c r="G77" s="1">
        <f>_xlfn.STDEV.S(D77:D79)</f>
        <v>1.7147302994931887E-3</v>
      </c>
      <c r="H77" s="1">
        <f>AVERAGE(E77:E79)</f>
        <v>4.0633333333333334E-2</v>
      </c>
      <c r="I77" s="1">
        <f>_xlfn.STDEV.S(E77:E79)</f>
        <v>3.8117231448956686E-2</v>
      </c>
      <c r="J77" s="1">
        <f>IF(F77=0,"Only in exposed",H77/F77)</f>
        <v>41.043771043771045</v>
      </c>
      <c r="K77" s="42">
        <f>IF(F77=0,"Only in exposed", _xlfn.T.TEST(D77:D79,E77:E79,2,2))</f>
        <v>0.14631037284182374</v>
      </c>
      <c r="L77" s="23" t="s">
        <v>134</v>
      </c>
      <c r="M77" s="22" t="s">
        <v>135</v>
      </c>
      <c r="N77" s="16"/>
      <c r="O77" s="16" t="s">
        <v>55</v>
      </c>
    </row>
    <row r="78" spans="1:15" x14ac:dyDescent="0.35">
      <c r="C78" s="16">
        <v>326.10950000000003</v>
      </c>
      <c r="D78" s="17">
        <v>2.97E-3</v>
      </c>
      <c r="E78" s="18">
        <v>4.6300000000000001E-2</v>
      </c>
      <c r="F78" s="17"/>
      <c r="G78" s="17"/>
      <c r="H78" s="17"/>
      <c r="I78" s="17"/>
      <c r="J78" s="17"/>
      <c r="K78" s="17"/>
      <c r="L78" s="16"/>
      <c r="M78" s="16"/>
      <c r="N78" s="16"/>
      <c r="O78" s="16"/>
    </row>
    <row r="79" spans="1:15" x14ac:dyDescent="0.35">
      <c r="C79" s="16">
        <v>326.10950000000003</v>
      </c>
      <c r="D79" s="17">
        <v>0</v>
      </c>
      <c r="E79" s="18">
        <v>0</v>
      </c>
      <c r="F79" s="17"/>
      <c r="G79" s="17"/>
      <c r="H79" s="17"/>
      <c r="I79" s="17"/>
      <c r="J79" s="17"/>
      <c r="K79" s="17"/>
      <c r="L79" s="16"/>
      <c r="M79" s="16"/>
      <c r="N79" s="16"/>
      <c r="O79" s="16"/>
    </row>
    <row r="80" spans="1:15" ht="75.75" customHeight="1" x14ac:dyDescent="0.45">
      <c r="C80" s="16">
        <v>326.10950000000003</v>
      </c>
      <c r="D80" s="17">
        <v>4.5900000000000003E-2</v>
      </c>
      <c r="E80" s="18">
        <v>1.15E-2</v>
      </c>
      <c r="F80" s="1">
        <f>AVERAGE(D80:D82)</f>
        <v>2.0949399999999996E-2</v>
      </c>
      <c r="G80" s="1">
        <f>_xlfn.STDEV.S(D80:D82)</f>
        <v>2.3192566073636619E-2</v>
      </c>
      <c r="H80" s="1">
        <f>AVERAGE(E80:E82)</f>
        <v>1.4203333333333332E-2</v>
      </c>
      <c r="I80" s="1">
        <f>_xlfn.STDEV.S(E80:E82)</f>
        <v>1.1878006286129561E-2</v>
      </c>
      <c r="J80" s="1">
        <f>IF(F80=0,"Only in exposed",H80/F80)</f>
        <v>0.67798282210150806</v>
      </c>
      <c r="K80" s="42">
        <f>IF(F80=0,"Only in exposed", _xlfn.T.TEST(D80:D82,E80:E82,2,2))</f>
        <v>0.67707016651266949</v>
      </c>
      <c r="L80" s="23" t="s">
        <v>134</v>
      </c>
      <c r="M80" s="22" t="s">
        <v>135</v>
      </c>
      <c r="N80" s="16"/>
      <c r="O80" s="16" t="s">
        <v>55</v>
      </c>
    </row>
    <row r="81" spans="3:15" x14ac:dyDescent="0.35">
      <c r="C81" s="16">
        <v>326.10950000000003</v>
      </c>
      <c r="D81" s="17">
        <v>1.6899999999999998E-2</v>
      </c>
      <c r="E81" s="18">
        <v>3.9100000000000003E-3</v>
      </c>
      <c r="F81" s="17"/>
      <c r="G81" s="17"/>
      <c r="H81" s="17"/>
      <c r="I81" s="17"/>
      <c r="J81" s="17"/>
      <c r="K81" s="17"/>
      <c r="L81" s="16"/>
      <c r="M81" s="16"/>
      <c r="N81" s="16"/>
      <c r="O81" s="16"/>
    </row>
    <row r="82" spans="3:15" x14ac:dyDescent="0.35">
      <c r="C82" s="16">
        <v>326.10950000000003</v>
      </c>
      <c r="D82" s="17">
        <v>4.8199999999999999E-5</v>
      </c>
      <c r="E82" s="18">
        <v>2.7199999999999998E-2</v>
      </c>
      <c r="F82" s="17"/>
      <c r="G82" s="17"/>
      <c r="H82" s="17"/>
      <c r="I82" s="17"/>
      <c r="J82" s="17"/>
      <c r="K82" s="17"/>
      <c r="L82" s="16"/>
      <c r="M82" s="16"/>
      <c r="N82" s="16"/>
      <c r="O82" s="16"/>
    </row>
    <row r="83" spans="3:15" ht="15.75" customHeight="1" x14ac:dyDescent="0.35">
      <c r="C83"/>
    </row>
  </sheetData>
  <sortState xmlns:xlrd2="http://schemas.microsoft.com/office/spreadsheetml/2017/richdata2" ref="C2:O86">
    <sortCondition ref="C2"/>
  </sortState>
  <conditionalFormatting sqref="D2:K82">
    <cfRule type="cellIs" dxfId="56" priority="62" operator="equal">
      <formula>0</formula>
    </cfRule>
  </conditionalFormatting>
  <conditionalFormatting sqref="K2">
    <cfRule type="cellIs" dxfId="55" priority="61" operator="lessThan">
      <formula>0.05</formula>
    </cfRule>
  </conditionalFormatting>
  <conditionalFormatting sqref="F5:K5">
    <cfRule type="cellIs" dxfId="54" priority="59" operator="equal">
      <formula>0</formula>
    </cfRule>
  </conditionalFormatting>
  <conditionalFormatting sqref="K5">
    <cfRule type="cellIs" dxfId="53" priority="58" operator="lessThan">
      <formula>0.05</formula>
    </cfRule>
  </conditionalFormatting>
  <conditionalFormatting sqref="F8:K8">
    <cfRule type="cellIs" dxfId="52" priority="57" operator="equal">
      <formula>0</formula>
    </cfRule>
  </conditionalFormatting>
  <conditionalFormatting sqref="K8">
    <cfRule type="cellIs" dxfId="51" priority="56" operator="lessThan">
      <formula>0.05</formula>
    </cfRule>
  </conditionalFormatting>
  <conditionalFormatting sqref="F11:K11">
    <cfRule type="cellIs" dxfId="50" priority="55" operator="equal">
      <formula>0</formula>
    </cfRule>
  </conditionalFormatting>
  <conditionalFormatting sqref="K11">
    <cfRule type="cellIs" dxfId="49" priority="54" operator="lessThan">
      <formula>0.05</formula>
    </cfRule>
  </conditionalFormatting>
  <conditionalFormatting sqref="F14:K14">
    <cfRule type="cellIs" dxfId="48" priority="53" operator="equal">
      <formula>0</formula>
    </cfRule>
  </conditionalFormatting>
  <conditionalFormatting sqref="K14">
    <cfRule type="cellIs" dxfId="47" priority="52" operator="lessThan">
      <formula>0.05</formula>
    </cfRule>
  </conditionalFormatting>
  <conditionalFormatting sqref="F17:K17">
    <cfRule type="cellIs" dxfId="46" priority="51" operator="equal">
      <formula>0</formula>
    </cfRule>
  </conditionalFormatting>
  <conditionalFormatting sqref="K17">
    <cfRule type="cellIs" dxfId="45" priority="50" operator="lessThan">
      <formula>0.05</formula>
    </cfRule>
  </conditionalFormatting>
  <conditionalFormatting sqref="F20:K20">
    <cfRule type="cellIs" dxfId="44" priority="49" operator="equal">
      <formula>0</formula>
    </cfRule>
  </conditionalFormatting>
  <conditionalFormatting sqref="K20">
    <cfRule type="cellIs" dxfId="43" priority="48" operator="lessThan">
      <formula>0.05</formula>
    </cfRule>
  </conditionalFormatting>
  <conditionalFormatting sqref="F23:K23">
    <cfRule type="cellIs" dxfId="42" priority="47" operator="equal">
      <formula>0</formula>
    </cfRule>
  </conditionalFormatting>
  <conditionalFormatting sqref="K23">
    <cfRule type="cellIs" dxfId="41" priority="46" operator="lessThan">
      <formula>0.05</formula>
    </cfRule>
  </conditionalFormatting>
  <conditionalFormatting sqref="F26:K26">
    <cfRule type="cellIs" dxfId="40" priority="45" operator="equal">
      <formula>0</formula>
    </cfRule>
  </conditionalFormatting>
  <conditionalFormatting sqref="K26">
    <cfRule type="cellIs" dxfId="39" priority="44" operator="lessThan">
      <formula>0.05</formula>
    </cfRule>
  </conditionalFormatting>
  <conditionalFormatting sqref="F29:K29">
    <cfRule type="cellIs" dxfId="38" priority="43" operator="equal">
      <formula>0</formula>
    </cfRule>
  </conditionalFormatting>
  <conditionalFormatting sqref="K29">
    <cfRule type="cellIs" dxfId="37" priority="42" operator="lessThan">
      <formula>0.05</formula>
    </cfRule>
  </conditionalFormatting>
  <conditionalFormatting sqref="F29:K29">
    <cfRule type="cellIs" dxfId="36" priority="41" operator="equal">
      <formula>0</formula>
    </cfRule>
  </conditionalFormatting>
  <conditionalFormatting sqref="K29">
    <cfRule type="cellIs" dxfId="35" priority="40" operator="lessThan">
      <formula>0.05</formula>
    </cfRule>
  </conditionalFormatting>
  <conditionalFormatting sqref="F32:K32">
    <cfRule type="cellIs" dxfId="34" priority="39" operator="equal">
      <formula>0</formula>
    </cfRule>
  </conditionalFormatting>
  <conditionalFormatting sqref="K32">
    <cfRule type="cellIs" dxfId="33" priority="38" operator="lessThan">
      <formula>0.05</formula>
    </cfRule>
  </conditionalFormatting>
  <conditionalFormatting sqref="F35:K35">
    <cfRule type="cellIs" dxfId="32" priority="37" operator="equal">
      <formula>0</formula>
    </cfRule>
  </conditionalFormatting>
  <conditionalFormatting sqref="K35">
    <cfRule type="cellIs" dxfId="31" priority="36" operator="lessThan">
      <formula>0.05</formula>
    </cfRule>
  </conditionalFormatting>
  <conditionalFormatting sqref="F38:K38">
    <cfRule type="cellIs" dxfId="30" priority="35" operator="equal">
      <formula>0</formula>
    </cfRule>
  </conditionalFormatting>
  <conditionalFormatting sqref="K38">
    <cfRule type="cellIs" dxfId="29" priority="34" operator="lessThan">
      <formula>0.05</formula>
    </cfRule>
  </conditionalFormatting>
  <conditionalFormatting sqref="F41:K41">
    <cfRule type="cellIs" dxfId="28" priority="33" operator="equal">
      <formula>0</formula>
    </cfRule>
  </conditionalFormatting>
  <conditionalFormatting sqref="K41">
    <cfRule type="cellIs" dxfId="27" priority="32" operator="lessThan">
      <formula>0.05</formula>
    </cfRule>
  </conditionalFormatting>
  <conditionalFormatting sqref="F44:K44">
    <cfRule type="cellIs" dxfId="26" priority="31" operator="equal">
      <formula>0</formula>
    </cfRule>
  </conditionalFormatting>
  <conditionalFormatting sqref="K44">
    <cfRule type="cellIs" dxfId="25" priority="30" operator="lessThan">
      <formula>0.05</formula>
    </cfRule>
  </conditionalFormatting>
  <conditionalFormatting sqref="F47:K47">
    <cfRule type="cellIs" dxfId="24" priority="29" operator="equal">
      <formula>0</formula>
    </cfRule>
  </conditionalFormatting>
  <conditionalFormatting sqref="K47">
    <cfRule type="cellIs" dxfId="23" priority="28" operator="lessThan">
      <formula>0.05</formula>
    </cfRule>
  </conditionalFormatting>
  <conditionalFormatting sqref="F50:K50">
    <cfRule type="cellIs" dxfId="22" priority="27" operator="equal">
      <formula>0</formula>
    </cfRule>
  </conditionalFormatting>
  <conditionalFormatting sqref="K50">
    <cfRule type="cellIs" dxfId="21" priority="26" operator="lessThan">
      <formula>0.05</formula>
    </cfRule>
  </conditionalFormatting>
  <conditionalFormatting sqref="F53:K53">
    <cfRule type="cellIs" dxfId="20" priority="21" operator="equal">
      <formula>0</formula>
    </cfRule>
  </conditionalFormatting>
  <conditionalFormatting sqref="K53">
    <cfRule type="cellIs" dxfId="19" priority="20" operator="lessThan">
      <formula>0.05</formula>
    </cfRule>
  </conditionalFormatting>
  <conditionalFormatting sqref="F56:K56">
    <cfRule type="cellIs" dxfId="18" priority="19" operator="equal">
      <formula>0</formula>
    </cfRule>
  </conditionalFormatting>
  <conditionalFormatting sqref="K56">
    <cfRule type="cellIs" dxfId="17" priority="18" operator="lessThan">
      <formula>0.05</formula>
    </cfRule>
  </conditionalFormatting>
  <conditionalFormatting sqref="F59:K59">
    <cfRule type="cellIs" dxfId="16" priority="17" operator="equal">
      <formula>0</formula>
    </cfRule>
  </conditionalFormatting>
  <conditionalFormatting sqref="K59">
    <cfRule type="cellIs" dxfId="15" priority="16" operator="lessThan">
      <formula>0.05</formula>
    </cfRule>
  </conditionalFormatting>
  <conditionalFormatting sqref="F62:K62">
    <cfRule type="cellIs" dxfId="14" priority="15" operator="equal">
      <formula>0</formula>
    </cfRule>
  </conditionalFormatting>
  <conditionalFormatting sqref="K62">
    <cfRule type="cellIs" dxfId="13" priority="14" operator="lessThan">
      <formula>0.05</formula>
    </cfRule>
  </conditionalFormatting>
  <conditionalFormatting sqref="F65:K65">
    <cfRule type="cellIs" dxfId="12" priority="13" operator="equal">
      <formula>0</formula>
    </cfRule>
  </conditionalFormatting>
  <conditionalFormatting sqref="K65">
    <cfRule type="cellIs" dxfId="11" priority="12" operator="lessThan">
      <formula>0.05</formula>
    </cfRule>
  </conditionalFormatting>
  <conditionalFormatting sqref="F68:K68">
    <cfRule type="cellIs" dxfId="10" priority="11" operator="equal">
      <formula>0</formula>
    </cfRule>
  </conditionalFormatting>
  <conditionalFormatting sqref="K68">
    <cfRule type="cellIs" dxfId="9" priority="10" operator="lessThan">
      <formula>0.05</formula>
    </cfRule>
  </conditionalFormatting>
  <conditionalFormatting sqref="F71:K71">
    <cfRule type="cellIs" dxfId="8" priority="9" operator="equal">
      <formula>0</formula>
    </cfRule>
  </conditionalFormatting>
  <conditionalFormatting sqref="K71">
    <cfRule type="cellIs" dxfId="7" priority="8" operator="lessThan">
      <formula>0.05</formula>
    </cfRule>
  </conditionalFormatting>
  <conditionalFormatting sqref="F74:K74">
    <cfRule type="cellIs" dxfId="6" priority="7" operator="equal">
      <formula>0</formula>
    </cfRule>
  </conditionalFormatting>
  <conditionalFormatting sqref="K74">
    <cfRule type="cellIs" dxfId="5" priority="6" operator="lessThan">
      <formula>0.05</formula>
    </cfRule>
  </conditionalFormatting>
  <conditionalFormatting sqref="F77:K77">
    <cfRule type="cellIs" dxfId="4" priority="5" operator="equal">
      <formula>0</formula>
    </cfRule>
  </conditionalFormatting>
  <conditionalFormatting sqref="K77">
    <cfRule type="cellIs" dxfId="3" priority="4" operator="lessThan">
      <formula>0.05</formula>
    </cfRule>
  </conditionalFormatting>
  <conditionalFormatting sqref="F80:K80">
    <cfRule type="cellIs" dxfId="2" priority="3" operator="equal">
      <formula>0</formula>
    </cfRule>
  </conditionalFormatting>
  <conditionalFormatting sqref="K80">
    <cfRule type="cellIs" dxfId="1" priority="2" operator="lessThan">
      <formula>0.05</formula>
    </cfRule>
  </conditionalFormatting>
  <conditionalFormatting sqref="J2:J82">
    <cfRule type="cellIs" dxfId="0" priority="1" operator="greaterThan">
      <formula>10</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ACD.ChemSketch.20" shapeId="1026" r:id="rId4">
          <objectPr defaultSize="0" autoPict="0" r:id="rId5">
            <anchor moveWithCells="1">
              <from>
                <xdr:col>13</xdr:col>
                <xdr:colOff>57150</xdr:colOff>
                <xdr:row>22</xdr:row>
                <xdr:rowOff>12700</xdr:rowOff>
              </from>
              <to>
                <xdr:col>13</xdr:col>
                <xdr:colOff>971550</xdr:colOff>
                <xdr:row>22</xdr:row>
                <xdr:rowOff>850900</xdr:rowOff>
              </to>
            </anchor>
          </objectPr>
        </oleObject>
      </mc:Choice>
      <mc:Fallback>
        <oleObject progId="ACD.ChemSketch.20" shapeId="1026" r:id="rId4"/>
      </mc:Fallback>
    </mc:AlternateContent>
    <mc:AlternateContent xmlns:mc="http://schemas.openxmlformats.org/markup-compatibility/2006">
      <mc:Choice Requires="x14">
        <oleObject progId="ACD.ChemSketch.20" shapeId="1033" r:id="rId6">
          <objectPr defaultSize="0" autoPict="0" r:id="rId7">
            <anchor moveWithCells="1" sizeWithCells="1">
              <from>
                <xdr:col>13</xdr:col>
                <xdr:colOff>127000</xdr:colOff>
                <xdr:row>54</xdr:row>
                <xdr:rowOff>190500</xdr:rowOff>
              </from>
              <to>
                <xdr:col>13</xdr:col>
                <xdr:colOff>876300</xdr:colOff>
                <xdr:row>55</xdr:row>
                <xdr:rowOff>933450</xdr:rowOff>
              </to>
            </anchor>
          </objectPr>
        </oleObject>
      </mc:Choice>
      <mc:Fallback>
        <oleObject progId="ACD.ChemSketch.20" shapeId="1033"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
  <sheetViews>
    <sheetView workbookViewId="0">
      <selection sqref="A1:F8"/>
    </sheetView>
  </sheetViews>
  <sheetFormatPr defaultRowHeight="14.5" x14ac:dyDescent="0.35"/>
  <cols>
    <col min="1" max="1" width="12.26953125" customWidth="1"/>
    <col min="2" max="2" width="24.26953125" customWidth="1"/>
    <col min="4" max="4" width="10.26953125" customWidth="1"/>
    <col min="5" max="5" width="15.26953125" customWidth="1"/>
    <col min="6" max="6" width="16.26953125" customWidth="1"/>
  </cols>
  <sheetData>
    <row r="1" spans="1:6" ht="17.5" x14ac:dyDescent="0.45">
      <c r="A1" s="56" t="s">
        <v>161</v>
      </c>
      <c r="B1" s="12"/>
      <c r="C1" s="12"/>
      <c r="D1" s="56" t="s">
        <v>162</v>
      </c>
      <c r="E1" s="12"/>
      <c r="F1" s="14" t="s">
        <v>104</v>
      </c>
    </row>
    <row r="2" spans="1:6" x14ac:dyDescent="0.35">
      <c r="A2" s="4" t="s">
        <v>21</v>
      </c>
      <c r="B2" s="4" t="s">
        <v>28</v>
      </c>
      <c r="C2" s="4"/>
      <c r="D2" s="4" t="s">
        <v>21</v>
      </c>
      <c r="E2" s="5" t="s">
        <v>28</v>
      </c>
    </row>
    <row r="3" spans="1:6" x14ac:dyDescent="0.35">
      <c r="A3" s="8" t="s">
        <v>22</v>
      </c>
      <c r="B3" s="11">
        <v>25300000</v>
      </c>
      <c r="C3" s="8"/>
      <c r="D3" s="8" t="s">
        <v>22</v>
      </c>
      <c r="E3" s="6">
        <v>1188346</v>
      </c>
    </row>
    <row r="4" spans="1:6" x14ac:dyDescent="0.35">
      <c r="A4" s="8" t="s">
        <v>23</v>
      </c>
      <c r="B4" s="11">
        <v>10700000</v>
      </c>
      <c r="C4" s="8"/>
      <c r="D4" s="8" t="s">
        <v>23</v>
      </c>
      <c r="E4" s="6">
        <v>5089476</v>
      </c>
    </row>
    <row r="5" spans="1:6" x14ac:dyDescent="0.35">
      <c r="A5" s="8" t="s">
        <v>24</v>
      </c>
      <c r="B5" s="11">
        <v>16500000</v>
      </c>
      <c r="C5" s="8"/>
      <c r="D5" s="8" t="s">
        <v>24</v>
      </c>
      <c r="E5" s="6">
        <v>6832566</v>
      </c>
    </row>
    <row r="6" spans="1:6" x14ac:dyDescent="0.35">
      <c r="A6" s="8" t="s">
        <v>25</v>
      </c>
      <c r="B6" s="11">
        <v>8280000</v>
      </c>
      <c r="C6" s="8"/>
      <c r="D6" s="8" t="s">
        <v>25</v>
      </c>
      <c r="E6" s="7">
        <v>3647821</v>
      </c>
    </row>
    <row r="7" spans="1:6" x14ac:dyDescent="0.35">
      <c r="A7" s="8" t="s">
        <v>26</v>
      </c>
      <c r="B7" s="11">
        <v>7370000</v>
      </c>
      <c r="C7" s="8"/>
      <c r="D7" s="8" t="s">
        <v>26</v>
      </c>
      <c r="E7" s="7">
        <v>2910964</v>
      </c>
    </row>
    <row r="8" spans="1:6" x14ac:dyDescent="0.35">
      <c r="A8" s="8" t="s">
        <v>27</v>
      </c>
      <c r="B8" s="11">
        <v>8000000</v>
      </c>
      <c r="C8" s="8"/>
      <c r="D8" s="8" t="s">
        <v>27</v>
      </c>
      <c r="E8" s="7">
        <v>3704840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B. subtilis</vt:lpstr>
      <vt:lpstr>S. oneidensis</vt:lpstr>
      <vt:lpstr>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 Qiu</dc:creator>
  <cp:lastModifiedBy>Tian Qiu</cp:lastModifiedBy>
  <dcterms:created xsi:type="dcterms:W3CDTF">2019-11-01T21:06:17Z</dcterms:created>
  <dcterms:modified xsi:type="dcterms:W3CDTF">2020-09-24T02:35:24Z</dcterms:modified>
</cp:coreProperties>
</file>