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ntonin\Documents\ELEGANCY\PSI\FINAL\FINAL-2020-01-22\ESI\"/>
    </mc:Choice>
  </mc:AlternateContent>
  <bookViews>
    <workbookView xWindow="0" yWindow="0" windowWidth="25200" windowHeight="11850"/>
  </bookViews>
  <sheets>
    <sheet name="SMR" sheetId="1" r:id="rId1"/>
    <sheet name="ATR" sheetId="2" r:id="rId2"/>
    <sheet name="VPSA" sheetId="4" r:id="rId3"/>
    <sheet name="MDEA" sheetId="3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4" l="1"/>
  <c r="G4" i="4" s="1"/>
  <c r="G8" i="4" l="1"/>
  <c r="F8" i="4"/>
  <c r="E8" i="4"/>
  <c r="D8" i="4"/>
  <c r="B8" i="4"/>
  <c r="C8" i="4"/>
</calcChain>
</file>

<file path=xl/sharedStrings.xml><?xml version="1.0" encoding="utf-8"?>
<sst xmlns="http://schemas.openxmlformats.org/spreadsheetml/2006/main" count="213" uniqueCount="89">
  <si>
    <t>SMR Specifications</t>
  </si>
  <si>
    <t>Unit</t>
  </si>
  <si>
    <t>SMR</t>
  </si>
  <si>
    <t>Natural gas composition (desulphurized)</t>
  </si>
  <si>
    <t>mole fraction [%]</t>
  </si>
  <si>
    <t>CH4 89%, C2H6 7.0%</t>
  </si>
  <si>
    <t>CO2 2.0%, C3H8 1.0%</t>
  </si>
  <si>
    <t>nC4H10 0.1%, N2 0.9%</t>
  </si>
  <si>
    <t>LHV</t>
  </si>
  <si>
    <t>MJ/kg</t>
  </si>
  <si>
    <t>Pre-reformer</t>
  </si>
  <si>
    <t>Reactor model used</t>
  </si>
  <si>
    <t>Gibbs</t>
  </si>
  <si>
    <t>Temperature assumption</t>
  </si>
  <si>
    <t>Adiabatic</t>
  </si>
  <si>
    <t xml:space="preserve">Inlet temperature </t>
  </si>
  <si>
    <t>k</t>
  </si>
  <si>
    <t>Inlet pressure</t>
  </si>
  <si>
    <t>bar</t>
  </si>
  <si>
    <t>S/C ratio</t>
  </si>
  <si>
    <t>-</t>
  </si>
  <si>
    <t>Reformer</t>
  </si>
  <si>
    <t xml:space="preserve">Temperature assumption </t>
  </si>
  <si>
    <t>K</t>
  </si>
  <si>
    <t>Isothermal</t>
  </si>
  <si>
    <t>Temperature in the reactor</t>
  </si>
  <si>
    <t xml:space="preserve">Outlet pressure </t>
  </si>
  <si>
    <t>HT water-gas shift</t>
  </si>
  <si>
    <t>Equilibrium</t>
  </si>
  <si>
    <t>WGS inlet S/C ratio</t>
  </si>
  <si>
    <t xml:space="preserve">Pressure </t>
  </si>
  <si>
    <t>LT water-gas shift</t>
  </si>
  <si>
    <t>High-pressure steam turbine</t>
  </si>
  <si>
    <t xml:space="preserve">Inlet pressure/temperature </t>
  </si>
  <si>
    <t>bar/K</t>
  </si>
  <si>
    <t>42.9/672</t>
  </si>
  <si>
    <t>Discharge pressure</t>
  </si>
  <si>
    <t>Efficiency isoentropic/mechanical</t>
  </si>
  <si>
    <t>0.94/0.95</t>
  </si>
  <si>
    <t>Low-pressure steam turbine</t>
  </si>
  <si>
    <t>4.4/421</t>
  </si>
  <si>
    <t>0.88/0.95</t>
  </si>
  <si>
    <t>ATR Specifications</t>
  </si>
  <si>
    <t>O/C ratio</t>
  </si>
  <si>
    <t>CO2 compression</t>
  </si>
  <si>
    <t>MDEA capture plant</t>
  </si>
  <si>
    <t>Reboiler ∆Tmin</t>
  </si>
  <si>
    <t>Ambient temperature Tamb</t>
  </si>
  <si>
    <t>Pumps hydraulic/mech. electric efficiency</t>
  </si>
  <si>
    <t>−</t>
  </si>
  <si>
    <t xml:space="preserve"> 0.75/0.95</t>
  </si>
  <si>
    <t>Compressors isentropic/mech. electric efficiency</t>
  </si>
  <si>
    <r>
      <t xml:space="preserve">Heat exchanger </t>
    </r>
    <r>
      <rPr>
        <sz val="9"/>
        <color theme="1"/>
        <rFont val="Calibri"/>
        <family val="2"/>
      </rPr>
      <t>∆</t>
    </r>
    <r>
      <rPr>
        <sz val="9"/>
        <color theme="1"/>
        <rFont val="Calibri"/>
        <family val="2"/>
        <scheme val="minor"/>
      </rPr>
      <t xml:space="preserve">Tmin </t>
    </r>
  </si>
  <si>
    <t xml:space="preserve">Number of stages </t>
  </si>
  <si>
    <t>Inter-cooling temperatur</t>
  </si>
  <si>
    <t>Discharge pressure last compressor</t>
  </si>
  <si>
    <t>Liquid CO2 inlet pump temperature</t>
  </si>
  <si>
    <t>Liquid CO2 outlet pressure</t>
  </si>
  <si>
    <t>wt%</t>
  </si>
  <si>
    <t>Concentration MDEA solution wMDEA</t>
  </si>
  <si>
    <t>Temperature of the streams entering the absorber TS</t>
  </si>
  <si>
    <t>Absorber pressure Pabs</t>
  </si>
  <si>
    <t>HP flash</t>
  </si>
  <si>
    <t xml:space="preserve">Stripper pressure </t>
  </si>
  <si>
    <t xml:space="preserve">Semi-lean feed stage </t>
  </si>
  <si>
    <t xml:space="preserve">Absorber number of ideal stages </t>
  </si>
  <si>
    <t>Stripper ideal number of ideal stages</t>
  </si>
  <si>
    <t xml:space="preserve">Cold semi-rich feed stage </t>
  </si>
  <si>
    <t>above</t>
  </si>
  <si>
    <t xml:space="preserve"> [mol/mol]</t>
  </si>
  <si>
    <t xml:space="preserve">Absorber inlet CO2/MDEA molar ratio </t>
  </si>
  <si>
    <t>Absorber</t>
  </si>
  <si>
    <t>Desorber</t>
  </si>
  <si>
    <t>Inlet temperature</t>
  </si>
  <si>
    <t xml:space="preserve"> 0.70/0.95</t>
  </si>
  <si>
    <t>Pressure drop along the column</t>
  </si>
  <si>
    <t>SMR + HT + VPSA</t>
  </si>
  <si>
    <t>SMR + HT + LT + VPSA</t>
  </si>
  <si>
    <t>ATR + HT + LT + VPSA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</si>
  <si>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recovery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</si>
  <si>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recovery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</si>
  <si>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purity</t>
    </r>
  </si>
  <si>
    <r>
      <t>Energy consumption [MJ/kgCO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]</t>
    </r>
  </si>
  <si>
    <t>lb</t>
  </si>
  <si>
    <t>ub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</si>
  <si>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purity [mol]</t>
    </r>
  </si>
  <si>
    <t>Hydrogen compression</t>
  </si>
  <si>
    <t>Outlet temperature</t>
  </si>
  <si>
    <t>25/308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</si>
</sst>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2" fillId="0" borderId="8" xfId="0" applyFont="1" applyBorder="1"/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2" borderId="4" xfId="0" applyFont="1" applyFill="1" applyBorder="1" applyAlignment="1">
      <alignment horizontal="left" vertical="center"/>
    </xf>
    <xf numFmtId="0" fontId="2" fillId="0" borderId="9" xfId="0" applyFont="1" applyBorder="1"/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/>
    </xf>
    <xf numFmtId="0" fontId="0" fillId="0" borderId="8" xfId="0" applyBorder="1"/>
    <xf numFmtId="0" fontId="0" fillId="0" borderId="12" xfId="0" applyBorder="1"/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9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9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10" xfId="0" applyBorder="1"/>
    <xf numFmtId="0" fontId="6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Border="1"/>
    <xf numFmtId="0" fontId="2" fillId="0" borderId="2" xfId="0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horizontal="left" vertical="center" indent="5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indent="5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9" fillId="0" borderId="2" xfId="0" applyFont="1" applyBorder="1"/>
    <xf numFmtId="0" fontId="9" fillId="0" borderId="4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5" xfId="0" applyFont="1" applyBorder="1"/>
    <xf numFmtId="0" fontId="9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9" fillId="0" borderId="1" xfId="0" applyFont="1" applyBorder="1"/>
    <xf numFmtId="0" fontId="9" fillId="0" borderId="3" xfId="0" applyFont="1" applyBorder="1"/>
    <xf numFmtId="0" fontId="9" fillId="0" borderId="4" xfId="0" applyFont="1" applyBorder="1"/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0" fillId="0" borderId="5" xfId="0" applyFont="1" applyBorder="1"/>
    <xf numFmtId="0" fontId="0" fillId="0" borderId="7" xfId="0" applyFont="1" applyBorder="1"/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0" xfId="0" applyFont="1" applyBorder="1"/>
    <xf numFmtId="0" fontId="2" fillId="0" borderId="8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2" xfId="0" applyFont="1" applyFill="1" applyBorder="1"/>
    <xf numFmtId="0" fontId="9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9" fillId="0" borderId="5" xfId="0" applyFont="1" applyFill="1" applyBorder="1"/>
    <xf numFmtId="0" fontId="9" fillId="0" borderId="7" xfId="0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topLeftCell="A25" workbookViewId="0">
      <selection activeCell="C48" sqref="C48"/>
    </sheetView>
  </sheetViews>
  <sheetFormatPr defaultRowHeight="15" x14ac:dyDescent="0.25"/>
  <cols>
    <col min="1" max="1" width="30.140625" style="70" bestFit="1" customWidth="1"/>
    <col min="2" max="2" width="14.42578125" style="70" bestFit="1" customWidth="1"/>
    <col min="3" max="3" width="17.42578125" style="70" bestFit="1" customWidth="1"/>
  </cols>
  <sheetData>
    <row r="1" spans="1:3" ht="15.75" thickBot="1" x14ac:dyDescent="0.3">
      <c r="A1" s="39" t="s">
        <v>0</v>
      </c>
      <c r="B1" s="40" t="s">
        <v>1</v>
      </c>
      <c r="C1" s="41" t="s">
        <v>2</v>
      </c>
    </row>
    <row r="2" spans="1:3" x14ac:dyDescent="0.25">
      <c r="A2" s="78" t="s">
        <v>3</v>
      </c>
      <c r="B2" s="80" t="s">
        <v>4</v>
      </c>
      <c r="C2" s="42" t="s">
        <v>5</v>
      </c>
    </row>
    <row r="3" spans="1:3" x14ac:dyDescent="0.25">
      <c r="A3" s="79"/>
      <c r="B3" s="81"/>
      <c r="C3" s="43" t="s">
        <v>6</v>
      </c>
    </row>
    <row r="4" spans="1:3" x14ac:dyDescent="0.25">
      <c r="A4" s="79"/>
      <c r="B4" s="81"/>
      <c r="C4" s="43" t="s">
        <v>7</v>
      </c>
    </row>
    <row r="5" spans="1:3" x14ac:dyDescent="0.25">
      <c r="A5" s="44" t="s">
        <v>8</v>
      </c>
      <c r="B5" s="45" t="s">
        <v>9</v>
      </c>
      <c r="C5" s="46">
        <v>46.5</v>
      </c>
    </row>
    <row r="6" spans="1:3" ht="15.75" thickBot="1" x14ac:dyDescent="0.3">
      <c r="A6" s="47"/>
      <c r="B6" s="48"/>
      <c r="C6" s="49"/>
    </row>
    <row r="7" spans="1:3" x14ac:dyDescent="0.25">
      <c r="A7" s="50" t="s">
        <v>10</v>
      </c>
      <c r="B7" s="45"/>
      <c r="C7" s="46"/>
    </row>
    <row r="8" spans="1:3" ht="15.75" x14ac:dyDescent="0.25">
      <c r="A8" s="51" t="s">
        <v>11</v>
      </c>
      <c r="B8" s="52"/>
      <c r="C8" s="46" t="s">
        <v>12</v>
      </c>
    </row>
    <row r="9" spans="1:3" ht="15.75" x14ac:dyDescent="0.25">
      <c r="A9" s="51" t="s">
        <v>13</v>
      </c>
      <c r="B9" s="52"/>
      <c r="C9" s="46" t="s">
        <v>14</v>
      </c>
    </row>
    <row r="10" spans="1:3" x14ac:dyDescent="0.25">
      <c r="A10" s="51" t="s">
        <v>15</v>
      </c>
      <c r="B10" s="45" t="s">
        <v>16</v>
      </c>
      <c r="C10" s="46">
        <v>773</v>
      </c>
    </row>
    <row r="11" spans="1:3" x14ac:dyDescent="0.25">
      <c r="A11" s="51" t="s">
        <v>17</v>
      </c>
      <c r="B11" s="45" t="s">
        <v>18</v>
      </c>
      <c r="C11" s="46">
        <v>33.9</v>
      </c>
    </row>
    <row r="12" spans="1:3" x14ac:dyDescent="0.25">
      <c r="A12" s="51" t="s">
        <v>19</v>
      </c>
      <c r="B12" s="45" t="s">
        <v>20</v>
      </c>
      <c r="C12" s="46">
        <v>2.6</v>
      </c>
    </row>
    <row r="13" spans="1:3" ht="16.5" thickBot="1" x14ac:dyDescent="0.3">
      <c r="A13" s="51"/>
      <c r="B13" s="52"/>
      <c r="C13" s="53"/>
    </row>
    <row r="14" spans="1:3" ht="15.75" x14ac:dyDescent="0.25">
      <c r="A14" s="54" t="s">
        <v>21</v>
      </c>
      <c r="B14" s="55"/>
      <c r="C14" s="56"/>
    </row>
    <row r="15" spans="1:3" ht="15.75" x14ac:dyDescent="0.25">
      <c r="A15" s="51" t="s">
        <v>11</v>
      </c>
      <c r="B15" s="52"/>
      <c r="C15" s="46" t="s">
        <v>12</v>
      </c>
    </row>
    <row r="16" spans="1:3" x14ac:dyDescent="0.25">
      <c r="A16" s="51" t="s">
        <v>22</v>
      </c>
      <c r="B16" s="45" t="s">
        <v>23</v>
      </c>
      <c r="C16" s="46" t="s">
        <v>24</v>
      </c>
    </row>
    <row r="17" spans="1:3" x14ac:dyDescent="0.25">
      <c r="A17" s="51" t="s">
        <v>25</v>
      </c>
      <c r="B17" s="45" t="s">
        <v>23</v>
      </c>
      <c r="C17" s="46">
        <v>1185</v>
      </c>
    </row>
    <row r="18" spans="1:3" x14ac:dyDescent="0.25">
      <c r="A18" s="51" t="s">
        <v>26</v>
      </c>
      <c r="B18" s="45" t="s">
        <v>18</v>
      </c>
      <c r="C18" s="46">
        <v>28.5</v>
      </c>
    </row>
    <row r="19" spans="1:3" ht="16.5" thickBot="1" x14ac:dyDescent="0.3">
      <c r="A19" s="57"/>
      <c r="B19" s="58"/>
      <c r="C19" s="59"/>
    </row>
    <row r="20" spans="1:3" ht="15.75" x14ac:dyDescent="0.25">
      <c r="A20" s="50" t="s">
        <v>27</v>
      </c>
      <c r="B20" s="52"/>
      <c r="C20" s="60"/>
    </row>
    <row r="21" spans="1:3" ht="15.75" x14ac:dyDescent="0.25">
      <c r="A21" s="51" t="s">
        <v>11</v>
      </c>
      <c r="B21" s="52"/>
      <c r="C21" s="46" t="s">
        <v>28</v>
      </c>
    </row>
    <row r="22" spans="1:3" ht="15.75" x14ac:dyDescent="0.25">
      <c r="A22" s="51" t="s">
        <v>13</v>
      </c>
      <c r="B22" s="52"/>
      <c r="C22" s="46" t="s">
        <v>14</v>
      </c>
    </row>
    <row r="23" spans="1:3" x14ac:dyDescent="0.25">
      <c r="A23" s="51" t="s">
        <v>15</v>
      </c>
      <c r="B23" s="45" t="s">
        <v>23</v>
      </c>
      <c r="C23" s="46">
        <v>593</v>
      </c>
    </row>
    <row r="24" spans="1:3" x14ac:dyDescent="0.25">
      <c r="A24" s="51" t="s">
        <v>29</v>
      </c>
      <c r="B24" s="45" t="s">
        <v>20</v>
      </c>
      <c r="C24" s="46">
        <v>0.77</v>
      </c>
    </row>
    <row r="25" spans="1:3" x14ac:dyDescent="0.25">
      <c r="A25" s="51" t="s">
        <v>30</v>
      </c>
      <c r="B25" s="45" t="s">
        <v>18</v>
      </c>
      <c r="C25" s="46">
        <v>28.2</v>
      </c>
    </row>
    <row r="26" spans="1:3" ht="15.75" thickBot="1" x14ac:dyDescent="0.3">
      <c r="A26" s="51"/>
      <c r="B26" s="45"/>
      <c r="C26" s="46"/>
    </row>
    <row r="27" spans="1:3" x14ac:dyDescent="0.25">
      <c r="A27" s="54" t="s">
        <v>31</v>
      </c>
      <c r="B27" s="61"/>
      <c r="C27" s="62"/>
    </row>
    <row r="28" spans="1:3" x14ac:dyDescent="0.25">
      <c r="A28" s="51" t="s">
        <v>11</v>
      </c>
      <c r="B28" s="45"/>
      <c r="C28" s="46" t="s">
        <v>28</v>
      </c>
    </row>
    <row r="29" spans="1:3" x14ac:dyDescent="0.25">
      <c r="A29" s="51" t="s">
        <v>13</v>
      </c>
      <c r="B29" s="45"/>
      <c r="C29" s="46" t="s">
        <v>14</v>
      </c>
    </row>
    <row r="30" spans="1:3" x14ac:dyDescent="0.25">
      <c r="A30" s="51" t="s">
        <v>15</v>
      </c>
      <c r="B30" s="45" t="s">
        <v>23</v>
      </c>
      <c r="C30" s="46">
        <v>453</v>
      </c>
    </row>
    <row r="31" spans="1:3" x14ac:dyDescent="0.25">
      <c r="A31" s="51" t="s">
        <v>30</v>
      </c>
      <c r="B31" s="45" t="s">
        <v>18</v>
      </c>
      <c r="C31" s="46">
        <v>28</v>
      </c>
    </row>
    <row r="32" spans="1:3" x14ac:dyDescent="0.25">
      <c r="A32" s="51"/>
      <c r="B32" s="45"/>
      <c r="C32" s="46"/>
    </row>
    <row r="33" spans="1:3" ht="15.75" thickBot="1" x14ac:dyDescent="0.3">
      <c r="A33" s="57"/>
      <c r="B33" s="48"/>
      <c r="C33" s="49"/>
    </row>
    <row r="34" spans="1:3" x14ac:dyDescent="0.25">
      <c r="A34" s="50" t="s">
        <v>32</v>
      </c>
      <c r="B34" s="45"/>
      <c r="C34" s="46"/>
    </row>
    <row r="35" spans="1:3" x14ac:dyDescent="0.25">
      <c r="A35" s="51" t="s">
        <v>33</v>
      </c>
      <c r="B35" s="45" t="s">
        <v>34</v>
      </c>
      <c r="C35" s="46" t="s">
        <v>35</v>
      </c>
    </row>
    <row r="36" spans="1:3" x14ac:dyDescent="0.25">
      <c r="A36" s="51" t="s">
        <v>36</v>
      </c>
      <c r="B36" s="45" t="s">
        <v>18</v>
      </c>
      <c r="C36" s="46">
        <v>4.4000000000000004</v>
      </c>
    </row>
    <row r="37" spans="1:3" x14ac:dyDescent="0.25">
      <c r="A37" s="51" t="s">
        <v>37</v>
      </c>
      <c r="B37" s="45" t="s">
        <v>18</v>
      </c>
      <c r="C37" s="46" t="s">
        <v>38</v>
      </c>
    </row>
    <row r="38" spans="1:3" ht="15.75" thickBot="1" x14ac:dyDescent="0.3">
      <c r="A38" s="51"/>
      <c r="B38" s="45"/>
      <c r="C38" s="46"/>
    </row>
    <row r="39" spans="1:3" x14ac:dyDescent="0.25">
      <c r="A39" s="54" t="s">
        <v>39</v>
      </c>
      <c r="B39" s="61"/>
      <c r="C39" s="62"/>
    </row>
    <row r="40" spans="1:3" x14ac:dyDescent="0.25">
      <c r="A40" s="51" t="s">
        <v>33</v>
      </c>
      <c r="B40" s="45" t="s">
        <v>34</v>
      </c>
      <c r="C40" s="46" t="s">
        <v>40</v>
      </c>
    </row>
    <row r="41" spans="1:3" x14ac:dyDescent="0.25">
      <c r="A41" s="51" t="s">
        <v>36</v>
      </c>
      <c r="B41" s="45" t="s">
        <v>18</v>
      </c>
      <c r="C41" s="46">
        <v>4.8000000000000001E-2</v>
      </c>
    </row>
    <row r="42" spans="1:3" ht="15.75" thickBot="1" x14ac:dyDescent="0.3">
      <c r="A42" s="57" t="s">
        <v>37</v>
      </c>
      <c r="B42" s="48" t="s">
        <v>18</v>
      </c>
      <c r="C42" s="49" t="s">
        <v>41</v>
      </c>
    </row>
    <row r="43" spans="1:3" x14ac:dyDescent="0.25">
      <c r="A43" s="63" t="s">
        <v>86</v>
      </c>
      <c r="B43" s="64"/>
      <c r="C43" s="65"/>
    </row>
    <row r="44" spans="1:3" x14ac:dyDescent="0.25">
      <c r="A44" s="66" t="s">
        <v>53</v>
      </c>
      <c r="B44" s="38" t="s">
        <v>49</v>
      </c>
      <c r="C44" s="46">
        <v>2</v>
      </c>
    </row>
    <row r="45" spans="1:3" x14ac:dyDescent="0.25">
      <c r="A45" s="66" t="s">
        <v>54</v>
      </c>
      <c r="B45" s="38" t="s">
        <v>23</v>
      </c>
      <c r="C45" s="46">
        <v>308</v>
      </c>
    </row>
    <row r="46" spans="1:3" x14ac:dyDescent="0.25">
      <c r="A46" s="66" t="s">
        <v>33</v>
      </c>
      <c r="B46" s="45" t="s">
        <v>34</v>
      </c>
      <c r="C46" s="46" t="s">
        <v>88</v>
      </c>
    </row>
    <row r="47" spans="1:3" x14ac:dyDescent="0.25">
      <c r="A47" s="66" t="s">
        <v>55</v>
      </c>
      <c r="B47" s="67" t="s">
        <v>18</v>
      </c>
      <c r="C47" s="46">
        <v>200</v>
      </c>
    </row>
    <row r="48" spans="1:3" ht="15.75" thickBot="1" x14ac:dyDescent="0.3">
      <c r="A48" s="68" t="s">
        <v>87</v>
      </c>
      <c r="B48" s="48" t="s">
        <v>23</v>
      </c>
      <c r="C48" s="49">
        <v>298</v>
      </c>
    </row>
    <row r="49" spans="1:4" x14ac:dyDescent="0.25">
      <c r="A49" s="69"/>
      <c r="B49" s="69"/>
      <c r="C49" s="69"/>
      <c r="D49" s="1"/>
    </row>
    <row r="50" spans="1:4" x14ac:dyDescent="0.25">
      <c r="A50" s="37"/>
      <c r="B50" s="13"/>
      <c r="C50" s="13"/>
      <c r="D50" s="1"/>
    </row>
    <row r="51" spans="1:4" x14ac:dyDescent="0.25">
      <c r="A51" s="37"/>
      <c r="B51" s="13"/>
      <c r="C51" s="13"/>
      <c r="D51" s="1"/>
    </row>
    <row r="52" spans="1:4" x14ac:dyDescent="0.25">
      <c r="A52" s="37"/>
      <c r="B52" s="13"/>
      <c r="C52" s="13"/>
      <c r="D52" s="1"/>
    </row>
    <row r="53" spans="1:4" x14ac:dyDescent="0.25">
      <c r="A53" s="37"/>
      <c r="B53" s="13"/>
      <c r="C53" s="13"/>
      <c r="D53" s="1"/>
    </row>
    <row r="54" spans="1:4" x14ac:dyDescent="0.25">
      <c r="A54" s="37"/>
      <c r="B54" s="13"/>
      <c r="C54" s="13"/>
      <c r="D54" s="1"/>
    </row>
    <row r="55" spans="1:4" x14ac:dyDescent="0.25">
      <c r="D55" s="1"/>
    </row>
  </sheetData>
  <mergeCells count="2">
    <mergeCell ref="A2:A4"/>
    <mergeCell ref="B2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workbookViewId="0">
      <selection activeCell="E4" sqref="E4"/>
    </sheetView>
  </sheetViews>
  <sheetFormatPr defaultRowHeight="15" x14ac:dyDescent="0.25"/>
  <cols>
    <col min="1" max="1" width="32.140625" style="70" bestFit="1" customWidth="1"/>
    <col min="2" max="2" width="14.42578125" style="70" bestFit="1" customWidth="1"/>
    <col min="3" max="3" width="18.140625" style="70" bestFit="1" customWidth="1"/>
  </cols>
  <sheetData>
    <row r="1" spans="1:3" ht="15.75" thickBot="1" x14ac:dyDescent="0.3">
      <c r="A1" s="39" t="s">
        <v>42</v>
      </c>
      <c r="B1" s="40" t="s">
        <v>1</v>
      </c>
      <c r="C1" s="41"/>
    </row>
    <row r="2" spans="1:3" x14ac:dyDescent="0.25">
      <c r="A2" s="78" t="s">
        <v>3</v>
      </c>
      <c r="B2" s="80" t="s">
        <v>4</v>
      </c>
      <c r="C2" s="42" t="s">
        <v>5</v>
      </c>
    </row>
    <row r="3" spans="1:3" x14ac:dyDescent="0.25">
      <c r="A3" s="79"/>
      <c r="B3" s="81"/>
      <c r="C3" s="43" t="s">
        <v>6</v>
      </c>
    </row>
    <row r="4" spans="1:3" x14ac:dyDescent="0.25">
      <c r="A4" s="79"/>
      <c r="B4" s="81"/>
      <c r="C4" s="43" t="s">
        <v>7</v>
      </c>
    </row>
    <row r="5" spans="1:3" x14ac:dyDescent="0.25">
      <c r="A5" s="44" t="s">
        <v>8</v>
      </c>
      <c r="B5" s="45" t="s">
        <v>9</v>
      </c>
      <c r="C5" s="46">
        <v>46.5</v>
      </c>
    </row>
    <row r="6" spans="1:3" ht="15.75" thickBot="1" x14ac:dyDescent="0.3">
      <c r="A6" s="47"/>
      <c r="B6" s="48"/>
      <c r="C6" s="49"/>
    </row>
    <row r="7" spans="1:3" x14ac:dyDescent="0.25">
      <c r="A7" s="50" t="s">
        <v>10</v>
      </c>
      <c r="B7" s="45"/>
      <c r="C7" s="46"/>
    </row>
    <row r="8" spans="1:3" ht="15.75" x14ac:dyDescent="0.25">
      <c r="A8" s="51" t="s">
        <v>11</v>
      </c>
      <c r="B8" s="52"/>
      <c r="C8" s="46" t="s">
        <v>12</v>
      </c>
    </row>
    <row r="9" spans="1:3" ht="15.75" x14ac:dyDescent="0.25">
      <c r="A9" s="51" t="s">
        <v>13</v>
      </c>
      <c r="B9" s="52"/>
      <c r="C9" s="46" t="s">
        <v>14</v>
      </c>
    </row>
    <row r="10" spans="1:3" x14ac:dyDescent="0.25">
      <c r="A10" s="71" t="s">
        <v>15</v>
      </c>
      <c r="B10" s="67" t="s">
        <v>16</v>
      </c>
      <c r="C10" s="72">
        <v>823</v>
      </c>
    </row>
    <row r="11" spans="1:3" x14ac:dyDescent="0.25">
      <c r="A11" s="71" t="s">
        <v>17</v>
      </c>
      <c r="B11" s="67" t="s">
        <v>18</v>
      </c>
      <c r="C11" s="72">
        <v>33.9</v>
      </c>
    </row>
    <row r="12" spans="1:3" x14ac:dyDescent="0.25">
      <c r="A12" s="71" t="s">
        <v>19</v>
      </c>
      <c r="B12" s="67" t="s">
        <v>20</v>
      </c>
      <c r="C12" s="72">
        <v>1.5</v>
      </c>
    </row>
    <row r="13" spans="1:3" ht="16.5" thickBot="1" x14ac:dyDescent="0.3">
      <c r="A13" s="71"/>
      <c r="B13" s="73"/>
      <c r="C13" s="74"/>
    </row>
    <row r="14" spans="1:3" ht="15.75" x14ac:dyDescent="0.25">
      <c r="A14" s="75" t="s">
        <v>21</v>
      </c>
      <c r="B14" s="76"/>
      <c r="C14" s="77"/>
    </row>
    <row r="15" spans="1:3" ht="15.75" x14ac:dyDescent="0.25">
      <c r="A15" s="71" t="s">
        <v>11</v>
      </c>
      <c r="B15" s="73"/>
      <c r="C15" s="72" t="s">
        <v>12</v>
      </c>
    </row>
    <row r="16" spans="1:3" x14ac:dyDescent="0.25">
      <c r="A16" s="71" t="s">
        <v>22</v>
      </c>
      <c r="B16" s="67" t="s">
        <v>23</v>
      </c>
      <c r="C16" s="72" t="s">
        <v>14</v>
      </c>
    </row>
    <row r="17" spans="1:3" x14ac:dyDescent="0.25">
      <c r="A17" s="71" t="s">
        <v>73</v>
      </c>
      <c r="B17" s="67" t="s">
        <v>23</v>
      </c>
      <c r="C17" s="72">
        <v>973</v>
      </c>
    </row>
    <row r="18" spans="1:3" x14ac:dyDescent="0.25">
      <c r="A18" s="71" t="s">
        <v>26</v>
      </c>
      <c r="B18" s="67" t="s">
        <v>18</v>
      </c>
      <c r="C18" s="72">
        <v>28.5</v>
      </c>
    </row>
    <row r="19" spans="1:3" x14ac:dyDescent="0.25">
      <c r="A19" s="71" t="s">
        <v>43</v>
      </c>
      <c r="B19" s="67" t="s">
        <v>20</v>
      </c>
      <c r="C19" s="72">
        <v>0.53</v>
      </c>
    </row>
    <row r="20" spans="1:3" ht="16.5" thickBot="1" x14ac:dyDescent="0.3">
      <c r="A20" s="57"/>
      <c r="B20" s="58"/>
      <c r="C20" s="59"/>
    </row>
    <row r="21" spans="1:3" ht="15.75" x14ac:dyDescent="0.25">
      <c r="A21" s="50" t="s">
        <v>27</v>
      </c>
      <c r="B21" s="52"/>
      <c r="C21" s="60"/>
    </row>
    <row r="22" spans="1:3" ht="15.75" x14ac:dyDescent="0.25">
      <c r="A22" s="51" t="s">
        <v>11</v>
      </c>
      <c r="B22" s="52"/>
      <c r="C22" s="46" t="s">
        <v>28</v>
      </c>
    </row>
    <row r="23" spans="1:3" ht="15.75" x14ac:dyDescent="0.25">
      <c r="A23" s="51" t="s">
        <v>13</v>
      </c>
      <c r="B23" s="52"/>
      <c r="C23" s="46" t="s">
        <v>14</v>
      </c>
    </row>
    <row r="24" spans="1:3" x14ac:dyDescent="0.25">
      <c r="A24" s="51" t="s">
        <v>15</v>
      </c>
      <c r="B24" s="45" t="s">
        <v>23</v>
      </c>
      <c r="C24" s="46">
        <v>593</v>
      </c>
    </row>
    <row r="25" spans="1:3" x14ac:dyDescent="0.25">
      <c r="A25" s="51" t="s">
        <v>29</v>
      </c>
      <c r="B25" s="45" t="s">
        <v>20</v>
      </c>
      <c r="C25" s="46">
        <v>0.77</v>
      </c>
    </row>
    <row r="26" spans="1:3" x14ac:dyDescent="0.25">
      <c r="A26" s="51" t="s">
        <v>30</v>
      </c>
      <c r="B26" s="45" t="s">
        <v>18</v>
      </c>
      <c r="C26" s="46">
        <v>28.2</v>
      </c>
    </row>
    <row r="27" spans="1:3" ht="15.75" thickBot="1" x14ac:dyDescent="0.3">
      <c r="A27" s="51"/>
      <c r="B27" s="45"/>
      <c r="C27" s="46"/>
    </row>
    <row r="28" spans="1:3" x14ac:dyDescent="0.25">
      <c r="A28" s="54" t="s">
        <v>31</v>
      </c>
      <c r="B28" s="61"/>
      <c r="C28" s="62"/>
    </row>
    <row r="29" spans="1:3" x14ac:dyDescent="0.25">
      <c r="A29" s="51" t="s">
        <v>11</v>
      </c>
      <c r="B29" s="45"/>
      <c r="C29" s="46" t="s">
        <v>28</v>
      </c>
    </row>
    <row r="30" spans="1:3" x14ac:dyDescent="0.25">
      <c r="A30" s="51" t="s">
        <v>13</v>
      </c>
      <c r="B30" s="45"/>
      <c r="C30" s="46" t="s">
        <v>14</v>
      </c>
    </row>
    <row r="31" spans="1:3" x14ac:dyDescent="0.25">
      <c r="A31" s="51" t="s">
        <v>15</v>
      </c>
      <c r="B31" s="45" t="s">
        <v>23</v>
      </c>
      <c r="C31" s="46">
        <v>453</v>
      </c>
    </row>
    <row r="32" spans="1:3" x14ac:dyDescent="0.25">
      <c r="A32" s="51" t="s">
        <v>30</v>
      </c>
      <c r="B32" s="45" t="s">
        <v>18</v>
      </c>
      <c r="C32" s="46">
        <v>28</v>
      </c>
    </row>
    <row r="33" spans="1:3" x14ac:dyDescent="0.25">
      <c r="A33" s="51"/>
      <c r="B33" s="45"/>
      <c r="C33" s="46"/>
    </row>
    <row r="34" spans="1:3" ht="15.75" thickBot="1" x14ac:dyDescent="0.3">
      <c r="A34" s="57"/>
      <c r="B34" s="48"/>
      <c r="C34" s="49"/>
    </row>
    <row r="35" spans="1:3" x14ac:dyDescent="0.25">
      <c r="A35" s="50" t="s">
        <v>32</v>
      </c>
      <c r="B35" s="45"/>
      <c r="C35" s="46"/>
    </row>
    <row r="36" spans="1:3" x14ac:dyDescent="0.25">
      <c r="A36" s="51" t="s">
        <v>33</v>
      </c>
      <c r="B36" s="45" t="s">
        <v>34</v>
      </c>
      <c r="C36" s="46" t="s">
        <v>35</v>
      </c>
    </row>
    <row r="37" spans="1:3" x14ac:dyDescent="0.25">
      <c r="A37" s="51" t="s">
        <v>36</v>
      </c>
      <c r="B37" s="45" t="s">
        <v>18</v>
      </c>
      <c r="C37" s="46">
        <v>4.4000000000000004</v>
      </c>
    </row>
    <row r="38" spans="1:3" x14ac:dyDescent="0.25">
      <c r="A38" s="51" t="s">
        <v>37</v>
      </c>
      <c r="B38" s="45" t="s">
        <v>18</v>
      </c>
      <c r="C38" s="46" t="s">
        <v>38</v>
      </c>
    </row>
    <row r="39" spans="1:3" ht="15.75" thickBot="1" x14ac:dyDescent="0.3">
      <c r="A39" s="51"/>
      <c r="B39" s="45"/>
      <c r="C39" s="46"/>
    </row>
    <row r="40" spans="1:3" x14ac:dyDescent="0.25">
      <c r="A40" s="54" t="s">
        <v>39</v>
      </c>
      <c r="B40" s="61"/>
      <c r="C40" s="62"/>
    </row>
    <row r="41" spans="1:3" x14ac:dyDescent="0.25">
      <c r="A41" s="51" t="s">
        <v>33</v>
      </c>
      <c r="B41" s="45" t="s">
        <v>34</v>
      </c>
      <c r="C41" s="46" t="s">
        <v>40</v>
      </c>
    </row>
    <row r="42" spans="1:3" x14ac:dyDescent="0.25">
      <c r="A42" s="51" t="s">
        <v>36</v>
      </c>
      <c r="B42" s="45" t="s">
        <v>18</v>
      </c>
      <c r="C42" s="46">
        <v>4.8000000000000001E-2</v>
      </c>
    </row>
    <row r="43" spans="1:3" ht="15.75" thickBot="1" x14ac:dyDescent="0.3">
      <c r="A43" s="57" t="s">
        <v>37</v>
      </c>
      <c r="B43" s="48" t="s">
        <v>18</v>
      </c>
      <c r="C43" s="49" t="s">
        <v>41</v>
      </c>
    </row>
  </sheetData>
  <mergeCells count="2">
    <mergeCell ref="A2:A4"/>
    <mergeCell ref="B2:B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C19" sqref="C19"/>
    </sheetView>
  </sheetViews>
  <sheetFormatPr defaultRowHeight="15" x14ac:dyDescent="0.25"/>
  <cols>
    <col min="1" max="1" width="19.28515625" bestFit="1" customWidth="1"/>
    <col min="2" max="2" width="11.5703125" customWidth="1"/>
    <col min="3" max="3" width="12" customWidth="1"/>
    <col min="4" max="4" width="11.5703125" customWidth="1"/>
    <col min="5" max="5" width="12" customWidth="1"/>
    <col min="6" max="6" width="11.5703125" customWidth="1"/>
    <col min="7" max="7" width="12" customWidth="1"/>
  </cols>
  <sheetData>
    <row r="1" spans="1:7" x14ac:dyDescent="0.25">
      <c r="B1" s="82" t="s">
        <v>76</v>
      </c>
      <c r="C1" s="83"/>
      <c r="D1" s="82" t="s">
        <v>77</v>
      </c>
      <c r="E1" s="83"/>
      <c r="F1" s="82" t="s">
        <v>78</v>
      </c>
      <c r="G1" s="83"/>
    </row>
    <row r="2" spans="1:7" ht="15.75" thickBot="1" x14ac:dyDescent="0.3">
      <c r="B2" s="84"/>
      <c r="C2" s="85"/>
      <c r="D2" s="84"/>
      <c r="E2" s="85"/>
      <c r="F2" s="84"/>
      <c r="G2" s="85"/>
    </row>
    <row r="3" spans="1:7" ht="15.75" thickBot="1" x14ac:dyDescent="0.3">
      <c r="A3" s="24"/>
      <c r="B3" s="25" t="s">
        <v>83</v>
      </c>
      <c r="C3" s="26" t="s">
        <v>84</v>
      </c>
      <c r="D3" s="25" t="s">
        <v>83</v>
      </c>
      <c r="E3" s="26" t="s">
        <v>84</v>
      </c>
      <c r="F3" s="25" t="s">
        <v>83</v>
      </c>
      <c r="G3" s="26" t="s">
        <v>84</v>
      </c>
    </row>
    <row r="4" spans="1:7" ht="18" x14ac:dyDescent="0.35">
      <c r="A4" s="23" t="s">
        <v>79</v>
      </c>
      <c r="B4" s="29">
        <v>0.91284999999999994</v>
      </c>
      <c r="C4" s="34">
        <v>0.90068499999999996</v>
      </c>
      <c r="D4" s="29">
        <v>0.92608999999999997</v>
      </c>
      <c r="E4" s="30">
        <v>0.913385</v>
      </c>
      <c r="F4" s="29">
        <f t="shared" ref="F4:G4" si="0">(D4+E4)/2</f>
        <v>0.91973749999999999</v>
      </c>
      <c r="G4" s="30">
        <f t="shared" si="0"/>
        <v>0.91656124999999999</v>
      </c>
    </row>
    <row r="5" spans="1:7" ht="18" x14ac:dyDescent="0.35">
      <c r="A5" s="23" t="s">
        <v>80</v>
      </c>
      <c r="B5" s="86">
        <v>0.98896499999999998</v>
      </c>
      <c r="C5" s="87"/>
      <c r="D5" s="86">
        <v>0.996915</v>
      </c>
      <c r="E5" s="88"/>
      <c r="F5" s="87">
        <v>0.99939500000000003</v>
      </c>
      <c r="G5" s="88"/>
    </row>
    <row r="6" spans="1:7" ht="18" x14ac:dyDescent="0.35">
      <c r="A6" s="23" t="s">
        <v>81</v>
      </c>
      <c r="B6" s="89">
        <v>0.99970499999999995</v>
      </c>
      <c r="C6" s="90"/>
      <c r="D6" s="89">
        <v>0.99973000000000001</v>
      </c>
      <c r="E6" s="90"/>
      <c r="F6" s="89">
        <v>0.99900599999999995</v>
      </c>
      <c r="G6" s="90"/>
    </row>
    <row r="7" spans="1:7" ht="18" x14ac:dyDescent="0.35">
      <c r="A7" s="23" t="s">
        <v>85</v>
      </c>
      <c r="B7" s="86">
        <v>0.96498499999999998</v>
      </c>
      <c r="C7" s="88"/>
      <c r="D7" s="86">
        <v>0.964256</v>
      </c>
      <c r="E7" s="88"/>
      <c r="F7" s="86">
        <v>0.96136999999999995</v>
      </c>
      <c r="G7" s="88"/>
    </row>
    <row r="8" spans="1:7" ht="33.75" thickBot="1" x14ac:dyDescent="0.4">
      <c r="A8" s="28" t="s">
        <v>82</v>
      </c>
      <c r="B8" s="31">
        <f>419.445/1000</f>
        <v>0.41944500000000001</v>
      </c>
      <c r="C8" s="32">
        <f>512.655/1000</f>
        <v>0.51265499999999997</v>
      </c>
      <c r="D8" s="31">
        <f>319.23/1000</f>
        <v>0.31923000000000001</v>
      </c>
      <c r="E8" s="33">
        <f>390.17/1000</f>
        <v>0.39017000000000002</v>
      </c>
      <c r="F8" s="32">
        <f>342.9/1000</f>
        <v>0.34289999999999998</v>
      </c>
      <c r="G8" s="33">
        <f>419.2/1000</f>
        <v>0.41919999999999996</v>
      </c>
    </row>
    <row r="10" spans="1:7" x14ac:dyDescent="0.25">
      <c r="G10" s="27"/>
    </row>
    <row r="11" spans="1:7" x14ac:dyDescent="0.25">
      <c r="C11" s="35"/>
    </row>
    <row r="14" spans="1:7" x14ac:dyDescent="0.25">
      <c r="E14" s="27"/>
    </row>
    <row r="20" spans="3:3" x14ac:dyDescent="0.25">
      <c r="C20" s="36"/>
    </row>
  </sheetData>
  <mergeCells count="12">
    <mergeCell ref="B7:C7"/>
    <mergeCell ref="D7:E7"/>
    <mergeCell ref="F7:G7"/>
    <mergeCell ref="B6:C6"/>
    <mergeCell ref="D6:E6"/>
    <mergeCell ref="F6:G6"/>
    <mergeCell ref="B1:C2"/>
    <mergeCell ref="D1:E2"/>
    <mergeCell ref="F1:G2"/>
    <mergeCell ref="B5:C5"/>
    <mergeCell ref="D5:E5"/>
    <mergeCell ref="F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A10" sqref="A10"/>
    </sheetView>
  </sheetViews>
  <sheetFormatPr defaultRowHeight="15" x14ac:dyDescent="0.25"/>
  <cols>
    <col min="1" max="1" width="53.140625" bestFit="1" customWidth="1"/>
    <col min="2" max="2" width="9.140625" style="2"/>
    <col min="3" max="3" width="13.42578125" style="2" customWidth="1"/>
  </cols>
  <sheetData>
    <row r="1" spans="1:5" ht="15.75" thickBot="1" x14ac:dyDescent="0.3">
      <c r="A1" s="3" t="s">
        <v>45</v>
      </c>
      <c r="B1" s="8"/>
      <c r="C1" s="9"/>
      <c r="D1" s="4"/>
      <c r="E1" s="4"/>
    </row>
    <row r="2" spans="1:5" x14ac:dyDescent="0.25">
      <c r="A2" s="3" t="s">
        <v>71</v>
      </c>
      <c r="B2" s="20"/>
      <c r="C2" s="21"/>
      <c r="D2" s="4"/>
      <c r="E2" s="4"/>
    </row>
    <row r="3" spans="1:5" x14ac:dyDescent="0.25">
      <c r="A3" s="12" t="s">
        <v>61</v>
      </c>
      <c r="B3" s="13" t="s">
        <v>18</v>
      </c>
      <c r="C3" s="14">
        <v>26</v>
      </c>
      <c r="D3" s="4"/>
      <c r="E3" s="4"/>
    </row>
    <row r="4" spans="1:5" x14ac:dyDescent="0.25">
      <c r="A4" s="12" t="s">
        <v>65</v>
      </c>
      <c r="B4" s="15" t="s">
        <v>49</v>
      </c>
      <c r="C4" s="14">
        <v>8</v>
      </c>
      <c r="D4" s="4"/>
      <c r="E4" s="4"/>
    </row>
    <row r="5" spans="1:5" x14ac:dyDescent="0.25">
      <c r="A5" s="12" t="s">
        <v>64</v>
      </c>
      <c r="B5" s="15" t="s">
        <v>68</v>
      </c>
      <c r="C5" s="14">
        <v>3</v>
      </c>
      <c r="D5" s="4"/>
      <c r="E5" s="4"/>
    </row>
    <row r="6" spans="1:5" x14ac:dyDescent="0.25">
      <c r="A6" s="12" t="s">
        <v>70</v>
      </c>
      <c r="B6" s="13" t="s">
        <v>69</v>
      </c>
      <c r="C6" s="14">
        <v>0.3</v>
      </c>
      <c r="D6" s="4"/>
      <c r="E6" s="4"/>
    </row>
    <row r="7" spans="1:5" x14ac:dyDescent="0.25">
      <c r="A7" s="12" t="s">
        <v>59</v>
      </c>
      <c r="B7" s="13" t="s">
        <v>58</v>
      </c>
      <c r="C7" s="14">
        <v>50</v>
      </c>
      <c r="D7" s="4"/>
      <c r="E7" s="4"/>
    </row>
    <row r="8" spans="1:5" ht="15.75" thickBot="1" x14ac:dyDescent="0.3">
      <c r="A8" s="17" t="s">
        <v>60</v>
      </c>
      <c r="B8" s="18" t="s">
        <v>23</v>
      </c>
      <c r="C8" s="19">
        <v>308</v>
      </c>
      <c r="D8" s="4"/>
      <c r="E8" s="4"/>
    </row>
    <row r="9" spans="1:5" x14ac:dyDescent="0.25">
      <c r="A9" s="10" t="s">
        <v>72</v>
      </c>
      <c r="B9" s="7"/>
      <c r="C9" s="11"/>
      <c r="D9" s="4"/>
      <c r="E9" s="4"/>
    </row>
    <row r="10" spans="1:5" x14ac:dyDescent="0.25">
      <c r="A10" s="12" t="s">
        <v>63</v>
      </c>
      <c r="B10" s="13" t="s">
        <v>18</v>
      </c>
      <c r="C10" s="14">
        <v>1.3</v>
      </c>
      <c r="D10" s="4"/>
      <c r="E10" s="4"/>
    </row>
    <row r="11" spans="1:5" x14ac:dyDescent="0.25">
      <c r="A11" s="12" t="s">
        <v>75</v>
      </c>
      <c r="B11" s="13" t="s">
        <v>18</v>
      </c>
      <c r="C11" s="14">
        <v>0.15</v>
      </c>
      <c r="D11" s="4"/>
      <c r="E11" s="4"/>
    </row>
    <row r="12" spans="1:5" x14ac:dyDescent="0.25">
      <c r="A12" s="12" t="s">
        <v>66</v>
      </c>
      <c r="B12" s="15" t="s">
        <v>49</v>
      </c>
      <c r="C12" s="14">
        <v>5</v>
      </c>
      <c r="D12" s="4"/>
      <c r="E12" s="4"/>
    </row>
    <row r="13" spans="1:5" ht="15.75" thickBot="1" x14ac:dyDescent="0.3">
      <c r="A13" s="12" t="s">
        <v>67</v>
      </c>
      <c r="B13" s="13" t="s">
        <v>68</v>
      </c>
      <c r="C13" s="14">
        <v>4</v>
      </c>
      <c r="D13" s="4"/>
      <c r="E13" s="4"/>
    </row>
    <row r="14" spans="1:5" x14ac:dyDescent="0.25">
      <c r="A14" s="3"/>
      <c r="B14" s="20"/>
      <c r="C14" s="21"/>
      <c r="D14" s="4"/>
      <c r="E14" s="4"/>
    </row>
    <row r="15" spans="1:5" x14ac:dyDescent="0.25">
      <c r="A15" s="12" t="s">
        <v>62</v>
      </c>
      <c r="B15" s="13" t="s">
        <v>18</v>
      </c>
      <c r="C15" s="14">
        <v>5</v>
      </c>
      <c r="D15" s="4"/>
      <c r="E15" s="4"/>
    </row>
    <row r="16" spans="1:5" x14ac:dyDescent="0.25">
      <c r="A16" s="12" t="s">
        <v>52</v>
      </c>
      <c r="B16" s="13" t="s">
        <v>23</v>
      </c>
      <c r="C16" s="14">
        <v>3</v>
      </c>
      <c r="D16" s="4"/>
      <c r="E16" s="4"/>
    </row>
    <row r="17" spans="1:5" x14ac:dyDescent="0.25">
      <c r="A17" s="12" t="s">
        <v>46</v>
      </c>
      <c r="B17" s="13" t="s">
        <v>23</v>
      </c>
      <c r="C17" s="14">
        <v>10</v>
      </c>
      <c r="D17" s="4"/>
      <c r="E17" s="4"/>
    </row>
    <row r="18" spans="1:5" x14ac:dyDescent="0.25">
      <c r="A18" s="12" t="s">
        <v>47</v>
      </c>
      <c r="B18" s="13" t="s">
        <v>23</v>
      </c>
      <c r="C18" s="14">
        <v>282</v>
      </c>
      <c r="D18" s="4"/>
      <c r="E18" s="4"/>
    </row>
    <row r="19" spans="1:5" x14ac:dyDescent="0.25">
      <c r="A19" s="12" t="s">
        <v>48</v>
      </c>
      <c r="B19" s="15" t="s">
        <v>49</v>
      </c>
      <c r="C19" s="14" t="s">
        <v>74</v>
      </c>
      <c r="D19" s="4"/>
      <c r="E19" s="4"/>
    </row>
    <row r="20" spans="1:5" ht="15.75" thickBot="1" x14ac:dyDescent="0.3">
      <c r="A20" s="17" t="s">
        <v>51</v>
      </c>
      <c r="B20" s="22" t="s">
        <v>49</v>
      </c>
      <c r="C20" s="19" t="s">
        <v>50</v>
      </c>
      <c r="D20" s="4"/>
      <c r="E20" s="4"/>
    </row>
    <row r="21" spans="1:5" x14ac:dyDescent="0.25">
      <c r="A21" s="10" t="s">
        <v>44</v>
      </c>
      <c r="B21" s="6"/>
      <c r="C21" s="16"/>
      <c r="D21" s="4"/>
      <c r="E21" s="4"/>
    </row>
    <row r="22" spans="1:5" x14ac:dyDescent="0.25">
      <c r="A22" s="12" t="s">
        <v>53</v>
      </c>
      <c r="B22" s="15" t="s">
        <v>49</v>
      </c>
      <c r="C22" s="14">
        <v>7</v>
      </c>
      <c r="D22" s="4"/>
      <c r="E22" s="4"/>
    </row>
    <row r="23" spans="1:5" x14ac:dyDescent="0.25">
      <c r="A23" s="12" t="s">
        <v>54</v>
      </c>
      <c r="B23" s="13" t="s">
        <v>23</v>
      </c>
      <c r="C23" s="14">
        <v>308</v>
      </c>
      <c r="D23" s="4"/>
      <c r="E23" s="4"/>
    </row>
    <row r="24" spans="1:5" x14ac:dyDescent="0.25">
      <c r="A24" s="12" t="s">
        <v>55</v>
      </c>
      <c r="B24" s="13" t="s">
        <v>18</v>
      </c>
      <c r="C24" s="14">
        <v>78</v>
      </c>
    </row>
    <row r="25" spans="1:5" x14ac:dyDescent="0.25">
      <c r="A25" s="12" t="s">
        <v>56</v>
      </c>
      <c r="B25" s="13" t="s">
        <v>23</v>
      </c>
      <c r="C25" s="14">
        <v>295</v>
      </c>
    </row>
    <row r="26" spans="1:5" ht="15.75" thickBot="1" x14ac:dyDescent="0.3">
      <c r="A26" s="17" t="s">
        <v>57</v>
      </c>
      <c r="B26" s="18" t="s">
        <v>18</v>
      </c>
      <c r="C26" s="19">
        <v>110</v>
      </c>
    </row>
    <row r="33" spans="1:3" x14ac:dyDescent="0.25">
      <c r="A33" s="4"/>
      <c r="B33" s="5"/>
      <c r="C33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SMR</vt:lpstr>
      <vt:lpstr>ATR</vt:lpstr>
      <vt:lpstr>VPSA</vt:lpstr>
      <vt:lpstr>MDEA</vt:lpstr>
    </vt:vector>
  </TitlesOfParts>
  <Company>ETH Zuerich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Antonini  Cristina</dc:creator>
  <cp:lastModifiedBy>Antonini  Cristina</cp:lastModifiedBy>
  <dcterms:created xsi:type="dcterms:W3CDTF">2019-12-05T15:10:13Z</dcterms:created>
  <dcterms:modified xsi:type="dcterms:W3CDTF">2020-01-22T14:53:35Z</dcterms:modified>
</cp:coreProperties>
</file>