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rive D\SBU (2019)\4th semester\Manuscripts\Sources of Salnity\Final article\Sources of Salnity\Manuscript\Groundwater Journal\Revised\Comments\Revised article\Submitted to ESPI Journal\Comments_Final submission\"/>
    </mc:Choice>
  </mc:AlternateContent>
  <xr:revisionPtr revIDLastSave="0" documentId="13_ncr:1_{66557016-BF46-414A-8AFA-02A1080CCA9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ble S1" sheetId="1" r:id="rId1"/>
    <sheet name="Table S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J25" i="2"/>
  <c r="K25" i="2"/>
  <c r="L25" i="2"/>
  <c r="M25" i="2"/>
  <c r="N25" i="2"/>
  <c r="D24" i="2"/>
  <c r="E24" i="2"/>
  <c r="F24" i="2"/>
  <c r="G24" i="2"/>
  <c r="H24" i="2"/>
  <c r="I24" i="2"/>
  <c r="J24" i="2"/>
  <c r="K24" i="2"/>
  <c r="L24" i="2"/>
  <c r="M24" i="2"/>
  <c r="N24" i="2"/>
  <c r="D23" i="2"/>
  <c r="E23" i="2"/>
  <c r="F23" i="2"/>
  <c r="G23" i="2"/>
  <c r="H23" i="2"/>
  <c r="I23" i="2"/>
  <c r="J23" i="2"/>
  <c r="K23" i="2"/>
  <c r="L23" i="2"/>
  <c r="M23" i="2"/>
  <c r="N23" i="2"/>
  <c r="D22" i="2"/>
  <c r="E22" i="2"/>
  <c r="F22" i="2"/>
  <c r="G22" i="2"/>
  <c r="H22" i="2"/>
  <c r="I22" i="2"/>
  <c r="J22" i="2"/>
  <c r="K22" i="2"/>
  <c r="L22" i="2"/>
  <c r="M22" i="2"/>
  <c r="N22" i="2"/>
  <c r="C25" i="2"/>
  <c r="C24" i="2"/>
  <c r="C23" i="2"/>
  <c r="C22" i="2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D47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C48" i="1"/>
  <c r="C47" i="1"/>
  <c r="C46" i="1"/>
  <c r="C45" i="1"/>
</calcChain>
</file>

<file path=xl/sharedStrings.xml><?xml version="1.0" encoding="utf-8"?>
<sst xmlns="http://schemas.openxmlformats.org/spreadsheetml/2006/main" count="112" uniqueCount="63">
  <si>
    <t>Depth</t>
  </si>
  <si>
    <t>Temp</t>
  </si>
  <si>
    <t>EC</t>
  </si>
  <si>
    <t>pH</t>
  </si>
  <si>
    <t>DO</t>
  </si>
  <si>
    <t>Ca</t>
  </si>
  <si>
    <t>Mg</t>
  </si>
  <si>
    <t>Na</t>
  </si>
  <si>
    <t>K</t>
  </si>
  <si>
    <t>Cl</t>
  </si>
  <si>
    <t>F</t>
  </si>
  <si>
    <t>Br</t>
  </si>
  <si>
    <t>B</t>
  </si>
  <si>
    <t>Fe</t>
  </si>
  <si>
    <t>Mn</t>
  </si>
  <si>
    <t>Sr</t>
  </si>
  <si>
    <t>U</t>
  </si>
  <si>
    <t>Al</t>
  </si>
  <si>
    <t>As</t>
  </si>
  <si>
    <t>Li</t>
  </si>
  <si>
    <t>Zn</t>
  </si>
  <si>
    <t>(m)</t>
  </si>
  <si>
    <t>(°C)</t>
  </si>
  <si>
    <t>(μS/cm)</t>
  </si>
  <si>
    <t>(-)</t>
  </si>
  <si>
    <t>(mg/L)</t>
  </si>
  <si>
    <t>(μg/L)</t>
  </si>
  <si>
    <t>-</t>
  </si>
  <si>
    <t>Well ID</t>
  </si>
  <si>
    <r>
      <t>SO</t>
    </r>
    <r>
      <rPr>
        <vertAlign val="subscript"/>
        <sz val="11"/>
        <color rgb="FF000000"/>
        <rFont val="Calibri "/>
      </rPr>
      <t>4</t>
    </r>
  </si>
  <si>
    <r>
      <t>HCO</t>
    </r>
    <r>
      <rPr>
        <vertAlign val="subscript"/>
        <sz val="11"/>
        <color rgb="FF000000"/>
        <rFont val="Calibri "/>
      </rPr>
      <t>3</t>
    </r>
  </si>
  <si>
    <r>
      <t>NO</t>
    </r>
    <r>
      <rPr>
        <vertAlign val="subscript"/>
        <sz val="11"/>
        <color rgb="FF000000"/>
        <rFont val="Calibri "/>
      </rPr>
      <t>3</t>
    </r>
  </si>
  <si>
    <r>
      <t>SiO</t>
    </r>
    <r>
      <rPr>
        <vertAlign val="subscript"/>
        <sz val="11"/>
        <color rgb="FF000000"/>
        <rFont val="Calibri "/>
      </rPr>
      <t>2</t>
    </r>
  </si>
  <si>
    <t>Table S1. Physiochemical parameters, ionic concentrations and statistical parameters of groundwater samples from the LKB aquifer measured during July to November 2004 (Broshears et al. 2005)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</si>
  <si>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</si>
  <si>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</si>
  <si>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</si>
  <si>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</si>
  <si>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</si>
  <si>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</si>
  <si>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</si>
  <si>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</si>
  <si>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</si>
  <si>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</si>
  <si>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</si>
  <si>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</si>
  <si>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</si>
  <si>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</si>
  <si>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</si>
  <si>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</si>
  <si>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</si>
  <si>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</si>
  <si>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r>
      <t>NO</t>
    </r>
    <r>
      <rPr>
        <sz val="11"/>
        <color theme="1"/>
        <rFont val="Calibri"/>
        <family val="2"/>
      </rPr>
      <t>₂</t>
    </r>
  </si>
  <si>
    <t xml:space="preserve">Table S2. Physiochemical parameters, ionic concentrations and statistical parameters of groundwater samples from the LKB aquifer measured during April 2021 </t>
  </si>
  <si>
    <t xml:space="preserve">    Min</t>
  </si>
  <si>
    <t xml:space="preserve">    Mean</t>
  </si>
  <si>
    <t xml:space="preserve">    Median</t>
  </si>
  <si>
    <t xml:space="preserve">    Max</t>
  </si>
  <si>
    <t xml:space="preserve">     Min</t>
  </si>
  <si>
    <t xml:space="preserve">     Mean</t>
  </si>
  <si>
    <t xml:space="preserve">     Median</t>
  </si>
  <si>
    <t xml:space="preserve">     Max</t>
  </si>
  <si>
    <t>17+C4:C24.8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</si>
</sst>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Calibri "/>
    </font>
    <font>
      <sz val="11"/>
      <color rgb="FF000000"/>
      <name val="Calibri "/>
    </font>
    <font>
      <sz val="11"/>
      <color theme="1"/>
      <name val="Calibri "/>
    </font>
    <font>
      <vertAlign val="subscript"/>
      <sz val="11"/>
      <color rgb="FF000000"/>
      <name val="Calibri "/>
    </font>
    <font>
      <b/>
      <sz val="11.5"/>
      <color theme="1"/>
      <name val="Calibri 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54"/>
  <sheetViews>
    <sheetView zoomScale="85" zoomScaleNormal="85" workbookViewId="0">
      <selection activeCell="C53" sqref="C53"/>
    </sheetView>
  </sheetViews>
  <sheetFormatPr defaultRowHeight="15"/>
  <cols>
    <col min="1" max="16384" width="9.140625" style="1"/>
  </cols>
  <sheetData>
    <row r="1" spans="1:26" s="11" customFormat="1" ht="34.5" customHeight="1" thickBot="1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</row>
    <row r="2" spans="1:26" s="4" customFormat="1" ht="18.75">
      <c r="A2" s="45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29</v>
      </c>
      <c r="M2" s="7" t="s">
        <v>30</v>
      </c>
      <c r="N2" s="7" t="s">
        <v>31</v>
      </c>
      <c r="O2" s="7" t="s">
        <v>10</v>
      </c>
      <c r="P2" s="7" t="s">
        <v>11</v>
      </c>
      <c r="Q2" s="7" t="s">
        <v>12</v>
      </c>
      <c r="R2" s="7" t="s">
        <v>32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8" t="s">
        <v>20</v>
      </c>
    </row>
    <row r="3" spans="1:26" s="4" customFormat="1" ht="16.5" customHeight="1" thickBot="1">
      <c r="A3" s="46"/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25</v>
      </c>
      <c r="H3" s="9" t="s">
        <v>25</v>
      </c>
      <c r="I3" s="9" t="s">
        <v>25</v>
      </c>
      <c r="J3" s="9" t="s">
        <v>25</v>
      </c>
      <c r="K3" s="9" t="s">
        <v>25</v>
      </c>
      <c r="L3" s="9" t="s">
        <v>25</v>
      </c>
      <c r="M3" s="9" t="s">
        <v>25</v>
      </c>
      <c r="N3" s="9" t="s">
        <v>25</v>
      </c>
      <c r="O3" s="9" t="s">
        <v>25</v>
      </c>
      <c r="P3" s="9" t="s">
        <v>25</v>
      </c>
      <c r="Q3" s="9" t="s">
        <v>26</v>
      </c>
      <c r="R3" s="9" t="s">
        <v>25</v>
      </c>
      <c r="S3" s="9" t="s">
        <v>26</v>
      </c>
      <c r="T3" s="9" t="s">
        <v>26</v>
      </c>
      <c r="U3" s="9" t="s">
        <v>26</v>
      </c>
      <c r="V3" s="9" t="s">
        <v>26</v>
      </c>
      <c r="W3" s="9" t="s">
        <v>26</v>
      </c>
      <c r="X3" s="9" t="s">
        <v>26</v>
      </c>
      <c r="Y3" s="9" t="s">
        <v>26</v>
      </c>
      <c r="Z3" s="10" t="s">
        <v>26</v>
      </c>
    </row>
    <row r="4" spans="1:26" s="4" customFormat="1" ht="15.95" customHeight="1">
      <c r="A4" s="2">
        <v>58</v>
      </c>
      <c r="B4" s="12">
        <v>60</v>
      </c>
      <c r="C4" s="12">
        <v>16.100000000000001</v>
      </c>
      <c r="D4" s="12">
        <v>1105</v>
      </c>
      <c r="E4" s="12">
        <v>7.3</v>
      </c>
      <c r="F4" s="12">
        <v>2.8</v>
      </c>
      <c r="G4" s="12">
        <v>60</v>
      </c>
      <c r="H4" s="12">
        <v>78</v>
      </c>
      <c r="I4" s="12">
        <v>75</v>
      </c>
      <c r="J4" s="12">
        <v>5.5</v>
      </c>
      <c r="K4" s="12">
        <v>185</v>
      </c>
      <c r="L4" s="12">
        <v>0.1</v>
      </c>
      <c r="M4" s="12">
        <v>463</v>
      </c>
      <c r="N4" s="12">
        <v>8.5</v>
      </c>
      <c r="O4" s="12">
        <v>0.3</v>
      </c>
      <c r="P4" s="12">
        <v>0.2</v>
      </c>
      <c r="Q4" s="14">
        <v>880</v>
      </c>
      <c r="R4" s="12">
        <v>33</v>
      </c>
      <c r="S4" s="12">
        <v>5.5</v>
      </c>
      <c r="T4" s="12">
        <v>1.1000000000000001</v>
      </c>
      <c r="U4" s="12">
        <v>1020</v>
      </c>
      <c r="V4" s="12">
        <v>7.6</v>
      </c>
      <c r="W4" s="12">
        <v>1.2</v>
      </c>
      <c r="X4" s="12">
        <v>2.5</v>
      </c>
      <c r="Y4" s="12">
        <v>184</v>
      </c>
      <c r="Z4" s="3">
        <v>3</v>
      </c>
    </row>
    <row r="5" spans="1:26" s="4" customFormat="1" ht="15.95" customHeight="1">
      <c r="A5" s="2">
        <v>125</v>
      </c>
      <c r="B5" s="12">
        <v>34.200000000000003</v>
      </c>
      <c r="C5" s="12">
        <v>15.8</v>
      </c>
      <c r="D5" s="12">
        <v>3420</v>
      </c>
      <c r="E5" s="12">
        <v>7.2</v>
      </c>
      <c r="F5" s="12">
        <v>12.9</v>
      </c>
      <c r="G5" s="12">
        <v>137</v>
      </c>
      <c r="H5" s="12">
        <v>104</v>
      </c>
      <c r="I5" s="12">
        <v>368</v>
      </c>
      <c r="J5" s="12">
        <v>18.399999999999999</v>
      </c>
      <c r="K5" s="12">
        <v>700</v>
      </c>
      <c r="L5" s="12">
        <v>956</v>
      </c>
      <c r="M5" s="12">
        <v>460</v>
      </c>
      <c r="N5" s="12">
        <v>106.2</v>
      </c>
      <c r="O5" s="12">
        <v>0.3</v>
      </c>
      <c r="P5" s="12">
        <v>0.3</v>
      </c>
      <c r="Q5" s="14">
        <v>1000</v>
      </c>
      <c r="R5" s="12">
        <v>29</v>
      </c>
      <c r="S5" s="12">
        <v>30</v>
      </c>
      <c r="T5" s="12">
        <v>9</v>
      </c>
      <c r="U5" s="12">
        <v>1900</v>
      </c>
      <c r="V5" s="12">
        <v>7.1</v>
      </c>
      <c r="W5" s="12">
        <v>1.6</v>
      </c>
      <c r="X5" s="12">
        <v>1.1000000000000001</v>
      </c>
      <c r="Y5" s="12">
        <v>152</v>
      </c>
      <c r="Z5" s="3">
        <v>1250</v>
      </c>
    </row>
    <row r="6" spans="1:26" s="4" customFormat="1" ht="15.95" customHeight="1">
      <c r="A6" s="2">
        <v>126</v>
      </c>
      <c r="B6" s="12">
        <v>60</v>
      </c>
      <c r="C6" s="12">
        <v>14.8</v>
      </c>
      <c r="D6" s="12">
        <v>1056</v>
      </c>
      <c r="E6" s="12">
        <v>7.2</v>
      </c>
      <c r="F6" s="12">
        <v>6.3</v>
      </c>
      <c r="G6" s="12">
        <v>84</v>
      </c>
      <c r="H6" s="12">
        <v>55</v>
      </c>
      <c r="I6" s="12">
        <v>61</v>
      </c>
      <c r="J6" s="12">
        <v>8.6999999999999993</v>
      </c>
      <c r="K6" s="12">
        <v>76</v>
      </c>
      <c r="L6" s="12">
        <v>53</v>
      </c>
      <c r="M6" s="12">
        <v>400</v>
      </c>
      <c r="N6" s="12">
        <v>37.6</v>
      </c>
      <c r="O6" s="12">
        <v>0.2</v>
      </c>
      <c r="P6" s="12">
        <v>0.2</v>
      </c>
      <c r="Q6" s="14">
        <v>785</v>
      </c>
      <c r="R6" s="12">
        <v>30</v>
      </c>
      <c r="S6" s="12">
        <v>3</v>
      </c>
      <c r="T6" s="12">
        <v>1.3</v>
      </c>
      <c r="U6" s="12">
        <v>828</v>
      </c>
      <c r="V6" s="12">
        <v>6.3</v>
      </c>
      <c r="W6" s="12">
        <v>13.1</v>
      </c>
      <c r="X6" s="12">
        <v>2.2000000000000002</v>
      </c>
      <c r="Y6" s="12">
        <v>90</v>
      </c>
      <c r="Z6" s="3">
        <v>26.9</v>
      </c>
    </row>
    <row r="7" spans="1:26" s="4" customFormat="1" ht="15.95" customHeight="1">
      <c r="A7" s="2">
        <v>131</v>
      </c>
      <c r="B7" s="12">
        <v>39.4</v>
      </c>
      <c r="C7" s="12">
        <v>15.5</v>
      </c>
      <c r="D7" s="12">
        <v>844</v>
      </c>
      <c r="E7" s="12">
        <v>7.8</v>
      </c>
      <c r="F7" s="12">
        <v>8.6</v>
      </c>
      <c r="G7" s="12">
        <v>68</v>
      </c>
      <c r="H7" s="12">
        <v>43</v>
      </c>
      <c r="I7" s="12">
        <v>46</v>
      </c>
      <c r="J7" s="12">
        <v>5.0999999999999996</v>
      </c>
      <c r="K7" s="12">
        <v>55</v>
      </c>
      <c r="L7" s="12">
        <v>48</v>
      </c>
      <c r="M7" s="12">
        <v>407</v>
      </c>
      <c r="N7" s="12">
        <v>4</v>
      </c>
      <c r="O7" s="12">
        <v>0.2</v>
      </c>
      <c r="P7" s="12">
        <v>0.1</v>
      </c>
      <c r="Q7" s="14">
        <v>695</v>
      </c>
      <c r="R7" s="12">
        <v>27</v>
      </c>
      <c r="S7" s="12">
        <v>4.8</v>
      </c>
      <c r="T7" s="12">
        <v>0.4</v>
      </c>
      <c r="U7" s="12">
        <v>701</v>
      </c>
      <c r="V7" s="12">
        <v>4.8</v>
      </c>
      <c r="W7" s="12">
        <v>1.6</v>
      </c>
      <c r="X7" s="12">
        <v>2.4</v>
      </c>
      <c r="Y7" s="12">
        <v>109</v>
      </c>
      <c r="Z7" s="3">
        <v>139</v>
      </c>
    </row>
    <row r="8" spans="1:26" s="4" customFormat="1" ht="15.95" customHeight="1">
      <c r="A8" s="2">
        <v>132</v>
      </c>
      <c r="B8" s="12">
        <v>25.1</v>
      </c>
      <c r="C8" s="12">
        <v>15.9</v>
      </c>
      <c r="D8" s="12">
        <v>2760</v>
      </c>
      <c r="E8" s="12">
        <v>7</v>
      </c>
      <c r="F8" s="12" t="s">
        <v>27</v>
      </c>
      <c r="G8" s="12">
        <v>235</v>
      </c>
      <c r="H8" s="12">
        <v>109</v>
      </c>
      <c r="I8" s="12">
        <v>107</v>
      </c>
      <c r="J8" s="12">
        <v>12.5</v>
      </c>
      <c r="K8" s="12">
        <v>334</v>
      </c>
      <c r="L8" s="12">
        <v>113</v>
      </c>
      <c r="M8" s="12">
        <v>545</v>
      </c>
      <c r="N8" s="12">
        <v>144</v>
      </c>
      <c r="O8" s="12">
        <v>0.2</v>
      </c>
      <c r="P8" s="12">
        <v>0.4</v>
      </c>
      <c r="Q8" s="14">
        <v>799</v>
      </c>
      <c r="R8" s="12">
        <v>25</v>
      </c>
      <c r="S8" s="12">
        <v>9</v>
      </c>
      <c r="T8" s="12">
        <v>0.3</v>
      </c>
      <c r="U8" s="12">
        <v>2140</v>
      </c>
      <c r="V8" s="12">
        <v>4.9000000000000004</v>
      </c>
      <c r="W8" s="12">
        <v>1.6</v>
      </c>
      <c r="X8" s="12">
        <v>0.6</v>
      </c>
      <c r="Y8" s="12">
        <v>167</v>
      </c>
      <c r="Z8" s="3">
        <v>40</v>
      </c>
    </row>
    <row r="9" spans="1:26" s="4" customFormat="1" ht="15.95" customHeight="1">
      <c r="A9" s="2">
        <v>133</v>
      </c>
      <c r="B9" s="12">
        <v>27</v>
      </c>
      <c r="C9" s="12">
        <v>13.1</v>
      </c>
      <c r="D9" s="12">
        <v>1471</v>
      </c>
      <c r="E9" s="12">
        <v>7.8</v>
      </c>
      <c r="F9" s="12" t="s">
        <v>27</v>
      </c>
      <c r="G9" s="12">
        <v>70</v>
      </c>
      <c r="H9" s="12">
        <v>78</v>
      </c>
      <c r="I9" s="12">
        <v>109</v>
      </c>
      <c r="J9" s="12">
        <v>54.9</v>
      </c>
      <c r="K9" s="12">
        <v>120</v>
      </c>
      <c r="L9" s="12">
        <v>128</v>
      </c>
      <c r="M9" s="12">
        <v>594</v>
      </c>
      <c r="N9" s="12">
        <v>17.3</v>
      </c>
      <c r="O9" s="12">
        <v>0.2</v>
      </c>
      <c r="P9" s="12">
        <v>0.3</v>
      </c>
      <c r="Q9" s="14">
        <v>1110</v>
      </c>
      <c r="R9" s="12">
        <v>38</v>
      </c>
      <c r="S9" s="12">
        <v>3</v>
      </c>
      <c r="T9" s="12">
        <v>35.700000000000003</v>
      </c>
      <c r="U9" s="12">
        <v>818</v>
      </c>
      <c r="V9" s="12">
        <v>9.1</v>
      </c>
      <c r="W9" s="12">
        <v>1.6</v>
      </c>
      <c r="X9" s="12">
        <v>2.2999999999999998</v>
      </c>
      <c r="Y9" s="12">
        <v>164</v>
      </c>
      <c r="Z9" s="3">
        <v>1650</v>
      </c>
    </row>
    <row r="10" spans="1:26" s="4" customFormat="1" ht="15.95" customHeight="1">
      <c r="A10" s="2">
        <v>134</v>
      </c>
      <c r="B10" s="12">
        <v>49.7</v>
      </c>
      <c r="C10" s="12">
        <v>16</v>
      </c>
      <c r="D10" s="12">
        <v>1678</v>
      </c>
      <c r="E10" s="12">
        <v>7.8</v>
      </c>
      <c r="F10" s="12" t="s">
        <v>27</v>
      </c>
      <c r="G10" s="12">
        <v>48</v>
      </c>
      <c r="H10" s="12">
        <v>127</v>
      </c>
      <c r="I10" s="12">
        <v>133</v>
      </c>
      <c r="J10" s="12">
        <v>7.5</v>
      </c>
      <c r="K10" s="12">
        <v>171</v>
      </c>
      <c r="L10" s="12">
        <v>168</v>
      </c>
      <c r="M10" s="12">
        <v>582</v>
      </c>
      <c r="N10" s="12">
        <v>49.6</v>
      </c>
      <c r="O10" s="12">
        <v>0.6</v>
      </c>
      <c r="P10" s="12">
        <v>0.4</v>
      </c>
      <c r="Q10" s="14">
        <v>1510</v>
      </c>
      <c r="R10" s="12">
        <v>33</v>
      </c>
      <c r="S10" s="12">
        <v>8</v>
      </c>
      <c r="T10" s="12">
        <v>16.2</v>
      </c>
      <c r="U10" s="12">
        <v>1510</v>
      </c>
      <c r="V10" s="12">
        <v>9.1999999999999993</v>
      </c>
      <c r="W10" s="12">
        <v>2.4</v>
      </c>
      <c r="X10" s="12">
        <v>5.5</v>
      </c>
      <c r="Y10" s="12">
        <v>263</v>
      </c>
      <c r="Z10" s="3">
        <v>780</v>
      </c>
    </row>
    <row r="11" spans="1:26" s="4" customFormat="1" ht="15.95" customHeight="1">
      <c r="A11" s="2">
        <v>135</v>
      </c>
      <c r="B11" s="12">
        <v>26</v>
      </c>
      <c r="C11" s="12">
        <v>14.3</v>
      </c>
      <c r="D11" s="12">
        <v>1398</v>
      </c>
      <c r="E11" s="12">
        <v>7.2</v>
      </c>
      <c r="F11" s="12">
        <v>5</v>
      </c>
      <c r="G11" s="12">
        <v>63</v>
      </c>
      <c r="H11" s="12">
        <v>96</v>
      </c>
      <c r="I11" s="12">
        <v>102</v>
      </c>
      <c r="J11" s="12">
        <v>7.1</v>
      </c>
      <c r="K11" s="12">
        <v>94.5</v>
      </c>
      <c r="L11" s="12">
        <v>134</v>
      </c>
      <c r="M11" s="12">
        <v>605</v>
      </c>
      <c r="N11" s="12">
        <v>27.9</v>
      </c>
      <c r="O11" s="12">
        <v>0.5</v>
      </c>
      <c r="P11" s="12">
        <v>0.4</v>
      </c>
      <c r="Q11" s="14">
        <v>1410</v>
      </c>
      <c r="R11" s="12">
        <v>23</v>
      </c>
      <c r="S11" s="12">
        <v>3</v>
      </c>
      <c r="T11" s="12">
        <v>5.0999999999999996</v>
      </c>
      <c r="U11" s="12">
        <v>1230</v>
      </c>
      <c r="V11" s="12">
        <v>7.5</v>
      </c>
      <c r="W11" s="12">
        <v>2.4</v>
      </c>
      <c r="X11" s="12">
        <v>1.1000000000000001</v>
      </c>
      <c r="Y11" s="12">
        <v>211</v>
      </c>
      <c r="Z11" s="3">
        <v>3</v>
      </c>
    </row>
    <row r="12" spans="1:26" s="4" customFormat="1" ht="15.95" customHeight="1">
      <c r="A12" s="2">
        <v>138</v>
      </c>
      <c r="B12" s="12">
        <v>25</v>
      </c>
      <c r="C12" s="12">
        <v>14.2</v>
      </c>
      <c r="D12" s="12">
        <v>1320</v>
      </c>
      <c r="E12" s="12">
        <v>7.5</v>
      </c>
      <c r="F12" s="12">
        <v>4.8</v>
      </c>
      <c r="G12" s="12">
        <v>43</v>
      </c>
      <c r="H12" s="12">
        <v>100</v>
      </c>
      <c r="I12" s="12">
        <v>95.6</v>
      </c>
      <c r="J12" s="12">
        <v>5.6</v>
      </c>
      <c r="K12" s="12">
        <v>98</v>
      </c>
      <c r="L12" s="12">
        <v>110</v>
      </c>
      <c r="M12" s="12">
        <v>589</v>
      </c>
      <c r="N12" s="12">
        <v>15.9</v>
      </c>
      <c r="O12" s="12">
        <v>0.6</v>
      </c>
      <c r="P12" s="12">
        <v>0.3</v>
      </c>
      <c r="Q12" s="14">
        <v>1510</v>
      </c>
      <c r="R12" s="12">
        <v>28</v>
      </c>
      <c r="S12" s="12">
        <v>14</v>
      </c>
      <c r="T12" s="12">
        <v>4.3</v>
      </c>
      <c r="U12" s="12">
        <v>941</v>
      </c>
      <c r="V12" s="12">
        <v>7.2</v>
      </c>
      <c r="W12" s="12">
        <v>3.2</v>
      </c>
      <c r="X12" s="12">
        <v>2.4</v>
      </c>
      <c r="Y12" s="12">
        <v>272</v>
      </c>
      <c r="Z12" s="3">
        <v>2</v>
      </c>
    </row>
    <row r="13" spans="1:26" s="4" customFormat="1" ht="15.95" customHeight="1">
      <c r="A13" s="2">
        <v>139</v>
      </c>
      <c r="B13" s="12">
        <v>26</v>
      </c>
      <c r="C13" s="12">
        <v>14</v>
      </c>
      <c r="D13" s="12">
        <v>1436</v>
      </c>
      <c r="E13" s="12">
        <v>7.3</v>
      </c>
      <c r="F13" s="12">
        <v>6.3</v>
      </c>
      <c r="G13" s="12">
        <v>67</v>
      </c>
      <c r="H13" s="12">
        <v>105</v>
      </c>
      <c r="I13" s="12">
        <v>105</v>
      </c>
      <c r="J13" s="12">
        <v>8.9</v>
      </c>
      <c r="K13" s="12">
        <v>99</v>
      </c>
      <c r="L13" s="12">
        <v>111</v>
      </c>
      <c r="M13" s="12">
        <v>646</v>
      </c>
      <c r="N13" s="12">
        <v>3.1</v>
      </c>
      <c r="O13" s="12">
        <v>0.5</v>
      </c>
      <c r="P13" s="12">
        <v>0.3</v>
      </c>
      <c r="Q13" s="14">
        <v>1780</v>
      </c>
      <c r="R13" s="12">
        <v>28</v>
      </c>
      <c r="S13" s="12">
        <v>5</v>
      </c>
      <c r="T13" s="12">
        <v>108</v>
      </c>
      <c r="U13" s="12">
        <v>1860</v>
      </c>
      <c r="V13" s="12">
        <v>16.3</v>
      </c>
      <c r="W13" s="12">
        <v>2.5</v>
      </c>
      <c r="X13" s="12">
        <v>1.2</v>
      </c>
      <c r="Y13" s="12">
        <v>314</v>
      </c>
      <c r="Z13" s="3">
        <v>6</v>
      </c>
    </row>
    <row r="14" spans="1:26" s="4" customFormat="1" ht="15.95" customHeight="1">
      <c r="A14" s="2">
        <v>140</v>
      </c>
      <c r="B14" s="12">
        <v>60</v>
      </c>
      <c r="C14" s="12">
        <v>14.5</v>
      </c>
      <c r="D14" s="12">
        <v>1360</v>
      </c>
      <c r="E14" s="12">
        <v>7.3</v>
      </c>
      <c r="F14" s="12">
        <v>7.4</v>
      </c>
      <c r="G14" s="12">
        <v>66</v>
      </c>
      <c r="H14" s="12">
        <v>94</v>
      </c>
      <c r="I14" s="12">
        <v>99.8</v>
      </c>
      <c r="J14" s="12">
        <v>7</v>
      </c>
      <c r="K14" s="12">
        <v>89</v>
      </c>
      <c r="L14" s="12">
        <v>138</v>
      </c>
      <c r="M14" s="12">
        <v>558</v>
      </c>
      <c r="N14" s="12">
        <v>16.399999999999999</v>
      </c>
      <c r="O14" s="12">
        <v>0.5</v>
      </c>
      <c r="P14" s="12">
        <v>0.4</v>
      </c>
      <c r="Q14" s="14">
        <v>1290</v>
      </c>
      <c r="R14" s="12">
        <v>31</v>
      </c>
      <c r="S14" s="12">
        <v>8</v>
      </c>
      <c r="T14" s="12">
        <v>3.2</v>
      </c>
      <c r="U14" s="12">
        <v>1520</v>
      </c>
      <c r="V14" s="12">
        <v>15.7</v>
      </c>
      <c r="W14" s="12">
        <v>2.4</v>
      </c>
      <c r="X14" s="12">
        <v>1.1000000000000001</v>
      </c>
      <c r="Y14" s="12">
        <v>186</v>
      </c>
      <c r="Z14" s="3">
        <v>6</v>
      </c>
    </row>
    <row r="15" spans="1:26" s="4" customFormat="1" ht="15.95" customHeight="1">
      <c r="A15" s="2">
        <v>141</v>
      </c>
      <c r="B15" s="12">
        <v>11.6</v>
      </c>
      <c r="C15" s="12">
        <v>15.6</v>
      </c>
      <c r="D15" s="12">
        <v>1992</v>
      </c>
      <c r="E15" s="12">
        <v>7.7</v>
      </c>
      <c r="F15" s="12">
        <v>3.4</v>
      </c>
      <c r="G15" s="12">
        <v>41</v>
      </c>
      <c r="H15" s="12">
        <v>142</v>
      </c>
      <c r="I15" s="12">
        <v>188</v>
      </c>
      <c r="J15" s="12">
        <v>9</v>
      </c>
      <c r="K15" s="12">
        <v>201</v>
      </c>
      <c r="L15" s="12">
        <v>326</v>
      </c>
      <c r="M15" s="12">
        <v>571</v>
      </c>
      <c r="N15" s="12">
        <v>3.62</v>
      </c>
      <c r="O15" s="12">
        <v>0.6</v>
      </c>
      <c r="P15" s="12">
        <v>0.5</v>
      </c>
      <c r="Q15" s="14">
        <v>2240</v>
      </c>
      <c r="R15" s="12">
        <v>41</v>
      </c>
      <c r="S15" s="12">
        <v>3</v>
      </c>
      <c r="T15" s="12">
        <v>1</v>
      </c>
      <c r="U15" s="12">
        <v>2410</v>
      </c>
      <c r="V15" s="12">
        <v>21.6</v>
      </c>
      <c r="W15" s="12">
        <v>4</v>
      </c>
      <c r="X15" s="12">
        <v>10.1</v>
      </c>
      <c r="Y15" s="12">
        <v>341</v>
      </c>
      <c r="Z15" s="3">
        <v>52</v>
      </c>
    </row>
    <row r="16" spans="1:26" s="4" customFormat="1" ht="15.95" customHeight="1">
      <c r="A16" s="2">
        <v>143</v>
      </c>
      <c r="B16" s="12">
        <v>25</v>
      </c>
      <c r="C16" s="12">
        <v>14.3</v>
      </c>
      <c r="D16" s="12">
        <v>1435</v>
      </c>
      <c r="E16" s="12">
        <v>7.6</v>
      </c>
      <c r="F16" s="12">
        <v>7.5</v>
      </c>
      <c r="G16" s="12">
        <v>53</v>
      </c>
      <c r="H16" s="12">
        <v>104</v>
      </c>
      <c r="I16" s="12">
        <v>110</v>
      </c>
      <c r="J16" s="12">
        <v>9.3000000000000007</v>
      </c>
      <c r="K16" s="12">
        <v>100</v>
      </c>
      <c r="L16" s="12">
        <v>130</v>
      </c>
      <c r="M16" s="12">
        <v>641</v>
      </c>
      <c r="N16" s="12">
        <v>21.7</v>
      </c>
      <c r="O16" s="12">
        <v>0.5</v>
      </c>
      <c r="P16" s="12">
        <v>0.4</v>
      </c>
      <c r="Q16" s="14">
        <v>1450</v>
      </c>
      <c r="R16" s="12">
        <v>26</v>
      </c>
      <c r="S16" s="12">
        <v>3</v>
      </c>
      <c r="T16" s="12">
        <v>4.8</v>
      </c>
      <c r="U16" s="12">
        <v>1460</v>
      </c>
      <c r="V16" s="12">
        <v>10.4</v>
      </c>
      <c r="W16" s="12">
        <v>2.4</v>
      </c>
      <c r="X16" s="12">
        <v>1.8</v>
      </c>
      <c r="Y16" s="12">
        <v>245</v>
      </c>
      <c r="Z16" s="3">
        <v>2100</v>
      </c>
    </row>
    <row r="17" spans="1:26" s="4" customFormat="1" ht="15.95" customHeight="1">
      <c r="A17" s="2">
        <v>147</v>
      </c>
      <c r="B17" s="12">
        <v>50</v>
      </c>
      <c r="C17" s="12">
        <v>15.7</v>
      </c>
      <c r="D17" s="12">
        <v>672</v>
      </c>
      <c r="E17" s="12">
        <v>7.8</v>
      </c>
      <c r="F17" s="12">
        <v>8.1999999999999993</v>
      </c>
      <c r="G17" s="12">
        <v>55</v>
      </c>
      <c r="H17" s="12">
        <v>34</v>
      </c>
      <c r="I17" s="12">
        <v>35</v>
      </c>
      <c r="J17" s="12">
        <v>3.8</v>
      </c>
      <c r="K17" s="12">
        <v>23</v>
      </c>
      <c r="L17" s="12">
        <v>85</v>
      </c>
      <c r="M17" s="12">
        <v>279</v>
      </c>
      <c r="N17" s="12">
        <v>2.7</v>
      </c>
      <c r="O17" s="12">
        <v>0.5</v>
      </c>
      <c r="P17" s="12">
        <v>0.2</v>
      </c>
      <c r="Q17" s="14">
        <v>136</v>
      </c>
      <c r="R17" s="12">
        <v>14</v>
      </c>
      <c r="S17" s="12">
        <v>5</v>
      </c>
      <c r="T17" s="12">
        <v>3.5</v>
      </c>
      <c r="U17" s="12">
        <v>994</v>
      </c>
      <c r="V17" s="12">
        <v>4.7</v>
      </c>
      <c r="W17" s="12">
        <v>1.5</v>
      </c>
      <c r="X17" s="12">
        <v>0.3</v>
      </c>
      <c r="Y17" s="12">
        <v>13</v>
      </c>
      <c r="Z17" s="3">
        <v>52</v>
      </c>
    </row>
    <row r="18" spans="1:26" s="4" customFormat="1" ht="15.95" customHeight="1">
      <c r="A18" s="2">
        <v>148</v>
      </c>
      <c r="B18" s="12">
        <v>20.6</v>
      </c>
      <c r="C18" s="12">
        <v>18.3</v>
      </c>
      <c r="D18" s="12">
        <v>1887</v>
      </c>
      <c r="E18" s="12">
        <v>7.4</v>
      </c>
      <c r="F18" s="12">
        <v>4.5999999999999996</v>
      </c>
      <c r="G18" s="12">
        <v>95</v>
      </c>
      <c r="H18" s="12">
        <v>94</v>
      </c>
      <c r="I18" s="12">
        <v>219</v>
      </c>
      <c r="J18" s="12">
        <v>4.8</v>
      </c>
      <c r="K18" s="12">
        <v>327</v>
      </c>
      <c r="L18" s="12">
        <v>312</v>
      </c>
      <c r="M18" s="12">
        <v>390</v>
      </c>
      <c r="N18" s="12">
        <v>34.5</v>
      </c>
      <c r="O18" s="12">
        <v>0.3</v>
      </c>
      <c r="P18" s="12">
        <v>0.9</v>
      </c>
      <c r="Q18" s="14">
        <v>1460</v>
      </c>
      <c r="R18" s="12">
        <v>24</v>
      </c>
      <c r="S18" s="12">
        <v>3.2</v>
      </c>
      <c r="T18" s="12">
        <v>3.4</v>
      </c>
      <c r="U18" s="12">
        <v>2430</v>
      </c>
      <c r="V18" s="12">
        <v>12.3</v>
      </c>
      <c r="W18" s="12">
        <v>2</v>
      </c>
      <c r="X18" s="12">
        <v>0.6</v>
      </c>
      <c r="Y18" s="12">
        <v>173</v>
      </c>
      <c r="Z18" s="3">
        <v>13</v>
      </c>
    </row>
    <row r="19" spans="1:26" s="4" customFormat="1" ht="15.95" customHeight="1">
      <c r="A19" s="2">
        <v>151</v>
      </c>
      <c r="B19" s="12">
        <v>35</v>
      </c>
      <c r="C19" s="12">
        <v>16.399999999999999</v>
      </c>
      <c r="D19" s="12">
        <v>1857</v>
      </c>
      <c r="E19" s="12">
        <v>7.8</v>
      </c>
      <c r="F19" s="12">
        <v>2.2999999999999998</v>
      </c>
      <c r="G19" s="12">
        <v>81</v>
      </c>
      <c r="H19" s="12">
        <v>103</v>
      </c>
      <c r="I19" s="12">
        <v>175</v>
      </c>
      <c r="J19" s="12">
        <v>4.2</v>
      </c>
      <c r="K19" s="12">
        <v>307</v>
      </c>
      <c r="L19" s="12">
        <v>335</v>
      </c>
      <c r="M19" s="12">
        <v>246</v>
      </c>
      <c r="N19" s="12">
        <v>7.1</v>
      </c>
      <c r="O19" s="12">
        <v>0.6</v>
      </c>
      <c r="P19" s="12">
        <v>0.8</v>
      </c>
      <c r="Q19" s="14">
        <v>1060</v>
      </c>
      <c r="R19" s="12">
        <v>26</v>
      </c>
      <c r="S19" s="12">
        <v>70</v>
      </c>
      <c r="T19" s="12">
        <v>2.7</v>
      </c>
      <c r="U19" s="12">
        <v>2080</v>
      </c>
      <c r="V19" s="12">
        <v>8</v>
      </c>
      <c r="W19" s="12">
        <v>8.3000000000000007</v>
      </c>
      <c r="X19" s="12">
        <v>1.7</v>
      </c>
      <c r="Y19" s="12">
        <v>78</v>
      </c>
      <c r="Z19" s="3">
        <v>3</v>
      </c>
    </row>
    <row r="20" spans="1:26" s="4" customFormat="1" ht="15.95" customHeight="1">
      <c r="A20" s="2">
        <v>152</v>
      </c>
      <c r="B20" s="12">
        <v>27</v>
      </c>
      <c r="C20" s="12">
        <v>16</v>
      </c>
      <c r="D20" s="12">
        <v>722</v>
      </c>
      <c r="E20" s="12">
        <v>7.7</v>
      </c>
      <c r="F20" s="12">
        <v>7.1</v>
      </c>
      <c r="G20" s="12">
        <v>56</v>
      </c>
      <c r="H20" s="12">
        <v>35</v>
      </c>
      <c r="I20" s="12">
        <v>41.3</v>
      </c>
      <c r="J20" s="12">
        <v>3.2</v>
      </c>
      <c r="K20" s="12">
        <v>32.6</v>
      </c>
      <c r="L20" s="12">
        <v>113</v>
      </c>
      <c r="M20" s="12">
        <v>257</v>
      </c>
      <c r="N20" s="12">
        <v>2.7</v>
      </c>
      <c r="O20" s="12">
        <v>0.5</v>
      </c>
      <c r="P20" s="12">
        <v>0.2</v>
      </c>
      <c r="Q20" s="14">
        <v>159</v>
      </c>
      <c r="R20" s="12">
        <v>14</v>
      </c>
      <c r="S20" s="12">
        <v>19</v>
      </c>
      <c r="T20" s="12">
        <v>4.7</v>
      </c>
      <c r="U20" s="12">
        <v>1090</v>
      </c>
      <c r="V20" s="12">
        <v>5.2</v>
      </c>
      <c r="W20" s="12">
        <v>1.2</v>
      </c>
      <c r="X20" s="12">
        <v>0.4</v>
      </c>
      <c r="Y20" s="12">
        <v>14</v>
      </c>
      <c r="Z20" s="3">
        <v>119</v>
      </c>
    </row>
    <row r="21" spans="1:26" s="4" customFormat="1" ht="15.95" customHeight="1">
      <c r="A21" s="2">
        <v>153</v>
      </c>
      <c r="B21" s="12">
        <v>160</v>
      </c>
      <c r="C21" s="12">
        <v>17.8</v>
      </c>
      <c r="D21" s="12">
        <v>15290</v>
      </c>
      <c r="E21" s="12">
        <v>7.6</v>
      </c>
      <c r="F21" s="12">
        <v>2.7</v>
      </c>
      <c r="G21" s="12">
        <v>281</v>
      </c>
      <c r="H21" s="12">
        <v>481</v>
      </c>
      <c r="I21" s="12">
        <v>2570</v>
      </c>
      <c r="J21" s="12">
        <v>22.5</v>
      </c>
      <c r="K21" s="12">
        <v>4190</v>
      </c>
      <c r="L21" s="12">
        <v>2440</v>
      </c>
      <c r="M21" s="12">
        <v>489</v>
      </c>
      <c r="N21" s="12">
        <v>8.4</v>
      </c>
      <c r="O21" s="12">
        <v>1.2</v>
      </c>
      <c r="P21" s="12">
        <v>7.7</v>
      </c>
      <c r="Q21" s="14">
        <v>7900</v>
      </c>
      <c r="R21" s="12">
        <v>20</v>
      </c>
      <c r="S21" s="12">
        <v>30</v>
      </c>
      <c r="T21" s="12">
        <v>236</v>
      </c>
      <c r="U21" s="12">
        <v>10500</v>
      </c>
      <c r="V21" s="12">
        <v>75.900000000000006</v>
      </c>
      <c r="W21" s="12">
        <v>22.4</v>
      </c>
      <c r="X21" s="12">
        <v>2.8</v>
      </c>
      <c r="Y21" s="12">
        <v>705</v>
      </c>
      <c r="Z21" s="3">
        <v>253</v>
      </c>
    </row>
    <row r="22" spans="1:26" s="4" customFormat="1" ht="15.95" customHeight="1">
      <c r="A22" s="2">
        <v>154</v>
      </c>
      <c r="B22" s="12">
        <v>24.6</v>
      </c>
      <c r="C22" s="12">
        <v>14.6</v>
      </c>
      <c r="D22" s="12">
        <v>1415</v>
      </c>
      <c r="E22" s="12">
        <v>7.8</v>
      </c>
      <c r="F22" s="12">
        <v>7.6</v>
      </c>
      <c r="G22" s="12">
        <v>39</v>
      </c>
      <c r="H22" s="12">
        <v>104</v>
      </c>
      <c r="I22" s="12">
        <v>116</v>
      </c>
      <c r="J22" s="12">
        <v>5.7</v>
      </c>
      <c r="K22" s="12">
        <v>159</v>
      </c>
      <c r="L22" s="12">
        <v>103</v>
      </c>
      <c r="M22" s="12">
        <v>541</v>
      </c>
      <c r="N22" s="12">
        <v>10.199999999999999</v>
      </c>
      <c r="O22" s="12">
        <v>0.2</v>
      </c>
      <c r="P22" s="12">
        <v>0.3</v>
      </c>
      <c r="Q22" s="14">
        <v>1490</v>
      </c>
      <c r="R22" s="12">
        <v>36</v>
      </c>
      <c r="S22" s="12">
        <v>10</v>
      </c>
      <c r="T22" s="12">
        <v>35.4</v>
      </c>
      <c r="U22" s="12">
        <v>945</v>
      </c>
      <c r="V22" s="12">
        <v>7.3</v>
      </c>
      <c r="W22" s="12">
        <v>2.4</v>
      </c>
      <c r="X22" s="12">
        <v>8.5</v>
      </c>
      <c r="Y22" s="12">
        <v>153</v>
      </c>
      <c r="Z22" s="3">
        <v>11</v>
      </c>
    </row>
    <row r="23" spans="1:26" s="4" customFormat="1" ht="15.95" customHeight="1">
      <c r="A23" s="2">
        <v>156</v>
      </c>
      <c r="B23" s="12">
        <v>6.6</v>
      </c>
      <c r="C23" s="12">
        <v>15.6</v>
      </c>
      <c r="D23" s="12">
        <v>1943</v>
      </c>
      <c r="E23" s="12">
        <v>7.4</v>
      </c>
      <c r="F23" s="12">
        <v>6.1</v>
      </c>
      <c r="G23" s="12">
        <v>114</v>
      </c>
      <c r="H23" s="12">
        <v>120</v>
      </c>
      <c r="I23" s="12">
        <v>128</v>
      </c>
      <c r="J23" s="12">
        <v>14.9</v>
      </c>
      <c r="K23" s="12">
        <v>213</v>
      </c>
      <c r="L23" s="12">
        <v>211</v>
      </c>
      <c r="M23" s="12">
        <v>610</v>
      </c>
      <c r="N23" s="12">
        <v>72.599999999999994</v>
      </c>
      <c r="O23" s="12">
        <v>0.3</v>
      </c>
      <c r="P23" s="12">
        <v>0.3</v>
      </c>
      <c r="Q23" s="14">
        <v>1190</v>
      </c>
      <c r="R23" s="12">
        <v>27</v>
      </c>
      <c r="S23" s="12">
        <v>4</v>
      </c>
      <c r="T23" s="12">
        <v>901</v>
      </c>
      <c r="U23" s="12">
        <v>1680</v>
      </c>
      <c r="V23" s="12">
        <v>6</v>
      </c>
      <c r="W23" s="12">
        <v>4.5999999999999996</v>
      </c>
      <c r="X23" s="12">
        <v>9.9</v>
      </c>
      <c r="Y23" s="12">
        <v>234</v>
      </c>
      <c r="Z23" s="3">
        <v>3</v>
      </c>
    </row>
    <row r="24" spans="1:26" s="4" customFormat="1" ht="15.95" customHeight="1">
      <c r="A24" s="2">
        <v>157</v>
      </c>
      <c r="B24" s="12">
        <v>35</v>
      </c>
      <c r="C24" s="12">
        <v>18.2</v>
      </c>
      <c r="D24" s="12">
        <v>4941</v>
      </c>
      <c r="E24" s="12">
        <v>7.6</v>
      </c>
      <c r="F24" s="12">
        <v>5.3</v>
      </c>
      <c r="G24" s="12">
        <v>152</v>
      </c>
      <c r="H24" s="12">
        <v>255</v>
      </c>
      <c r="I24" s="12">
        <v>591</v>
      </c>
      <c r="J24" s="12">
        <v>13.7</v>
      </c>
      <c r="K24" s="12">
        <v>623</v>
      </c>
      <c r="L24" s="12">
        <v>1470</v>
      </c>
      <c r="M24" s="12">
        <v>362</v>
      </c>
      <c r="N24" s="12">
        <v>156.69999999999999</v>
      </c>
      <c r="O24" s="12">
        <v>0.8</v>
      </c>
      <c r="P24" s="12">
        <v>1.8</v>
      </c>
      <c r="Q24" s="14">
        <v>160</v>
      </c>
      <c r="R24" s="12">
        <v>18</v>
      </c>
      <c r="S24" s="12">
        <v>9</v>
      </c>
      <c r="T24" s="12">
        <v>16.100000000000001</v>
      </c>
      <c r="U24" s="12">
        <v>8</v>
      </c>
      <c r="V24" s="12">
        <v>36.200000000000003</v>
      </c>
      <c r="W24" s="12">
        <v>1.3</v>
      </c>
      <c r="X24" s="12">
        <v>4.5</v>
      </c>
      <c r="Y24" s="12">
        <v>257</v>
      </c>
      <c r="Z24" s="3">
        <v>12</v>
      </c>
    </row>
    <row r="25" spans="1:26" s="4" customFormat="1" ht="15.95" customHeight="1">
      <c r="A25" s="2">
        <v>159</v>
      </c>
      <c r="B25" s="12">
        <v>28.5</v>
      </c>
      <c r="C25" s="12">
        <v>11.9</v>
      </c>
      <c r="D25" s="12">
        <v>1428</v>
      </c>
      <c r="E25" s="12">
        <v>7.8</v>
      </c>
      <c r="F25" s="12">
        <v>10.9</v>
      </c>
      <c r="G25" s="12">
        <v>39</v>
      </c>
      <c r="H25" s="12">
        <v>114</v>
      </c>
      <c r="I25" s="12">
        <v>102</v>
      </c>
      <c r="J25" s="12">
        <v>9</v>
      </c>
      <c r="K25" s="12">
        <v>132</v>
      </c>
      <c r="L25" s="12">
        <v>200</v>
      </c>
      <c r="M25" s="12">
        <v>500</v>
      </c>
      <c r="N25" s="12">
        <v>0.1</v>
      </c>
      <c r="O25" s="12">
        <v>0.6</v>
      </c>
      <c r="P25" s="12">
        <v>0.4</v>
      </c>
      <c r="Q25" s="14">
        <v>1060</v>
      </c>
      <c r="R25" s="12">
        <v>18.899999999999999</v>
      </c>
      <c r="S25" s="12">
        <v>6</v>
      </c>
      <c r="T25" s="12">
        <v>33</v>
      </c>
      <c r="U25" s="12">
        <v>1150</v>
      </c>
      <c r="V25" s="12">
        <v>2.6</v>
      </c>
      <c r="W25" s="12">
        <v>1.1000000000000001</v>
      </c>
      <c r="X25" s="12">
        <v>22.7</v>
      </c>
      <c r="Y25" s="12">
        <v>235</v>
      </c>
      <c r="Z25" s="3">
        <v>34</v>
      </c>
    </row>
    <row r="26" spans="1:26" s="4" customFormat="1" ht="15.95" customHeight="1">
      <c r="A26" s="2">
        <v>160</v>
      </c>
      <c r="B26" s="12">
        <v>99.7</v>
      </c>
      <c r="C26" s="12">
        <v>13.8</v>
      </c>
      <c r="D26" s="12">
        <v>1479</v>
      </c>
      <c r="E26" s="12">
        <v>7.6</v>
      </c>
      <c r="F26" s="12">
        <v>2.1</v>
      </c>
      <c r="G26" s="12">
        <v>52</v>
      </c>
      <c r="H26" s="12">
        <v>108</v>
      </c>
      <c r="I26" s="12">
        <v>109</v>
      </c>
      <c r="J26" s="12">
        <v>7.3</v>
      </c>
      <c r="K26" s="12">
        <v>136</v>
      </c>
      <c r="L26" s="12">
        <v>124</v>
      </c>
      <c r="M26" s="12">
        <v>596</v>
      </c>
      <c r="N26" s="12">
        <v>3.9</v>
      </c>
      <c r="O26" s="12">
        <v>0.2</v>
      </c>
      <c r="P26" s="12">
        <v>0.2</v>
      </c>
      <c r="Q26" s="14">
        <v>1180</v>
      </c>
      <c r="R26" s="12">
        <v>34</v>
      </c>
      <c r="S26" s="12">
        <v>4</v>
      </c>
      <c r="T26" s="12">
        <v>21.4</v>
      </c>
      <c r="U26" s="12">
        <v>1810</v>
      </c>
      <c r="V26" s="12">
        <v>11.4</v>
      </c>
      <c r="W26" s="12">
        <v>2.4</v>
      </c>
      <c r="X26" s="12">
        <v>4.7</v>
      </c>
      <c r="Y26" s="12">
        <v>164</v>
      </c>
      <c r="Z26" s="3">
        <v>4</v>
      </c>
    </row>
    <row r="27" spans="1:26" s="4" customFormat="1" ht="15.95" customHeight="1">
      <c r="A27" s="2">
        <v>163</v>
      </c>
      <c r="B27" s="12">
        <v>20</v>
      </c>
      <c r="C27" s="12">
        <v>14.1</v>
      </c>
      <c r="D27" s="12">
        <v>1165</v>
      </c>
      <c r="E27" s="12">
        <v>7.8</v>
      </c>
      <c r="F27" s="12">
        <v>7.8</v>
      </c>
      <c r="G27" s="12">
        <v>64</v>
      </c>
      <c r="H27" s="12">
        <v>71.900000000000006</v>
      </c>
      <c r="I27" s="12">
        <v>89.4</v>
      </c>
      <c r="J27" s="12">
        <v>5.6</v>
      </c>
      <c r="K27" s="12">
        <v>100</v>
      </c>
      <c r="L27" s="12">
        <v>85</v>
      </c>
      <c r="M27" s="12">
        <v>456</v>
      </c>
      <c r="N27" s="12">
        <v>21.7</v>
      </c>
      <c r="O27" s="12">
        <v>0.3</v>
      </c>
      <c r="P27" s="12">
        <v>0.2</v>
      </c>
      <c r="Q27" s="14">
        <v>1250</v>
      </c>
      <c r="R27" s="12">
        <v>30</v>
      </c>
      <c r="S27" s="12">
        <v>3</v>
      </c>
      <c r="T27" s="12">
        <v>5.2</v>
      </c>
      <c r="U27" s="12">
        <v>267</v>
      </c>
      <c r="V27" s="12">
        <v>5.8</v>
      </c>
      <c r="W27" s="12">
        <v>2.4</v>
      </c>
      <c r="X27" s="12">
        <v>0.9</v>
      </c>
      <c r="Y27" s="12">
        <v>164</v>
      </c>
      <c r="Z27" s="3">
        <v>6</v>
      </c>
    </row>
    <row r="28" spans="1:26" s="4" customFormat="1" ht="15.95" customHeight="1">
      <c r="A28" s="2">
        <v>164</v>
      </c>
      <c r="B28" s="12">
        <v>18</v>
      </c>
      <c r="C28" s="12">
        <v>15.2</v>
      </c>
      <c r="D28" s="12">
        <v>1389</v>
      </c>
      <c r="E28" s="12">
        <v>7.5</v>
      </c>
      <c r="F28" s="12">
        <v>5.5</v>
      </c>
      <c r="G28" s="12">
        <v>54</v>
      </c>
      <c r="H28" s="12">
        <v>76</v>
      </c>
      <c r="I28" s="12">
        <v>154</v>
      </c>
      <c r="J28" s="12">
        <v>7.6</v>
      </c>
      <c r="K28" s="12">
        <v>127</v>
      </c>
      <c r="L28" s="12">
        <v>106</v>
      </c>
      <c r="M28" s="12">
        <v>550</v>
      </c>
      <c r="N28" s="12">
        <v>15.8</v>
      </c>
      <c r="O28" s="12">
        <v>0.3</v>
      </c>
      <c r="P28" s="12">
        <v>0.3</v>
      </c>
      <c r="Q28" s="14">
        <v>1130</v>
      </c>
      <c r="R28" s="12">
        <v>34</v>
      </c>
      <c r="S28" s="12">
        <v>12</v>
      </c>
      <c r="T28" s="12">
        <v>3.8</v>
      </c>
      <c r="U28" s="12">
        <v>1590</v>
      </c>
      <c r="V28" s="12">
        <v>10.199999999999999</v>
      </c>
      <c r="W28" s="12">
        <v>3.2</v>
      </c>
      <c r="X28" s="12">
        <v>1.8</v>
      </c>
      <c r="Y28" s="12">
        <v>180</v>
      </c>
      <c r="Z28" s="3">
        <v>40</v>
      </c>
    </row>
    <row r="29" spans="1:26" s="4" customFormat="1" ht="15.95" customHeight="1">
      <c r="A29" s="2">
        <v>166.2</v>
      </c>
      <c r="B29" s="12">
        <v>85</v>
      </c>
      <c r="C29" s="12">
        <v>17</v>
      </c>
      <c r="D29" s="12">
        <v>12000</v>
      </c>
      <c r="E29" s="12">
        <v>7.7</v>
      </c>
      <c r="F29" s="12">
        <v>2.2000000000000002</v>
      </c>
      <c r="G29" s="12">
        <v>334</v>
      </c>
      <c r="H29" s="12">
        <v>590</v>
      </c>
      <c r="I29" s="12">
        <v>1630</v>
      </c>
      <c r="J29" s="12">
        <v>18.399999999999999</v>
      </c>
      <c r="K29" s="12">
        <v>2750</v>
      </c>
      <c r="L29" s="12">
        <v>3030</v>
      </c>
      <c r="M29" s="12">
        <v>132</v>
      </c>
      <c r="N29" s="12" t="s">
        <v>27</v>
      </c>
      <c r="O29" s="12">
        <v>0.3</v>
      </c>
      <c r="P29" s="12">
        <v>6.1</v>
      </c>
      <c r="Q29" s="14">
        <v>1650</v>
      </c>
      <c r="R29" s="12">
        <v>16</v>
      </c>
      <c r="S29" s="12">
        <v>207</v>
      </c>
      <c r="T29" s="12">
        <v>66.599999999999994</v>
      </c>
      <c r="U29" s="12">
        <v>12400</v>
      </c>
      <c r="V29" s="12">
        <v>17.600000000000001</v>
      </c>
      <c r="W29" s="12">
        <v>3.2</v>
      </c>
      <c r="X29" s="12">
        <v>0.1</v>
      </c>
      <c r="Y29" s="12">
        <v>207</v>
      </c>
      <c r="Z29" s="3">
        <v>453</v>
      </c>
    </row>
    <row r="30" spans="1:26" s="4" customFormat="1" ht="15.95" customHeight="1">
      <c r="A30" s="2">
        <v>167</v>
      </c>
      <c r="B30" s="12">
        <v>60</v>
      </c>
      <c r="C30" s="12">
        <v>16.399999999999999</v>
      </c>
      <c r="D30" s="12">
        <v>1517</v>
      </c>
      <c r="E30" s="12">
        <v>7.7</v>
      </c>
      <c r="F30" s="12">
        <v>8.5</v>
      </c>
      <c r="G30" s="12">
        <v>92</v>
      </c>
      <c r="H30" s="12">
        <v>69</v>
      </c>
      <c r="I30" s="12">
        <v>138</v>
      </c>
      <c r="J30" s="12">
        <v>7.4</v>
      </c>
      <c r="K30" s="12">
        <v>91</v>
      </c>
      <c r="L30" s="12">
        <v>407</v>
      </c>
      <c r="M30" s="12">
        <v>257</v>
      </c>
      <c r="N30" s="12">
        <v>57.1</v>
      </c>
      <c r="O30" s="12">
        <v>0.5</v>
      </c>
      <c r="P30" s="12">
        <v>0.5</v>
      </c>
      <c r="Q30" s="14">
        <v>521</v>
      </c>
      <c r="R30" s="12">
        <v>34</v>
      </c>
      <c r="S30" s="12">
        <v>4</v>
      </c>
      <c r="T30" s="12">
        <v>8.4</v>
      </c>
      <c r="U30" s="12">
        <v>2020</v>
      </c>
      <c r="V30" s="12">
        <v>12.4</v>
      </c>
      <c r="W30" s="12">
        <v>1.4</v>
      </c>
      <c r="X30" s="12">
        <v>1.9</v>
      </c>
      <c r="Y30" s="12">
        <v>24</v>
      </c>
      <c r="Z30" s="3">
        <v>18</v>
      </c>
    </row>
    <row r="31" spans="1:26" s="4" customFormat="1" ht="15.95" customHeight="1">
      <c r="A31" s="2">
        <v>169.2</v>
      </c>
      <c r="B31" s="12">
        <v>15</v>
      </c>
      <c r="C31" s="12">
        <v>16.600000000000001</v>
      </c>
      <c r="D31" s="12">
        <v>962</v>
      </c>
      <c r="E31" s="12">
        <v>7.1</v>
      </c>
      <c r="F31" s="12">
        <v>6.9</v>
      </c>
      <c r="G31" s="12">
        <v>68</v>
      </c>
      <c r="H31" s="12">
        <v>50</v>
      </c>
      <c r="I31" s="12">
        <v>61</v>
      </c>
      <c r="J31" s="12">
        <v>5.5</v>
      </c>
      <c r="K31" s="12">
        <v>69</v>
      </c>
      <c r="L31" s="12">
        <v>47</v>
      </c>
      <c r="M31" s="12">
        <v>435</v>
      </c>
      <c r="N31" s="12" t="s">
        <v>27</v>
      </c>
      <c r="O31" s="12">
        <v>0.5</v>
      </c>
      <c r="P31" s="12">
        <v>0.2</v>
      </c>
      <c r="Q31" s="14">
        <v>747</v>
      </c>
      <c r="R31" s="12">
        <v>22</v>
      </c>
      <c r="S31" s="12">
        <v>6</v>
      </c>
      <c r="T31" s="12">
        <v>4.7</v>
      </c>
      <c r="U31" s="12">
        <v>845</v>
      </c>
      <c r="V31" s="12">
        <v>11</v>
      </c>
      <c r="W31" s="12">
        <v>1.7</v>
      </c>
      <c r="X31" s="12">
        <v>0.3</v>
      </c>
      <c r="Y31" s="12">
        <v>62</v>
      </c>
      <c r="Z31" s="3">
        <v>153</v>
      </c>
    </row>
    <row r="32" spans="1:26" s="4" customFormat="1" ht="15.95" customHeight="1">
      <c r="A32" s="2">
        <v>170</v>
      </c>
      <c r="B32" s="12">
        <v>42.9</v>
      </c>
      <c r="C32" s="12">
        <v>16.2</v>
      </c>
      <c r="D32" s="12">
        <v>1472</v>
      </c>
      <c r="E32" s="12">
        <v>6.9</v>
      </c>
      <c r="F32" s="12">
        <v>6.9</v>
      </c>
      <c r="G32" s="12">
        <v>72</v>
      </c>
      <c r="H32" s="12">
        <v>94</v>
      </c>
      <c r="I32" s="12">
        <v>100</v>
      </c>
      <c r="J32" s="12">
        <v>6.1</v>
      </c>
      <c r="K32" s="12">
        <v>161</v>
      </c>
      <c r="L32" s="12">
        <v>94</v>
      </c>
      <c r="M32" s="12">
        <v>500</v>
      </c>
      <c r="N32" s="12">
        <v>10</v>
      </c>
      <c r="O32" s="12">
        <v>0.4</v>
      </c>
      <c r="P32" s="12">
        <v>0.2</v>
      </c>
      <c r="Q32" s="14">
        <v>1380</v>
      </c>
      <c r="R32" s="12">
        <v>34</v>
      </c>
      <c r="S32" s="12">
        <v>3</v>
      </c>
      <c r="T32" s="12">
        <v>3.5</v>
      </c>
      <c r="U32" s="12">
        <v>1920</v>
      </c>
      <c r="V32" s="12">
        <v>12</v>
      </c>
      <c r="W32" s="12">
        <v>3.1</v>
      </c>
      <c r="X32" s="12">
        <v>1.8</v>
      </c>
      <c r="Y32" s="12">
        <v>186</v>
      </c>
      <c r="Z32" s="3">
        <v>10</v>
      </c>
    </row>
    <row r="33" spans="1:26" s="4" customFormat="1" ht="15.95" customHeight="1">
      <c r="A33" s="2">
        <v>171</v>
      </c>
      <c r="B33" s="12">
        <v>50</v>
      </c>
      <c r="C33" s="12">
        <v>15.3</v>
      </c>
      <c r="D33" s="12">
        <v>1368</v>
      </c>
      <c r="E33" s="12">
        <v>7.4</v>
      </c>
      <c r="F33" s="12">
        <v>7.39</v>
      </c>
      <c r="G33" s="12">
        <v>95</v>
      </c>
      <c r="H33" s="12">
        <v>62</v>
      </c>
      <c r="I33" s="12">
        <v>96</v>
      </c>
      <c r="J33" s="12">
        <v>16.5</v>
      </c>
      <c r="K33" s="12">
        <v>161</v>
      </c>
      <c r="L33" s="12">
        <v>65</v>
      </c>
      <c r="M33" s="12">
        <v>450</v>
      </c>
      <c r="N33" s="12">
        <v>26.6</v>
      </c>
      <c r="O33" s="12">
        <v>0.2</v>
      </c>
      <c r="P33" s="12">
        <v>0.2</v>
      </c>
      <c r="Q33" s="14">
        <v>679</v>
      </c>
      <c r="R33" s="12">
        <v>29</v>
      </c>
      <c r="S33" s="12">
        <v>3</v>
      </c>
      <c r="T33" s="12">
        <v>1.2</v>
      </c>
      <c r="U33" s="12">
        <v>475</v>
      </c>
      <c r="V33" s="12">
        <v>6.7</v>
      </c>
      <c r="W33" s="12">
        <v>1.6</v>
      </c>
      <c r="X33" s="12">
        <v>0.8</v>
      </c>
      <c r="Y33" s="12">
        <v>122</v>
      </c>
      <c r="Z33" s="3">
        <v>2</v>
      </c>
    </row>
    <row r="34" spans="1:26" s="4" customFormat="1" ht="15.95" customHeight="1">
      <c r="A34" s="2">
        <v>172</v>
      </c>
      <c r="B34" s="12">
        <v>18</v>
      </c>
      <c r="C34" s="12">
        <v>15.2</v>
      </c>
      <c r="D34" s="12">
        <v>1522</v>
      </c>
      <c r="E34" s="12">
        <v>7.5</v>
      </c>
      <c r="F34" s="12">
        <v>8.1999999999999993</v>
      </c>
      <c r="G34" s="12">
        <v>91</v>
      </c>
      <c r="H34" s="12">
        <v>89</v>
      </c>
      <c r="I34" s="12">
        <v>91</v>
      </c>
      <c r="J34" s="12">
        <v>14</v>
      </c>
      <c r="K34" s="12">
        <v>126</v>
      </c>
      <c r="L34" s="12">
        <v>77</v>
      </c>
      <c r="M34" s="12">
        <v>604</v>
      </c>
      <c r="N34" s="12">
        <v>18.399999999999999</v>
      </c>
      <c r="O34" s="12">
        <v>0.4</v>
      </c>
      <c r="P34" s="12">
        <v>0.4</v>
      </c>
      <c r="Q34" s="14">
        <v>1200</v>
      </c>
      <c r="R34" s="12">
        <v>32</v>
      </c>
      <c r="S34" s="12">
        <v>4</v>
      </c>
      <c r="T34" s="12">
        <v>1.4</v>
      </c>
      <c r="U34" s="12">
        <v>1430</v>
      </c>
      <c r="V34" s="12">
        <v>9.1999999999999993</v>
      </c>
      <c r="W34" s="12">
        <v>1.6</v>
      </c>
      <c r="X34" s="12">
        <v>1.3</v>
      </c>
      <c r="Y34" s="12">
        <v>194</v>
      </c>
      <c r="Z34" s="3">
        <v>13</v>
      </c>
    </row>
    <row r="35" spans="1:26" s="4" customFormat="1" ht="15.95" customHeight="1">
      <c r="A35" s="2">
        <v>173</v>
      </c>
      <c r="B35" s="12">
        <v>34.9</v>
      </c>
      <c r="C35" s="12">
        <v>14.9</v>
      </c>
      <c r="D35" s="12">
        <v>903</v>
      </c>
      <c r="E35" s="12">
        <v>7.7</v>
      </c>
      <c r="F35" s="12">
        <v>2.1</v>
      </c>
      <c r="G35" s="12">
        <v>35</v>
      </c>
      <c r="H35" s="12">
        <v>55</v>
      </c>
      <c r="I35" s="12">
        <v>72</v>
      </c>
      <c r="J35" s="12">
        <v>5.5</v>
      </c>
      <c r="K35" s="12">
        <v>64</v>
      </c>
      <c r="L35" s="12">
        <v>66</v>
      </c>
      <c r="M35" s="12">
        <v>388</v>
      </c>
      <c r="N35" s="12">
        <v>17.7</v>
      </c>
      <c r="O35" s="12">
        <v>0.3</v>
      </c>
      <c r="P35" s="12">
        <v>0.2</v>
      </c>
      <c r="Q35" s="14">
        <v>1250</v>
      </c>
      <c r="R35" s="12">
        <v>19</v>
      </c>
      <c r="S35" s="12">
        <v>4</v>
      </c>
      <c r="T35" s="12">
        <v>5.0999999999999996</v>
      </c>
      <c r="U35" s="12">
        <v>1200</v>
      </c>
      <c r="V35" s="12">
        <v>14.8</v>
      </c>
      <c r="W35" s="12">
        <v>2.4</v>
      </c>
      <c r="X35" s="12">
        <v>1.5</v>
      </c>
      <c r="Y35" s="12">
        <v>87</v>
      </c>
      <c r="Z35" s="3">
        <v>87</v>
      </c>
    </row>
    <row r="36" spans="1:26" s="4" customFormat="1" ht="15.95" customHeight="1">
      <c r="A36" s="2">
        <v>175</v>
      </c>
      <c r="B36" s="12">
        <v>60</v>
      </c>
      <c r="C36" s="12">
        <v>18.3</v>
      </c>
      <c r="D36" s="12">
        <v>694</v>
      </c>
      <c r="E36" s="12">
        <v>7.9</v>
      </c>
      <c r="F36" s="12">
        <v>8.1</v>
      </c>
      <c r="G36" s="12">
        <v>40</v>
      </c>
      <c r="H36" s="12">
        <v>23</v>
      </c>
      <c r="I36" s="12">
        <v>68</v>
      </c>
      <c r="J36" s="12">
        <v>2.4</v>
      </c>
      <c r="K36" s="12">
        <v>52</v>
      </c>
      <c r="L36" s="12">
        <v>93</v>
      </c>
      <c r="M36" s="12">
        <v>205</v>
      </c>
      <c r="N36" s="12">
        <v>3.9</v>
      </c>
      <c r="O36" s="12">
        <v>0.7</v>
      </c>
      <c r="P36" s="12">
        <v>0.3</v>
      </c>
      <c r="Q36" s="14">
        <v>233</v>
      </c>
      <c r="R36" s="12">
        <v>24</v>
      </c>
      <c r="S36" s="12">
        <v>3</v>
      </c>
      <c r="T36" s="12">
        <v>2.7</v>
      </c>
      <c r="U36" s="12">
        <v>1080</v>
      </c>
      <c r="V36" s="12">
        <v>7.4</v>
      </c>
      <c r="W36" s="12">
        <v>1.8</v>
      </c>
      <c r="X36" s="12">
        <v>1.4</v>
      </c>
      <c r="Y36" s="12">
        <v>11</v>
      </c>
      <c r="Z36" s="3">
        <v>3</v>
      </c>
    </row>
    <row r="37" spans="1:26" s="4" customFormat="1" ht="15.95" customHeight="1">
      <c r="A37" s="2">
        <v>176</v>
      </c>
      <c r="B37" s="12">
        <v>50</v>
      </c>
      <c r="C37" s="12">
        <v>15.4</v>
      </c>
      <c r="D37" s="12">
        <v>2375</v>
      </c>
      <c r="E37" s="12">
        <v>7.8</v>
      </c>
      <c r="F37" s="12">
        <v>6.1</v>
      </c>
      <c r="G37" s="12">
        <v>83</v>
      </c>
      <c r="H37" s="12">
        <v>175</v>
      </c>
      <c r="I37" s="12">
        <v>157</v>
      </c>
      <c r="J37" s="12">
        <v>5.5</v>
      </c>
      <c r="K37" s="12">
        <v>386</v>
      </c>
      <c r="L37" s="12">
        <v>428</v>
      </c>
      <c r="M37" s="12">
        <v>380</v>
      </c>
      <c r="N37" s="12">
        <v>8</v>
      </c>
      <c r="O37" s="12">
        <v>0.2</v>
      </c>
      <c r="P37" s="12">
        <v>1</v>
      </c>
      <c r="Q37" s="14">
        <v>1180</v>
      </c>
      <c r="R37" s="12">
        <v>28</v>
      </c>
      <c r="S37" s="12">
        <v>9</v>
      </c>
      <c r="T37" s="12">
        <v>33.200000000000003</v>
      </c>
      <c r="U37" s="12">
        <v>2070</v>
      </c>
      <c r="V37" s="12">
        <v>10.6</v>
      </c>
      <c r="W37" s="12">
        <v>1.2</v>
      </c>
      <c r="X37" s="12">
        <v>0.5</v>
      </c>
      <c r="Y37" s="12">
        <v>130</v>
      </c>
      <c r="Z37" s="3">
        <v>15</v>
      </c>
    </row>
    <row r="38" spans="1:26" s="4" customFormat="1" ht="15.95" customHeight="1">
      <c r="A38" s="2">
        <v>177</v>
      </c>
      <c r="B38" s="12">
        <v>8</v>
      </c>
      <c r="C38" s="12">
        <v>10.9</v>
      </c>
      <c r="D38" s="12">
        <v>6390</v>
      </c>
      <c r="E38" s="12">
        <v>8.1</v>
      </c>
      <c r="F38" s="12">
        <v>8.6999999999999993</v>
      </c>
      <c r="G38" s="12">
        <v>144</v>
      </c>
      <c r="H38" s="12">
        <v>506</v>
      </c>
      <c r="I38" s="12">
        <v>608</v>
      </c>
      <c r="J38" s="12">
        <v>31.6</v>
      </c>
      <c r="K38" s="12">
        <v>1270</v>
      </c>
      <c r="L38" s="12">
        <v>1440</v>
      </c>
      <c r="M38" s="12">
        <v>468</v>
      </c>
      <c r="N38" s="12">
        <v>182</v>
      </c>
      <c r="O38" s="12">
        <v>0.4</v>
      </c>
      <c r="P38" s="12">
        <v>2.9</v>
      </c>
      <c r="Q38" s="14">
        <v>3070</v>
      </c>
      <c r="R38" s="12">
        <v>32</v>
      </c>
      <c r="S38" s="12">
        <v>15</v>
      </c>
      <c r="T38" s="12">
        <v>13.2</v>
      </c>
      <c r="U38" s="12">
        <v>4350</v>
      </c>
      <c r="V38" s="12">
        <v>31.5</v>
      </c>
      <c r="W38" s="12">
        <v>2.2000000000000002</v>
      </c>
      <c r="X38" s="12">
        <v>8.8000000000000007</v>
      </c>
      <c r="Y38" s="12">
        <v>514</v>
      </c>
      <c r="Z38" s="3">
        <v>7</v>
      </c>
    </row>
    <row r="39" spans="1:26" s="4" customFormat="1" ht="15.95" customHeight="1">
      <c r="A39" s="2">
        <v>178</v>
      </c>
      <c r="B39" s="12">
        <v>60</v>
      </c>
      <c r="C39" s="12">
        <v>14.9</v>
      </c>
      <c r="D39" s="12">
        <v>1080</v>
      </c>
      <c r="E39" s="12">
        <v>7.4</v>
      </c>
      <c r="F39" s="12">
        <v>2.8</v>
      </c>
      <c r="G39" s="12">
        <v>64</v>
      </c>
      <c r="H39" s="12">
        <v>68</v>
      </c>
      <c r="I39" s="12">
        <v>59</v>
      </c>
      <c r="J39" s="12">
        <v>5.0999999999999996</v>
      </c>
      <c r="K39" s="12">
        <v>87</v>
      </c>
      <c r="L39" s="12">
        <v>69</v>
      </c>
      <c r="M39" s="12">
        <v>441</v>
      </c>
      <c r="N39" s="12">
        <v>8.5</v>
      </c>
      <c r="O39" s="12">
        <v>0.2</v>
      </c>
      <c r="P39" s="12">
        <v>0.3</v>
      </c>
      <c r="Q39" s="14">
        <v>1020</v>
      </c>
      <c r="R39" s="12">
        <v>26</v>
      </c>
      <c r="S39" s="12">
        <v>3</v>
      </c>
      <c r="T39" s="12">
        <v>0.6</v>
      </c>
      <c r="U39" s="12">
        <v>350</v>
      </c>
      <c r="V39" s="12">
        <v>6.7</v>
      </c>
      <c r="W39" s="12">
        <v>1.6</v>
      </c>
      <c r="X39" s="12">
        <v>1.2</v>
      </c>
      <c r="Y39" s="12">
        <v>128</v>
      </c>
      <c r="Z39" s="3">
        <v>43</v>
      </c>
    </row>
    <row r="40" spans="1:26" s="4" customFormat="1" ht="15.95" customHeight="1">
      <c r="A40" s="2">
        <v>202</v>
      </c>
      <c r="B40" s="12">
        <v>51.5</v>
      </c>
      <c r="C40" s="12">
        <v>15.4</v>
      </c>
      <c r="D40" s="12">
        <v>1045</v>
      </c>
      <c r="E40" s="12">
        <v>7.9</v>
      </c>
      <c r="F40" s="12">
        <v>10.199999999999999</v>
      </c>
      <c r="G40" s="12">
        <v>40</v>
      </c>
      <c r="H40" s="12">
        <v>64</v>
      </c>
      <c r="I40" s="12">
        <v>65</v>
      </c>
      <c r="J40" s="12">
        <v>4.4000000000000004</v>
      </c>
      <c r="K40" s="12">
        <v>66</v>
      </c>
      <c r="L40" s="12">
        <v>74</v>
      </c>
      <c r="M40" s="12">
        <v>399</v>
      </c>
      <c r="N40" s="12">
        <v>2.1</v>
      </c>
      <c r="O40" s="12">
        <v>0.3</v>
      </c>
      <c r="P40" s="12">
        <v>0.2</v>
      </c>
      <c r="Q40" s="14">
        <v>874</v>
      </c>
      <c r="R40" s="12">
        <v>26</v>
      </c>
      <c r="S40" s="12">
        <v>3.2</v>
      </c>
      <c r="T40" s="12">
        <v>0.9</v>
      </c>
      <c r="U40" s="12">
        <v>885</v>
      </c>
      <c r="V40" s="12">
        <v>3.8</v>
      </c>
      <c r="W40" s="12">
        <v>0.9</v>
      </c>
      <c r="X40" s="12">
        <v>0.9</v>
      </c>
      <c r="Y40" s="12">
        <v>163</v>
      </c>
      <c r="Z40" s="3">
        <v>16</v>
      </c>
    </row>
    <row r="41" spans="1:26" s="4" customFormat="1" ht="15.95" customHeight="1">
      <c r="A41" s="2">
        <v>205</v>
      </c>
      <c r="B41" s="12">
        <v>19.7</v>
      </c>
      <c r="C41" s="12">
        <v>16</v>
      </c>
      <c r="D41" s="12">
        <v>1512</v>
      </c>
      <c r="E41" s="12">
        <v>7.6</v>
      </c>
      <c r="F41" s="12">
        <v>4.5999999999999996</v>
      </c>
      <c r="G41" s="12">
        <v>54</v>
      </c>
      <c r="H41" s="12">
        <v>91</v>
      </c>
      <c r="I41" s="12">
        <v>159</v>
      </c>
      <c r="J41" s="12">
        <v>6.6</v>
      </c>
      <c r="K41" s="12">
        <v>112</v>
      </c>
      <c r="L41" s="12">
        <v>150</v>
      </c>
      <c r="M41" s="12">
        <v>651</v>
      </c>
      <c r="N41" s="12">
        <v>3.6</v>
      </c>
      <c r="O41" s="12">
        <v>0.8</v>
      </c>
      <c r="P41" s="12">
        <v>0.4</v>
      </c>
      <c r="Q41" s="14">
        <v>2640</v>
      </c>
      <c r="R41" s="12">
        <v>22</v>
      </c>
      <c r="S41" s="12">
        <v>16</v>
      </c>
      <c r="T41" s="12">
        <v>3.5</v>
      </c>
      <c r="U41" s="12">
        <v>2260</v>
      </c>
      <c r="V41" s="12">
        <v>12.7</v>
      </c>
      <c r="W41" s="12">
        <v>3.7</v>
      </c>
      <c r="X41" s="12">
        <v>2.2999999999999998</v>
      </c>
      <c r="Y41" s="12">
        <v>266</v>
      </c>
      <c r="Z41" s="3">
        <v>3</v>
      </c>
    </row>
    <row r="42" spans="1:26" s="4" customFormat="1" ht="15.95" customHeight="1">
      <c r="A42" s="2">
        <v>208</v>
      </c>
      <c r="B42" s="12">
        <v>38.9</v>
      </c>
      <c r="C42" s="12">
        <v>15.5</v>
      </c>
      <c r="D42" s="12">
        <v>1127</v>
      </c>
      <c r="E42" s="12">
        <v>7.7</v>
      </c>
      <c r="F42" s="12">
        <v>9</v>
      </c>
      <c r="G42" s="12">
        <v>75.3</v>
      </c>
      <c r="H42" s="12">
        <v>58</v>
      </c>
      <c r="I42" s="12">
        <v>73</v>
      </c>
      <c r="J42" s="12">
        <v>15.3</v>
      </c>
      <c r="K42" s="12">
        <v>109</v>
      </c>
      <c r="L42" s="12">
        <v>82</v>
      </c>
      <c r="M42" s="12">
        <v>410</v>
      </c>
      <c r="N42" s="12">
        <v>42.6</v>
      </c>
      <c r="O42" s="12">
        <v>0.2</v>
      </c>
      <c r="P42" s="12">
        <v>0.1</v>
      </c>
      <c r="Q42" s="14">
        <v>636</v>
      </c>
      <c r="R42" s="12">
        <v>29</v>
      </c>
      <c r="S42" s="12">
        <v>3.1</v>
      </c>
      <c r="T42" s="12">
        <v>1.1000000000000001</v>
      </c>
      <c r="U42" s="12">
        <v>873</v>
      </c>
      <c r="V42" s="12">
        <v>7.2</v>
      </c>
      <c r="W42" s="12">
        <v>1.3</v>
      </c>
      <c r="X42" s="12">
        <v>1</v>
      </c>
      <c r="Y42" s="12">
        <v>126</v>
      </c>
      <c r="Z42" s="3">
        <v>2</v>
      </c>
    </row>
    <row r="43" spans="1:26" s="4" customFormat="1" ht="15.95" customHeight="1">
      <c r="A43" s="2">
        <v>219</v>
      </c>
      <c r="B43" s="12">
        <v>94.6</v>
      </c>
      <c r="C43" s="12">
        <v>18.5</v>
      </c>
      <c r="D43" s="12">
        <v>740</v>
      </c>
      <c r="E43" s="12">
        <v>7.6</v>
      </c>
      <c r="F43" s="12">
        <v>9</v>
      </c>
      <c r="G43" s="12">
        <v>55</v>
      </c>
      <c r="H43" s="12">
        <v>33</v>
      </c>
      <c r="I43" s="12">
        <v>61</v>
      </c>
      <c r="J43" s="12">
        <v>2.9</v>
      </c>
      <c r="K43" s="12">
        <v>68</v>
      </c>
      <c r="L43" s="12">
        <v>128</v>
      </c>
      <c r="M43" s="12">
        <v>183</v>
      </c>
      <c r="N43" s="12">
        <v>7</v>
      </c>
      <c r="O43" s="12">
        <v>0.5</v>
      </c>
      <c r="P43" s="12">
        <v>0.3</v>
      </c>
      <c r="Q43" s="14">
        <v>276</v>
      </c>
      <c r="R43" s="12">
        <v>39</v>
      </c>
      <c r="S43" s="12">
        <v>8.1</v>
      </c>
      <c r="T43" s="12">
        <v>0.7</v>
      </c>
      <c r="U43" s="12">
        <v>1160</v>
      </c>
      <c r="V43" s="12">
        <v>4.9000000000000004</v>
      </c>
      <c r="W43" s="12">
        <v>21.4</v>
      </c>
      <c r="X43" s="12">
        <v>1.9</v>
      </c>
      <c r="Y43" s="12">
        <v>15</v>
      </c>
      <c r="Z43" s="3">
        <v>16</v>
      </c>
    </row>
    <row r="44" spans="1:26" s="4" customFormat="1" ht="15.95" customHeight="1">
      <c r="A44" s="2">
        <v>220</v>
      </c>
      <c r="B44" s="12">
        <v>119.5</v>
      </c>
      <c r="C44" s="12">
        <v>20.6</v>
      </c>
      <c r="D44" s="12">
        <v>1140</v>
      </c>
      <c r="E44" s="12">
        <v>7.8</v>
      </c>
      <c r="F44" s="12">
        <v>7.6</v>
      </c>
      <c r="G44" s="12">
        <v>81</v>
      </c>
      <c r="H44" s="12">
        <v>61</v>
      </c>
      <c r="I44" s="12">
        <v>81</v>
      </c>
      <c r="J44" s="12">
        <v>5.2</v>
      </c>
      <c r="K44" s="12">
        <v>122</v>
      </c>
      <c r="L44" s="12">
        <v>287</v>
      </c>
      <c r="M44" s="12">
        <v>162</v>
      </c>
      <c r="N44" s="12">
        <v>9.9</v>
      </c>
      <c r="O44" s="12">
        <v>0.6</v>
      </c>
      <c r="P44" s="12">
        <v>0.5</v>
      </c>
      <c r="Q44" s="14">
        <v>1200</v>
      </c>
      <c r="R44" s="12">
        <v>42</v>
      </c>
      <c r="S44" s="12">
        <v>13.1</v>
      </c>
      <c r="T44" s="12">
        <v>0.8</v>
      </c>
      <c r="U44" s="12">
        <v>2280</v>
      </c>
      <c r="V44" s="12">
        <v>7.3</v>
      </c>
      <c r="W44" s="12">
        <v>0.8</v>
      </c>
      <c r="X44" s="12">
        <v>3.3</v>
      </c>
      <c r="Y44" s="12">
        <v>22</v>
      </c>
      <c r="Z44" s="3">
        <v>59</v>
      </c>
    </row>
    <row r="45" spans="1:26" s="4" customFormat="1" ht="15.95" customHeight="1">
      <c r="A45" s="41" t="s">
        <v>58</v>
      </c>
      <c r="B45" s="42"/>
      <c r="C45" s="12">
        <f>MIN(C4:C44)</f>
        <v>10.9</v>
      </c>
      <c r="D45" s="12">
        <f t="shared" ref="D45:Z45" si="0">MIN(D4:D44)</f>
        <v>672</v>
      </c>
      <c r="E45" s="12">
        <f t="shared" si="0"/>
        <v>6.9</v>
      </c>
      <c r="F45" s="12">
        <f t="shared" si="0"/>
        <v>2.1</v>
      </c>
      <c r="G45" s="12">
        <f t="shared" si="0"/>
        <v>35</v>
      </c>
      <c r="H45" s="12">
        <f t="shared" si="0"/>
        <v>23</v>
      </c>
      <c r="I45" s="12">
        <f t="shared" si="0"/>
        <v>35</v>
      </c>
      <c r="J45" s="26">
        <f t="shared" si="0"/>
        <v>2.4</v>
      </c>
      <c r="K45" s="12">
        <f t="shared" si="0"/>
        <v>23</v>
      </c>
      <c r="L45" s="12">
        <f t="shared" si="0"/>
        <v>0.1</v>
      </c>
      <c r="M45" s="12">
        <f t="shared" si="0"/>
        <v>132</v>
      </c>
      <c r="N45" s="12">
        <f t="shared" si="0"/>
        <v>0.1</v>
      </c>
      <c r="O45" s="12">
        <f t="shared" si="0"/>
        <v>0.2</v>
      </c>
      <c r="P45" s="12">
        <f t="shared" si="0"/>
        <v>0.1</v>
      </c>
      <c r="Q45" s="12">
        <f t="shared" si="0"/>
        <v>136</v>
      </c>
      <c r="R45" s="12">
        <f t="shared" si="0"/>
        <v>14</v>
      </c>
      <c r="S45" s="12">
        <f t="shared" si="0"/>
        <v>3</v>
      </c>
      <c r="T45" s="25">
        <f t="shared" si="0"/>
        <v>0.3</v>
      </c>
      <c r="U45" s="12">
        <f t="shared" si="0"/>
        <v>8</v>
      </c>
      <c r="V45" s="26">
        <f t="shared" si="0"/>
        <v>2.6</v>
      </c>
      <c r="W45" s="12">
        <f t="shared" si="0"/>
        <v>0.8</v>
      </c>
      <c r="X45" s="12">
        <f t="shared" si="0"/>
        <v>0.1</v>
      </c>
      <c r="Y45" s="12">
        <f t="shared" si="0"/>
        <v>11</v>
      </c>
      <c r="Z45" s="3">
        <f t="shared" si="0"/>
        <v>2</v>
      </c>
    </row>
    <row r="46" spans="1:26" s="4" customFormat="1" ht="15.95" customHeight="1">
      <c r="A46" s="41" t="s">
        <v>59</v>
      </c>
      <c r="B46" s="42"/>
      <c r="C46" s="25">
        <f>AVERAGE(C4:C44)</f>
        <v>15.580487804878048</v>
      </c>
      <c r="D46" s="26">
        <f t="shared" ref="D46:Z46" si="1">AVERAGE(D4:D44)</f>
        <v>2227.0731707317073</v>
      </c>
      <c r="E46" s="25">
        <f t="shared" si="1"/>
        <v>7.5682926829268293</v>
      </c>
      <c r="F46" s="25">
        <f t="shared" si="1"/>
        <v>6.4076315789473668</v>
      </c>
      <c r="G46" s="26">
        <f t="shared" si="1"/>
        <v>86.348780487804888</v>
      </c>
      <c r="H46" s="26">
        <f t="shared" si="1"/>
        <v>119.97317073170731</v>
      </c>
      <c r="I46" s="26">
        <f t="shared" si="1"/>
        <v>230.44146341463411</v>
      </c>
      <c r="J46" s="26">
        <f t="shared" si="1"/>
        <v>10.102439024390243</v>
      </c>
      <c r="K46" s="26">
        <f t="shared" si="1"/>
        <v>350.88048780487804</v>
      </c>
      <c r="L46" s="26">
        <f t="shared" si="1"/>
        <v>354.53902439024392</v>
      </c>
      <c r="M46" s="26">
        <f t="shared" si="1"/>
        <v>448.82926829268291</v>
      </c>
      <c r="N46" s="26">
        <f t="shared" si="1"/>
        <v>30.503076923076922</v>
      </c>
      <c r="O46" s="25">
        <f t="shared" si="1"/>
        <v>0.42682926829268292</v>
      </c>
      <c r="P46" s="25">
        <f t="shared" si="1"/>
        <v>0.76341463414634136</v>
      </c>
      <c r="Q46" s="26">
        <f t="shared" si="1"/>
        <v>1297.3170731707316</v>
      </c>
      <c r="R46" s="26">
        <f t="shared" si="1"/>
        <v>27.851219512195126</v>
      </c>
      <c r="S46" s="25">
        <f t="shared" si="1"/>
        <v>14.121951219512198</v>
      </c>
      <c r="T46" s="26">
        <f t="shared" si="1"/>
        <v>39.126829268292681</v>
      </c>
      <c r="U46" s="26">
        <f t="shared" si="1"/>
        <v>1914.1463414634147</v>
      </c>
      <c r="V46" s="26">
        <f t="shared" si="1"/>
        <v>11.929268292682925</v>
      </c>
      <c r="W46" s="25">
        <f t="shared" si="1"/>
        <v>3.4804878048780492</v>
      </c>
      <c r="X46" s="25">
        <f t="shared" si="1"/>
        <v>2.9780487804878049</v>
      </c>
      <c r="Y46" s="26">
        <f t="shared" si="1"/>
        <v>178.65853658536585</v>
      </c>
      <c r="Z46" s="28">
        <f t="shared" si="1"/>
        <v>183.11951219512196</v>
      </c>
    </row>
    <row r="47" spans="1:26" s="4" customFormat="1" ht="15.95" customHeight="1">
      <c r="A47" s="41" t="s">
        <v>60</v>
      </c>
      <c r="B47" s="42"/>
      <c r="C47" s="12">
        <f>MEDIAN(C4:C44)</f>
        <v>15.5</v>
      </c>
      <c r="D47" s="12">
        <f>MEDIAN(D4:D44)</f>
        <v>1428</v>
      </c>
      <c r="E47" s="12">
        <f t="shared" ref="E47:Z47" si="2">MEDIAN(E4:E44)</f>
        <v>7.6</v>
      </c>
      <c r="F47" s="12">
        <f t="shared" si="2"/>
        <v>6.9</v>
      </c>
      <c r="G47" s="12">
        <f t="shared" si="2"/>
        <v>67</v>
      </c>
      <c r="H47" s="12">
        <f t="shared" si="2"/>
        <v>94</v>
      </c>
      <c r="I47" s="12">
        <f t="shared" si="2"/>
        <v>102</v>
      </c>
      <c r="J47" s="26">
        <f t="shared" si="2"/>
        <v>7.1</v>
      </c>
      <c r="K47" s="12">
        <f t="shared" si="2"/>
        <v>122</v>
      </c>
      <c r="L47" s="12">
        <f t="shared" si="2"/>
        <v>124</v>
      </c>
      <c r="M47" s="12">
        <f t="shared" si="2"/>
        <v>460</v>
      </c>
      <c r="N47" s="26">
        <f t="shared" si="2"/>
        <v>15.8</v>
      </c>
      <c r="O47" s="12">
        <f t="shared" si="2"/>
        <v>0.4</v>
      </c>
      <c r="P47" s="12">
        <f t="shared" si="2"/>
        <v>0.3</v>
      </c>
      <c r="Q47" s="12">
        <f t="shared" si="2"/>
        <v>1180</v>
      </c>
      <c r="R47" s="12">
        <f t="shared" si="2"/>
        <v>28</v>
      </c>
      <c r="S47" s="12">
        <f t="shared" si="2"/>
        <v>5</v>
      </c>
      <c r="T47" s="26">
        <f t="shared" si="2"/>
        <v>4.3</v>
      </c>
      <c r="U47" s="12">
        <f t="shared" si="2"/>
        <v>1430</v>
      </c>
      <c r="V47" s="12">
        <f t="shared" si="2"/>
        <v>8</v>
      </c>
      <c r="W47" s="12">
        <f t="shared" si="2"/>
        <v>2.2000000000000002</v>
      </c>
      <c r="X47" s="12">
        <f t="shared" si="2"/>
        <v>1.8</v>
      </c>
      <c r="Y47" s="12">
        <f t="shared" si="2"/>
        <v>164</v>
      </c>
      <c r="Z47" s="3">
        <f t="shared" si="2"/>
        <v>16</v>
      </c>
    </row>
    <row r="48" spans="1:26" s="4" customFormat="1" ht="15.95" customHeight="1" thickBot="1">
      <c r="A48" s="43" t="s">
        <v>61</v>
      </c>
      <c r="B48" s="44"/>
      <c r="C48" s="5">
        <f>MAX(C4:C44)</f>
        <v>20.6</v>
      </c>
      <c r="D48" s="5">
        <f t="shared" ref="D48:Z48" si="3">MAX(D4:D44)</f>
        <v>15290</v>
      </c>
      <c r="E48" s="5">
        <f t="shared" si="3"/>
        <v>8.1</v>
      </c>
      <c r="F48" s="5">
        <f t="shared" si="3"/>
        <v>12.9</v>
      </c>
      <c r="G48" s="5">
        <f t="shared" si="3"/>
        <v>334</v>
      </c>
      <c r="H48" s="5">
        <f t="shared" si="3"/>
        <v>590</v>
      </c>
      <c r="I48" s="5">
        <f t="shared" si="3"/>
        <v>2570</v>
      </c>
      <c r="J48" s="27">
        <f t="shared" si="3"/>
        <v>54.9</v>
      </c>
      <c r="K48" s="5">
        <f t="shared" si="3"/>
        <v>4190</v>
      </c>
      <c r="L48" s="5">
        <f t="shared" si="3"/>
        <v>3030</v>
      </c>
      <c r="M48" s="5">
        <f t="shared" si="3"/>
        <v>651</v>
      </c>
      <c r="N48" s="5">
        <f t="shared" si="3"/>
        <v>182</v>
      </c>
      <c r="O48" s="5">
        <f t="shared" si="3"/>
        <v>1.2</v>
      </c>
      <c r="P48" s="5">
        <f t="shared" si="3"/>
        <v>7.7</v>
      </c>
      <c r="Q48" s="5">
        <f t="shared" si="3"/>
        <v>7900</v>
      </c>
      <c r="R48" s="5">
        <f t="shared" si="3"/>
        <v>42</v>
      </c>
      <c r="S48" s="5">
        <f t="shared" si="3"/>
        <v>207</v>
      </c>
      <c r="T48" s="5">
        <f t="shared" si="3"/>
        <v>901</v>
      </c>
      <c r="U48" s="5">
        <f t="shared" si="3"/>
        <v>12400</v>
      </c>
      <c r="V48" s="27">
        <f t="shared" si="3"/>
        <v>75.900000000000006</v>
      </c>
      <c r="W48" s="5">
        <f t="shared" si="3"/>
        <v>22.4</v>
      </c>
      <c r="X48" s="5">
        <f t="shared" si="3"/>
        <v>22.7</v>
      </c>
      <c r="Y48" s="5">
        <f t="shared" si="3"/>
        <v>705</v>
      </c>
      <c r="Z48" s="6">
        <f t="shared" si="3"/>
        <v>2100</v>
      </c>
    </row>
    <row r="49" spans="1:107" s="24" customFormat="1" ht="15.95" customHeight="1">
      <c r="A49" s="39"/>
      <c r="B49" s="4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13"/>
      <c r="Y49" s="13"/>
      <c r="Z49" s="13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</row>
    <row r="50" spans="1:107" s="24" customFormat="1" ht="15.9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</row>
    <row r="51" spans="1:107" s="24" customFormat="1" ht="15.9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</row>
    <row r="52" spans="1:107" s="24" customFormat="1" ht="15.9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</row>
    <row r="53" spans="1:107" ht="15.75" customHeight="1"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</sheetData>
  <mergeCells count="6">
    <mergeCell ref="A1:Z1"/>
    <mergeCell ref="A45:B45"/>
    <mergeCell ref="A46:B46"/>
    <mergeCell ref="A47:B47"/>
    <mergeCell ref="A48:B48"/>
    <mergeCell ref="A2:A3"/>
  </mergeCells>
  <pageMargins left="0.7" right="0.7" top="0.75" bottom="0.75" header="0.3" footer="0.3"/>
  <pageSetup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AFA8-EDE0-4C0F-AF36-FC66E6C70948}">
  <dimension ref="A1:Z55"/>
  <sheetViews>
    <sheetView tabSelected="1" zoomScale="85" zoomScaleNormal="85" workbookViewId="0">
      <selection activeCell="R12" sqref="R12"/>
    </sheetView>
  </sheetViews>
  <sheetFormatPr defaultRowHeight="15.75" thickBottom="1"/>
  <cols>
    <col min="1" max="14" width="9.140625" style="1"/>
    <col min="15" max="25" width="9.140625" style="18"/>
    <col min="26" max="16384" width="9.140625" style="1"/>
  </cols>
  <sheetData>
    <row r="1" spans="1:25" s="11" customFormat="1" ht="40.5" customHeight="1" thickBot="1">
      <c r="A1" s="50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4" customFormat="1" ht="18.75">
      <c r="A2" s="15" t="s">
        <v>28</v>
      </c>
      <c r="B2" s="17" t="s">
        <v>0</v>
      </c>
      <c r="C2" s="7" t="s">
        <v>1</v>
      </c>
      <c r="D2" s="7" t="s">
        <v>2</v>
      </c>
      <c r="E2" s="7" t="s">
        <v>3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29</v>
      </c>
      <c r="L2" s="7" t="s">
        <v>30</v>
      </c>
      <c r="M2" s="7" t="s">
        <v>31</v>
      </c>
      <c r="N2" s="37" t="s">
        <v>52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s="4" customFormat="1" ht="16.5" customHeight="1" thickBot="1">
      <c r="A3" s="16"/>
      <c r="B3" s="9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25</v>
      </c>
      <c r="H3" s="9" t="s">
        <v>25</v>
      </c>
      <c r="I3" s="9" t="s">
        <v>25</v>
      </c>
      <c r="J3" s="9" t="s">
        <v>25</v>
      </c>
      <c r="K3" s="9" t="s">
        <v>25</v>
      </c>
      <c r="L3" s="9" t="s">
        <v>25</v>
      </c>
      <c r="M3" s="9" t="s">
        <v>25</v>
      </c>
      <c r="N3" s="38" t="s">
        <v>25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s="4" customFormat="1" ht="15.95" customHeight="1">
      <c r="A4" s="21" t="s">
        <v>34</v>
      </c>
      <c r="B4" s="22">
        <v>60</v>
      </c>
      <c r="C4" s="22" t="s">
        <v>62</v>
      </c>
      <c r="D4" s="22">
        <v>1781</v>
      </c>
      <c r="E4" s="22">
        <v>7.3</v>
      </c>
      <c r="F4" s="22">
        <v>136</v>
      </c>
      <c r="G4" s="22">
        <v>63</v>
      </c>
      <c r="H4" s="22">
        <v>73</v>
      </c>
      <c r="I4" s="22">
        <v>13.7</v>
      </c>
      <c r="J4" s="22">
        <v>117</v>
      </c>
      <c r="K4" s="22">
        <v>117</v>
      </c>
      <c r="L4" s="22">
        <v>482</v>
      </c>
      <c r="M4" s="22">
        <v>29.7</v>
      </c>
      <c r="N4" s="23">
        <v>0.12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4" customFormat="1" ht="15.95" customHeight="1">
      <c r="A5" s="2" t="s">
        <v>35</v>
      </c>
      <c r="B5" s="12">
        <v>34.200000000000003</v>
      </c>
      <c r="C5" s="12">
        <v>17.5</v>
      </c>
      <c r="D5" s="12">
        <v>1366</v>
      </c>
      <c r="E5" s="25">
        <v>8</v>
      </c>
      <c r="F5" s="12">
        <v>51</v>
      </c>
      <c r="G5" s="12">
        <v>38</v>
      </c>
      <c r="H5" s="12">
        <v>121</v>
      </c>
      <c r="I5" s="25">
        <v>5.85</v>
      </c>
      <c r="J5" s="12">
        <v>129</v>
      </c>
      <c r="K5" s="12">
        <v>156</v>
      </c>
      <c r="L5" s="12">
        <v>317</v>
      </c>
      <c r="M5" s="12">
        <v>8.9</v>
      </c>
      <c r="N5" s="3">
        <v>0.02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4" customFormat="1" ht="15.95" customHeight="1">
      <c r="A6" s="2" t="s">
        <v>36</v>
      </c>
      <c r="B6" s="12">
        <v>60</v>
      </c>
      <c r="C6" s="12">
        <v>17.899999999999999</v>
      </c>
      <c r="D6" s="12">
        <v>9140</v>
      </c>
      <c r="E6" s="12">
        <v>7.5</v>
      </c>
      <c r="F6" s="12">
        <v>365</v>
      </c>
      <c r="G6" s="12">
        <v>456</v>
      </c>
      <c r="H6" s="12">
        <v>802</v>
      </c>
      <c r="I6" s="25">
        <v>12.48</v>
      </c>
      <c r="J6" s="12">
        <v>1193</v>
      </c>
      <c r="K6" s="12">
        <v>2348</v>
      </c>
      <c r="L6" s="12">
        <v>295</v>
      </c>
      <c r="M6" s="12">
        <v>12.8</v>
      </c>
      <c r="N6" s="3">
        <v>0.02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4" customFormat="1" ht="15.95" customHeight="1">
      <c r="A7" s="2" t="s">
        <v>37</v>
      </c>
      <c r="B7" s="12">
        <v>39.4</v>
      </c>
      <c r="C7" s="12">
        <v>16.3</v>
      </c>
      <c r="D7" s="12">
        <v>16430</v>
      </c>
      <c r="E7" s="12">
        <v>7.5</v>
      </c>
      <c r="F7" s="12">
        <v>169</v>
      </c>
      <c r="G7" s="12">
        <v>520</v>
      </c>
      <c r="H7" s="12">
        <v>2375</v>
      </c>
      <c r="I7" s="12">
        <v>85.8</v>
      </c>
      <c r="J7" s="12">
        <v>1621</v>
      </c>
      <c r="K7" s="12">
        <v>4582</v>
      </c>
      <c r="L7" s="12">
        <v>803</v>
      </c>
      <c r="M7" s="12">
        <v>10.6</v>
      </c>
      <c r="N7" s="3">
        <v>0.08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4" customFormat="1" ht="15.95" customHeight="1">
      <c r="A8" s="2" t="s">
        <v>38</v>
      </c>
      <c r="B8" s="12">
        <v>25.1</v>
      </c>
      <c r="C8" s="25">
        <v>17</v>
      </c>
      <c r="D8" s="12">
        <v>945</v>
      </c>
      <c r="E8" s="12">
        <v>7.7</v>
      </c>
      <c r="F8" s="12">
        <v>27</v>
      </c>
      <c r="G8" s="12">
        <v>46</v>
      </c>
      <c r="H8" s="12">
        <v>57</v>
      </c>
      <c r="I8" s="25">
        <v>4.6399999999999997</v>
      </c>
      <c r="J8" s="12">
        <v>64</v>
      </c>
      <c r="K8" s="12">
        <v>65</v>
      </c>
      <c r="L8" s="12">
        <v>305</v>
      </c>
      <c r="M8" s="12">
        <v>10.6</v>
      </c>
      <c r="N8" s="3">
        <v>0.02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4" customFormat="1" ht="15.95" customHeight="1">
      <c r="A9" s="2" t="s">
        <v>39</v>
      </c>
      <c r="B9" s="12">
        <v>27</v>
      </c>
      <c r="C9" s="12">
        <v>14.7</v>
      </c>
      <c r="D9" s="12">
        <v>1509</v>
      </c>
      <c r="E9" s="12">
        <v>7.5</v>
      </c>
      <c r="F9" s="12">
        <v>81</v>
      </c>
      <c r="G9" s="12">
        <v>65</v>
      </c>
      <c r="H9" s="12">
        <v>79</v>
      </c>
      <c r="I9" s="12">
        <v>8.19</v>
      </c>
      <c r="J9" s="12">
        <v>195</v>
      </c>
      <c r="K9" s="12">
        <v>131</v>
      </c>
      <c r="L9" s="12">
        <v>309</v>
      </c>
      <c r="M9" s="12">
        <v>49.6</v>
      </c>
      <c r="N9" s="3">
        <v>0.01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4" customFormat="1" ht="15.95" customHeight="1">
      <c r="A10" s="2" t="s">
        <v>40</v>
      </c>
      <c r="B10" s="12">
        <v>49.7</v>
      </c>
      <c r="C10" s="12">
        <v>16.100000000000001</v>
      </c>
      <c r="D10" s="12">
        <v>1994</v>
      </c>
      <c r="E10" s="12">
        <v>7.6</v>
      </c>
      <c r="F10" s="12">
        <v>139</v>
      </c>
      <c r="G10" s="12">
        <v>64</v>
      </c>
      <c r="H10" s="12">
        <v>111</v>
      </c>
      <c r="I10" s="25">
        <v>5.07</v>
      </c>
      <c r="J10" s="12">
        <v>113</v>
      </c>
      <c r="K10" s="12">
        <v>105</v>
      </c>
      <c r="L10" s="12">
        <v>728</v>
      </c>
      <c r="M10" s="12">
        <v>26.6</v>
      </c>
      <c r="N10" s="3">
        <v>0.32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4" customFormat="1" ht="15.95" customHeight="1">
      <c r="A11" s="2" t="s">
        <v>41</v>
      </c>
      <c r="B11" s="12">
        <v>26</v>
      </c>
      <c r="C11" s="12">
        <v>15.6</v>
      </c>
      <c r="D11" s="12">
        <v>2521</v>
      </c>
      <c r="E11" s="12">
        <v>7.2</v>
      </c>
      <c r="F11" s="12">
        <v>50</v>
      </c>
      <c r="G11" s="12">
        <v>130</v>
      </c>
      <c r="H11" s="12">
        <v>201</v>
      </c>
      <c r="I11" s="25">
        <v>51.87</v>
      </c>
      <c r="J11" s="12">
        <v>319</v>
      </c>
      <c r="K11" s="12">
        <v>165</v>
      </c>
      <c r="L11" s="12">
        <v>685</v>
      </c>
      <c r="M11" s="12">
        <v>5.3</v>
      </c>
      <c r="N11" s="3">
        <v>0.36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4" customFormat="1" ht="15.95" customHeight="1">
      <c r="A12" s="2" t="s">
        <v>42</v>
      </c>
      <c r="B12" s="12">
        <v>25</v>
      </c>
      <c r="C12" s="12">
        <v>13.7</v>
      </c>
      <c r="D12" s="12">
        <v>1865</v>
      </c>
      <c r="E12" s="12">
        <v>7.6</v>
      </c>
      <c r="F12" s="12">
        <v>22</v>
      </c>
      <c r="G12" s="12">
        <v>116</v>
      </c>
      <c r="H12" s="12">
        <v>129</v>
      </c>
      <c r="I12" s="25">
        <v>25.38</v>
      </c>
      <c r="J12" s="12">
        <v>82</v>
      </c>
      <c r="K12" s="12">
        <v>118</v>
      </c>
      <c r="L12" s="12">
        <v>747</v>
      </c>
      <c r="M12" s="12">
        <v>20.8</v>
      </c>
      <c r="N12" s="3">
        <v>0.02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4" customFormat="1" ht="15.95" customHeight="1">
      <c r="A13" s="2" t="s">
        <v>43</v>
      </c>
      <c r="B13" s="12">
        <v>26</v>
      </c>
      <c r="C13" s="12">
        <v>15.1</v>
      </c>
      <c r="D13" s="12">
        <v>1715</v>
      </c>
      <c r="E13" s="12">
        <v>7.7</v>
      </c>
      <c r="F13" s="12">
        <v>51</v>
      </c>
      <c r="G13" s="12">
        <v>107</v>
      </c>
      <c r="H13" s="12">
        <v>105</v>
      </c>
      <c r="I13" s="25">
        <v>6.24</v>
      </c>
      <c r="J13" s="12">
        <v>142</v>
      </c>
      <c r="K13" s="12">
        <v>168</v>
      </c>
      <c r="L13" s="12">
        <v>526</v>
      </c>
      <c r="M13" s="12">
        <v>22.1</v>
      </c>
      <c r="N13" s="3">
        <v>0.06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4" customFormat="1" ht="15.95" customHeight="1">
      <c r="A14" s="2" t="s">
        <v>44</v>
      </c>
      <c r="B14" s="12">
        <v>60</v>
      </c>
      <c r="C14" s="25">
        <v>18</v>
      </c>
      <c r="D14" s="12">
        <v>1642</v>
      </c>
      <c r="E14" s="12">
        <v>7.6</v>
      </c>
      <c r="F14" s="12">
        <v>47</v>
      </c>
      <c r="G14" s="12">
        <v>99</v>
      </c>
      <c r="H14" s="12">
        <v>93</v>
      </c>
      <c r="I14" s="25">
        <v>6.24</v>
      </c>
      <c r="J14" s="12">
        <v>132</v>
      </c>
      <c r="K14" s="12">
        <v>123</v>
      </c>
      <c r="L14" s="12">
        <v>549</v>
      </c>
      <c r="M14" s="12">
        <v>45.2</v>
      </c>
      <c r="N14" s="3">
        <v>0.03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4" customFormat="1" ht="15.95" customHeight="1">
      <c r="A15" s="2" t="s">
        <v>45</v>
      </c>
      <c r="B15" s="12">
        <v>11.6</v>
      </c>
      <c r="C15" s="12">
        <v>15.7</v>
      </c>
      <c r="D15" s="12">
        <v>2350</v>
      </c>
      <c r="E15" s="12">
        <v>7.8</v>
      </c>
      <c r="F15" s="12">
        <v>48</v>
      </c>
      <c r="G15" s="12">
        <v>127</v>
      </c>
      <c r="H15" s="12">
        <v>215</v>
      </c>
      <c r="I15" s="25">
        <v>5.46</v>
      </c>
      <c r="J15" s="12">
        <v>205</v>
      </c>
      <c r="K15" s="12">
        <v>409</v>
      </c>
      <c r="L15" s="12">
        <v>506</v>
      </c>
      <c r="M15" s="12">
        <v>39.799999999999997</v>
      </c>
      <c r="N15" s="3">
        <v>0.26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4" customFormat="1" ht="15.95" customHeight="1">
      <c r="A16" s="2" t="s">
        <v>46</v>
      </c>
      <c r="B16" s="12">
        <v>25</v>
      </c>
      <c r="C16" s="12">
        <v>17.8</v>
      </c>
      <c r="D16" s="12">
        <v>13820</v>
      </c>
      <c r="E16" s="12">
        <v>7.7</v>
      </c>
      <c r="F16" s="12">
        <v>246</v>
      </c>
      <c r="G16" s="12">
        <v>478</v>
      </c>
      <c r="H16" s="12">
        <v>2075</v>
      </c>
      <c r="I16" s="25">
        <v>57.72</v>
      </c>
      <c r="J16" s="12">
        <v>3163</v>
      </c>
      <c r="K16" s="12">
        <v>2473</v>
      </c>
      <c r="L16" s="12">
        <v>307</v>
      </c>
      <c r="M16" s="25">
        <v>12</v>
      </c>
      <c r="N16" s="3">
        <v>0.33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6" s="4" customFormat="1" ht="15.95" customHeight="1">
      <c r="A17" s="2" t="s">
        <v>47</v>
      </c>
      <c r="B17" s="12">
        <v>50</v>
      </c>
      <c r="C17" s="25">
        <v>16</v>
      </c>
      <c r="D17" s="12">
        <v>1493</v>
      </c>
      <c r="E17" s="12">
        <v>7.6</v>
      </c>
      <c r="F17" s="12">
        <v>45</v>
      </c>
      <c r="G17" s="12">
        <v>99</v>
      </c>
      <c r="H17" s="12">
        <v>75</v>
      </c>
      <c r="I17" s="12">
        <v>12.9</v>
      </c>
      <c r="J17" s="12">
        <v>111</v>
      </c>
      <c r="K17" s="12">
        <v>92</v>
      </c>
      <c r="L17" s="12">
        <v>592</v>
      </c>
      <c r="M17" s="12">
        <v>8.4</v>
      </c>
      <c r="N17" s="3">
        <v>0.02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6" s="4" customFormat="1" ht="15.95" customHeight="1">
      <c r="A18" s="2" t="s">
        <v>48</v>
      </c>
      <c r="B18" s="12">
        <v>20.6</v>
      </c>
      <c r="C18" s="12">
        <v>14.8</v>
      </c>
      <c r="D18" s="12">
        <v>1759</v>
      </c>
      <c r="E18" s="12">
        <v>7.6</v>
      </c>
      <c r="F18" s="12">
        <v>48</v>
      </c>
      <c r="G18" s="12">
        <v>111</v>
      </c>
      <c r="H18" s="12">
        <v>118</v>
      </c>
      <c r="I18" s="25">
        <v>5.85</v>
      </c>
      <c r="J18" s="12">
        <v>159</v>
      </c>
      <c r="K18" s="12">
        <v>135</v>
      </c>
      <c r="L18" s="12">
        <v>578</v>
      </c>
      <c r="M18" s="12">
        <v>19.899999999999999</v>
      </c>
      <c r="N18" s="3">
        <v>0.03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6" s="4" customFormat="1" ht="15.95" customHeight="1">
      <c r="A19" s="2" t="s">
        <v>49</v>
      </c>
      <c r="B19" s="12">
        <v>35</v>
      </c>
      <c r="C19" s="12">
        <v>17.600000000000001</v>
      </c>
      <c r="D19" s="12">
        <v>2500</v>
      </c>
      <c r="E19" s="12">
        <v>7.6</v>
      </c>
      <c r="F19" s="12">
        <v>57</v>
      </c>
      <c r="G19" s="12">
        <v>147</v>
      </c>
      <c r="H19" s="12">
        <v>167</v>
      </c>
      <c r="I19" s="25">
        <v>7.02</v>
      </c>
      <c r="J19" s="12">
        <v>254</v>
      </c>
      <c r="K19" s="12">
        <v>152</v>
      </c>
      <c r="L19" s="12">
        <v>689</v>
      </c>
      <c r="M19" s="12">
        <v>58.9</v>
      </c>
      <c r="N19" s="3">
        <v>0.27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6" s="4" customFormat="1" ht="15.95" customHeight="1">
      <c r="A20" s="2" t="s">
        <v>50</v>
      </c>
      <c r="B20" s="12">
        <v>27</v>
      </c>
      <c r="C20" s="25">
        <v>18</v>
      </c>
      <c r="D20" s="12">
        <v>1912</v>
      </c>
      <c r="E20" s="12">
        <v>7.7</v>
      </c>
      <c r="F20" s="12">
        <v>73</v>
      </c>
      <c r="G20" s="12">
        <v>124</v>
      </c>
      <c r="H20" s="12">
        <v>156</v>
      </c>
      <c r="I20" s="12">
        <v>5.7</v>
      </c>
      <c r="J20" s="12">
        <v>223</v>
      </c>
      <c r="K20" s="12">
        <v>307</v>
      </c>
      <c r="L20" s="12">
        <v>433</v>
      </c>
      <c r="M20" s="12">
        <v>9.3000000000000007</v>
      </c>
      <c r="N20" s="3">
        <v>0.05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6" s="4" customFormat="1" ht="15.95" customHeight="1">
      <c r="A21" s="2" t="s">
        <v>51</v>
      </c>
      <c r="B21" s="12">
        <v>160</v>
      </c>
      <c r="C21" s="12">
        <v>17.600000000000001</v>
      </c>
      <c r="D21" s="12">
        <v>1153</v>
      </c>
      <c r="E21" s="12">
        <v>7.7</v>
      </c>
      <c r="F21" s="12">
        <v>58</v>
      </c>
      <c r="G21" s="12">
        <v>50</v>
      </c>
      <c r="H21" s="12">
        <v>63</v>
      </c>
      <c r="I21" s="12">
        <v>3.9</v>
      </c>
      <c r="J21" s="12">
        <v>83</v>
      </c>
      <c r="K21" s="12">
        <v>120</v>
      </c>
      <c r="L21" s="12">
        <v>343</v>
      </c>
      <c r="M21" s="12">
        <v>18.600000000000001</v>
      </c>
      <c r="N21" s="3">
        <v>0.02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6" s="4" customFormat="1" ht="15.95" customHeight="1">
      <c r="A22" s="53" t="s">
        <v>54</v>
      </c>
      <c r="B22" s="54"/>
      <c r="C22" s="20">
        <f>MIN(C4:C21)</f>
        <v>13.7</v>
      </c>
      <c r="D22" s="20">
        <f t="shared" ref="D22:N22" si="0">MIN(D4:D21)</f>
        <v>945</v>
      </c>
      <c r="E22" s="20">
        <f t="shared" si="0"/>
        <v>7.2</v>
      </c>
      <c r="F22" s="20">
        <f t="shared" si="0"/>
        <v>22</v>
      </c>
      <c r="G22" s="20">
        <f t="shared" si="0"/>
        <v>38</v>
      </c>
      <c r="H22" s="20">
        <f t="shared" si="0"/>
        <v>57</v>
      </c>
      <c r="I22" s="20">
        <f t="shared" si="0"/>
        <v>3.9</v>
      </c>
      <c r="J22" s="20">
        <f t="shared" si="0"/>
        <v>64</v>
      </c>
      <c r="K22" s="20">
        <f t="shared" si="0"/>
        <v>65</v>
      </c>
      <c r="L22" s="20">
        <f t="shared" si="0"/>
        <v>295</v>
      </c>
      <c r="M22" s="30">
        <f t="shared" si="0"/>
        <v>5.3</v>
      </c>
      <c r="N22" s="31">
        <f t="shared" si="0"/>
        <v>0.01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6" s="4" customFormat="1" ht="15.95" customHeight="1">
      <c r="A23" s="53" t="s">
        <v>55</v>
      </c>
      <c r="B23" s="54"/>
      <c r="C23" s="30">
        <f>AVERAGE(C4:C21)</f>
        <v>16.435294117647057</v>
      </c>
      <c r="D23" s="33">
        <f t="shared" ref="D23:N23" si="1">AVERAGE(D4:D21)</f>
        <v>3660.8333333333335</v>
      </c>
      <c r="E23" s="30">
        <f t="shared" si="1"/>
        <v>7.6055555555555543</v>
      </c>
      <c r="F23" s="33">
        <f t="shared" si="1"/>
        <v>95.166666666666671</v>
      </c>
      <c r="G23" s="33">
        <f t="shared" si="1"/>
        <v>157.77777777777777</v>
      </c>
      <c r="H23" s="33">
        <f t="shared" si="1"/>
        <v>389.72222222222223</v>
      </c>
      <c r="I23" s="30">
        <f t="shared" si="1"/>
        <v>18.00055555555555</v>
      </c>
      <c r="J23" s="33">
        <f t="shared" si="1"/>
        <v>461.38888888888891</v>
      </c>
      <c r="K23" s="33">
        <f t="shared" si="1"/>
        <v>653.66666666666663</v>
      </c>
      <c r="L23" s="33">
        <f t="shared" si="1"/>
        <v>510.77777777777777</v>
      </c>
      <c r="M23" s="30">
        <f t="shared" si="1"/>
        <v>22.727777777777778</v>
      </c>
      <c r="N23" s="35">
        <f t="shared" si="1"/>
        <v>0.11333333333333334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6" s="4" customFormat="1" ht="15.95" customHeight="1">
      <c r="A24" s="53" t="s">
        <v>56</v>
      </c>
      <c r="B24" s="54"/>
      <c r="C24" s="30">
        <f>MEDIAN(C4:C21)</f>
        <v>16.3</v>
      </c>
      <c r="D24" s="33">
        <f t="shared" ref="D24:N24" si="2">MEDIAN(D4:D21)</f>
        <v>1823</v>
      </c>
      <c r="E24" s="30">
        <f t="shared" si="2"/>
        <v>7.6</v>
      </c>
      <c r="F24" s="33">
        <f t="shared" si="2"/>
        <v>54</v>
      </c>
      <c r="G24" s="33">
        <f t="shared" si="2"/>
        <v>109</v>
      </c>
      <c r="H24" s="33">
        <f t="shared" si="2"/>
        <v>119.5</v>
      </c>
      <c r="I24" s="30">
        <f t="shared" si="2"/>
        <v>6.63</v>
      </c>
      <c r="J24" s="33">
        <f t="shared" si="2"/>
        <v>150.5</v>
      </c>
      <c r="K24" s="33">
        <f t="shared" si="2"/>
        <v>143.5</v>
      </c>
      <c r="L24" s="33">
        <f t="shared" si="2"/>
        <v>516</v>
      </c>
      <c r="M24" s="30">
        <f t="shared" si="2"/>
        <v>19.25</v>
      </c>
      <c r="N24" s="35">
        <f t="shared" si="2"/>
        <v>0.04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6" s="4" customFormat="1" ht="15.95" customHeight="1" thickBot="1">
      <c r="A25" s="55" t="s">
        <v>57</v>
      </c>
      <c r="B25" s="56"/>
      <c r="C25" s="32">
        <f>MAX(C4:C21)</f>
        <v>18</v>
      </c>
      <c r="D25" s="34">
        <f t="shared" ref="D25:N25" si="3">MAX(D4:D21)</f>
        <v>16430</v>
      </c>
      <c r="E25" s="32">
        <f t="shared" si="3"/>
        <v>8</v>
      </c>
      <c r="F25" s="34">
        <f t="shared" si="3"/>
        <v>365</v>
      </c>
      <c r="G25" s="34">
        <f t="shared" si="3"/>
        <v>520</v>
      </c>
      <c r="H25" s="34">
        <f t="shared" si="3"/>
        <v>2375</v>
      </c>
      <c r="I25" s="32">
        <f t="shared" si="3"/>
        <v>85.8</v>
      </c>
      <c r="J25" s="34">
        <f t="shared" si="3"/>
        <v>3163</v>
      </c>
      <c r="K25" s="34">
        <f t="shared" si="3"/>
        <v>4582</v>
      </c>
      <c r="L25" s="34">
        <f t="shared" si="3"/>
        <v>803</v>
      </c>
      <c r="M25" s="32">
        <f t="shared" si="3"/>
        <v>58.9</v>
      </c>
      <c r="N25" s="36">
        <f t="shared" si="3"/>
        <v>0.36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6" s="4" customFormat="1" ht="15.9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3"/>
    </row>
    <row r="27" spans="1:26" s="4" customFormat="1" ht="15.9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3"/>
    </row>
    <row r="28" spans="1:26" s="4" customFormat="1" ht="15.9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3"/>
    </row>
    <row r="29" spans="1:26" s="4" customFormat="1" ht="15.9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3"/>
    </row>
    <row r="30" spans="1:26" s="4" customFormat="1" ht="15.9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3"/>
    </row>
    <row r="31" spans="1:26" s="4" customFormat="1" ht="15.9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3"/>
    </row>
    <row r="32" spans="1:26" s="4" customFormat="1" ht="15.9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3"/>
    </row>
    <row r="33" spans="1:26" s="4" customFormat="1" ht="15.9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3"/>
    </row>
    <row r="34" spans="1:26" s="4" customFormat="1" ht="15.9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3"/>
    </row>
    <row r="35" spans="1:26" s="4" customFormat="1" ht="15.9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3"/>
    </row>
    <row r="36" spans="1:26" s="4" customFormat="1" ht="15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3"/>
    </row>
    <row r="37" spans="1:26" s="4" customFormat="1" ht="15.9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3"/>
    </row>
    <row r="38" spans="1:26" s="4" customFormat="1" ht="15.9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3"/>
    </row>
    <row r="39" spans="1:26" s="4" customFormat="1" ht="15.9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3"/>
    </row>
    <row r="40" spans="1:26" s="4" customFormat="1" ht="15.9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3"/>
    </row>
    <row r="41" spans="1:26" s="4" customFormat="1" ht="15.9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3"/>
    </row>
    <row r="42" spans="1:26" s="4" customFormat="1" ht="15.9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3"/>
    </row>
    <row r="43" spans="1:26" s="4" customFormat="1" ht="15.9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3"/>
    </row>
    <row r="44" spans="1:26" s="4" customFormat="1" ht="15.9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3"/>
    </row>
    <row r="45" spans="1:26" s="4" customFormat="1" ht="15.9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3"/>
    </row>
    <row r="46" spans="1:26" s="4" customFormat="1" ht="15.9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3"/>
    </row>
    <row r="47" spans="1:26" s="4" customFormat="1" ht="15.9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3"/>
    </row>
    <row r="48" spans="1:26" s="4" customFormat="1" ht="15.9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3"/>
    </row>
    <row r="49" spans="1:26" s="4" customFormat="1" ht="15.9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3"/>
    </row>
    <row r="50" spans="1:26" s="4" customFormat="1" ht="15.9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3"/>
    </row>
    <row r="51" spans="1:26" s="4" customFormat="1" ht="15.9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3"/>
    </row>
    <row r="52" spans="1:2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3"/>
    </row>
    <row r="53" spans="1:2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3"/>
    </row>
    <row r="54" spans="1:26" ht="15.75" customHeight="1" thickBot="1"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6" ht="15"/>
  </sheetData>
  <mergeCells count="5">
    <mergeCell ref="A1:N1"/>
    <mergeCell ref="A23:B23"/>
    <mergeCell ref="A24:B24"/>
    <mergeCell ref="A25:B25"/>
    <mergeCell ref="A22:B22"/>
  </mergeCells>
  <pageMargins left="0.7" right="0.7" top="0.75" bottom="0.75" header="0.3" footer="0.3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2015-06-05T18:17:20Z</dcterms:created>
  <dcterms:modified xsi:type="dcterms:W3CDTF">2021-09-02T06:57:36Z</dcterms:modified>
</cp:coreProperties>
</file>